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59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0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<sst xmlns="http://schemas.openxmlformats.org/spreadsheetml/2006/main" count="3178" uniqueCount="813">
  <si>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</si>
  <si>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</si>
  <si>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</si>
  <si>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</si>
  <si>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</si>
  <si>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</si>
  <si>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</si>
  <si>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</si>
  <si>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</si>
  <si>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</si>
  <si>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</si>
  <si>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</si>
  <si>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</si>
  <si>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</si>
  <si>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</si>
  <si>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</si>
  <si>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</si>
  <si>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</si>
  <si>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</si>
  <si>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</si>
  <si>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</si>
  <si>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</si>
  <si>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</si>
  <si>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</si>
  <si>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</si>
  <si>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</si>
  <si>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</si>
  <si>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</si>
  <si>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</si>
  <si>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</si>
  <si>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</si>
  <si>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</si>
  <si>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</si>
  <si>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</si>
  <si>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</si>
  <si>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</si>
  <si>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</si>
  <si>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</si>
  <si>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</si>
  <si>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</si>
  <si>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</si>
  <si>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</si>
  <si>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</si>
  <si>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</si>
  <si>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</si>
  <si>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</si>
  <si>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</si>
  <si>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</si>
  <si>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</si>
  <si>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</si>
  <si>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</si>
  <si>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</si>
  <si>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</si>
  <si>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</si>
  <si>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</si>
  <si>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</si>
  <si>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</si>
  <si>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</si>
  <si>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</si>
  <si>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</si>
  <si>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</si>
  <si>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</si>
  <si>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</si>
  <si>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</si>
  <si>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</si>
  <si>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</si>
  <si>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</si>
  <si>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</si>
  <si>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</si>
  <si>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</si>
  <si>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</si>
  <si>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</si>
  <si>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</si>
  <si>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</si>
  <si>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</si>
  <si>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</si>
  <si>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</si>
  <si>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</si>
  <si>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</si>
  <si>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</si>
  <si>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</si>
  <si>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</si>
  <si>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</si>
  <si>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</si>
  <si>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</si>
  <si>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</si>
  <si>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</si>
  <si>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</si>
  <si>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</si>
  <si>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</si>
  <si>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</si>
  <si>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</si>
  <si>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</si>
  <si>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</si>
  <si>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</si>
  <si>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</si>
  <si>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</si>
  <si>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</si>
  <si>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</si>
  <si>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</si>
  <si>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</si>
  <si>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</si>
  <si>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</si>
  <si>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</si>
  <si>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</si>
  <si>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</si>
  <si>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</si>
  <si>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</si>
  <si>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</si>
  <si>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</si>
  <si>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</si>
  <si>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</si>
  <si>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</si>
  <si>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</si>
  <si>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</si>
  <si>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</si>
  <si>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</si>
  <si>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</si>
  <si>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</si>
  <si>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</si>
  <si>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</si>
  <si>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</si>
  <si>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</si>
  <si>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</si>
  <si>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</si>
  <si>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</si>
  <si>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</si>
  <si>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</si>
  <si>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</si>
  <si>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</si>
  <si>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</si>
  <si>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</si>
  <si>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</si>
  <si>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</si>
  <si>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</si>
  <si>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</si>
  <si>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</si>
  <si>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</si>
  <si>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</si>
  <si>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</si>
  <si>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</si>
  <si>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</si>
  <si>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</si>
  <si>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</si>
  <si>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</si>
  <si>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</si>
  <si>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</si>
  <si>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</si>
  <si>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</si>
  <si>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</si>
  <si>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</si>
  <si>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</si>
  <si>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</si>
  <si>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</si>
  <si>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</si>
  <si>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</si>
  <si>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</si>
  <si>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</si>
  <si>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</si>
  <si>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</si>
  <si>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</si>
  <si>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</si>
  <si>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</si>
  <si>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</si>
  <si>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</si>
  <si>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</si>
  <si>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</si>
  <si>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</si>
  <si>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</si>
  <si>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</si>
  <si>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</si>
  <si>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</si>
  <si>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</si>
  <si>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</si>
  <si>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</si>
  <si>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</si>
  <si>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</si>
  <si>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</si>
  <si>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</si>
  <si>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</si>
  <si>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</si>
  <si>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</si>
  <si>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</si>
  <si>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</si>
  <si>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</si>
  <si>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</si>
  <si>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</si>
  <si>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</si>
  <si>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</si>
  <si>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</si>
  <si>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</si>
  <si>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</si>
  <si>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</si>
  <si>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</si>
  <si>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</si>
  <si>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</si>
  <si>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</si>
  <si>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</si>
  <si>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</si>
  <si>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</si>
  <si>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</si>
  <si>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</si>
  <si>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</si>
  <si>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</si>
  <si>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</si>
  <si>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</si>
  <si>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</si>
  <si>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</si>
  <si>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</si>
  <si>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</si>
  <si>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</si>
  <si>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</si>
  <si>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</si>
  <si>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</si>
  <si>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</si>
  <si>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</si>
  <si>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</si>
  <si>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</si>
  <si>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</si>
  <si>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</si>
  <si>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</si>
  <si>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</si>
  <si>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</si>
  <si>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</si>
  <si>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</si>
  <si>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</si>
  <si>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</si>
  <si>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</si>
  <si>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</si>
  <si>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</si>
  <si>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</si>
  <si>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</si>
  <si>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</si>
  <si>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</si>
  <si>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</si>
  <si>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</si>
  <si>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</si>
  <si>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</si>
  <si>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</si>
  <si>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</si>
  <si>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</si>
  <si>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</si>
  <si>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</si>
  <si>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</si>
  <si>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</si>
  <si>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</si>
  <si>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</si>
  <si>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</si>
  <si>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</si>
  <si>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</si>
  <si>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</si>
  <si>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</si>
  <si>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</si>
  <si>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</si>
  <si>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</si>
  <si>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</si>
  <si>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</si>
  <si>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</si>
  <si>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</si>
  <si>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</si>
  <si>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</si>
  <si>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</si>
  <si>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</si>
  <si>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</si>
  <si>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</si>
  <si>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</si>
  <si>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</si>
  <si>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</si>
  <si>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</si>
  <si>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</si>
  <si>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</si>
  <si>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</si>
  <si>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</si>
  <si>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</si>
  <si>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</si>
  <si>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</si>
  <si>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</si>
  <si>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</si>
  <si>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</si>
  <si>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</si>
  <si>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</si>
  <si>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</si>
  <si>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</si>
  <si>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</si>
  <si>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</si>
  <si>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</si>
  <si>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</si>
  <si>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</si>
  <si>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</si>
  <si>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</si>
  <si>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</si>
  <si>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</si>
  <si>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</si>
  <si>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</si>
  <si>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</si>
  <si>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</si>
  <si>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</si>
  <si>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</si>
  <si>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</si>
  <si>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</si>
  <si>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</si>
  <si>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</si>
  <si>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</si>
  <si>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</si>
  <si>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</si>
  <si>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</si>
  <si>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</si>
  <si>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</si>
  <si>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</si>
  <si>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</si>
  <si>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</si>
  <si>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</si>
  <si>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</si>
  <si>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</si>
  <si>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</si>
  <si>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</si>
  <si>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</si>
  <si>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</si>
  <si>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</si>
  <si>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</si>
  <si>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</si>
  <si>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</si>
  <si>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</si>
  <si>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</si>
  <si>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</si>
  <si>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</si>
  <si>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</si>
  <si>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</si>
  <si>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</si>
  <si>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</si>
  <si>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</si>
  <si>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</si>
  <si>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</si>
  <si>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</si>
  <si>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</si>
  <si>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</si>
  <si>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</si>
  <si>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</si>
  <si>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</si>
  <si>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</si>
  <si>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</si>
  <si>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</si>
  <si>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</si>
  <si>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</si>
  <si>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</si>
  <si>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</si>
  <si>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</si>
  <si>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</si>
  <si>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</si>
  <si>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</si>
  <si>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</si>
  <si>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</si>
  <si>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</si>
  <si>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</si>
  <si>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</si>
  <si>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</si>
  <si>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</si>
  <si>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</si>
  <si>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</si>
  <si>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</si>
  <si>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</si>
  <si>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</si>
  <si>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</si>
  <si>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</si>
  <si>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</si>
  <si>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</si>
  <si>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</si>
  <si>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</si>
  <si>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</si>
  <si>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</si>
  <si>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</si>
  <si>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</si>
  <si>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</si>
  <si>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</si>
  <si>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</si>
  <si>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</si>
  <si>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</si>
  <si>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</si>
  <si>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</si>
  <si>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</si>
  <si>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</si>
  <si>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</si>
  <si>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</si>
  <si>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</si>
  <si>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</si>
  <si>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</si>
  <si>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</si>
  <si>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</si>
  <si>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</si>
  <si>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</si>
  <si>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</si>
  <si>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</si>
  <si>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</si>
  <si>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</si>
  <si>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</si>
  <si>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</si>
  <si>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</si>
  <si>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</si>
  <si>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</si>
  <si>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</si>
  <si>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</si>
  <si>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</si>
  <si>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</si>
  <si>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</si>
  <si>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</si>
  <si>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</si>
  <si>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</si>
  <si>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</si>
  <si>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</si>
  <si>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</si>
  <si>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</si>
  <si>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</si>
  <si>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</si>
  <si>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</si>
  <si>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</si>
  <si>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</si>
  <si>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</si>
  <si>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</si>
  <si>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</si>
  <si>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</si>
  <si>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</si>
  <si>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</si>
  <si>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</si>
  <si>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</si>
  <si>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</si>
  <si>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</si>
  <si>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</si>
  <si>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</si>
  <si>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</si>
  <si>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</si>
  <si>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</si>
  <si>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</si>
  <si>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</si>
  <si>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</si>
  <si>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</si>
  <si>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</si>
  <si>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</si>
  <si>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</si>
  <si>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</si>
  <si>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</si>
  <si>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</si>
  <si>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</si>
  <si>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</si>
  <si>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</si>
  <si>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</si>
  <si>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</si>
  <si>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</si>
  <si>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</si>
  <si>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</si>
  <si>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</si>
  <si>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</si>
  <si>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</si>
  <si>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</si>
  <si>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</si>
  <si>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</si>
  <si>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</si>
  <si>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</si>
  <si>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</si>
  <si>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</si>
  <si>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</si>
  <si>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</si>
  <si>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</si>
  <si>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</si>
  <si>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</si>
  <si>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</si>
  <si>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</si>
  <si>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</si>
  <si>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</si>
  <si>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</si>
  <si>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</si>
  <si>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</si>
  <si>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</si>
  <si>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</si>
  <si>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</si>
  <si>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</si>
  <si>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</si>
  <si>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</si>
  <si>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</si>
  <si>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</si>
  <si>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</si>
  <si>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</si>
  <si>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</si>
  <si>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</si>
  <si>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</si>
  <si>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</si>
  <si>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</si>
  <si>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</si>
  <si>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</si>
  <si>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</si>
  <si>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</si>
  <si>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</si>
  <si>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</si>
  <si>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</si>
  <si>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</si>
  <si>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</si>
  <si>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</si>
  <si>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</si>
  <si>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</si>
  <si>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</si>
  <si>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</si>
  <si>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</si>
  <si>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</si>
  <si>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</si>
  <si>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</si>
  <si>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</si>
  <si>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</si>
  <si>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</si>
  <si>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</si>
  <si>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</si>
  <si>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</si>
  <si>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</si>
  <si>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</si>
  <si>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</si>
  <si>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</si>
  <si>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</si>
  <si>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</si>
  <si>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</si>
  <si>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</si>
  <si>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</si>
  <si>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</si>
  <si>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</si>
  <si>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</si>
  <si>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</si>
  <si>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</si>
  <si>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</si>
  <si>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</si>
  <si>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</si>
  <si>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</si>
  <si>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</si>
  <si>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</si>
  <si>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</si>
  <si>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</si>
  <si>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</si>
  <si>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</si>
  <si>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</si>
  <si>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</si>
  <si>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</si>
  <si>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</si>
  <si>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</si>
  <si>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</si>
  <si>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</si>
  <si>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</si>
  <si>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</si>
  <si>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</si>
  <si>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</si>
  <si>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</si>
  <si>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</si>
  <si>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</si>
  <si>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</si>
  <si>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</si>
  <si>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</si>
  <si>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</si>
  <si>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</si>
  <si>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</si>
  <si>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</si>
  <si>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</si>
  <si>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</si>
  <si>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</si>
  <si>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</si>
  <si>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</si>
  <si>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</si>
  <si>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</si>
  <si>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</si>
  <si>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</si>
  <si>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</si>
  <si>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</si>
  <si>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</si>
  <si>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</si>
  <si>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</si>
  <si>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</si>
  <si>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</si>
  <si>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</si>
  <si>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</si>
  <si>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</si>
  <si>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</si>
  <si>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</si>
  <si>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</si>
  <si>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</si>
  <si>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</si>
  <si>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</si>
  <si>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</si>
  <si>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</si>
  <si>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</si>
  <si>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</si>
  <si>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</si>
  <si>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</si>
  <si>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</si>
  <si>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</si>
  <si>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</si>
  <si>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</si>
  <si>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</si>
  <si>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</si>
  <si>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</si>
  <si>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</si>
  <si>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</si>
  <si>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</si>
  <si>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</si>
  <si>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</si>
  <si>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</si>
  <si>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</si>
  <si>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</si>
  <si>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</si>
  <si>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</si>
  <si>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</si>
  <si>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</si>
  <si>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</si>
  <si>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</si>
  <si>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</si>
  <si>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</si>
  <si>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</si>
  <si>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</si>
  <si>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</si>
  <si>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</si>
  <si>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</si>
  <si>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</si>
  <si>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</si>
  <si>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</si>
  <si>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</si>
  <si>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</si>
  <si>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</si>
  <si>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</si>
  <si>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</si>
  <si>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</si>
  <si>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</si>
  <si>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</si>
  <si>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</si>
  <si>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</si>
  <si>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</si>
  <si>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</si>
  <si>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</si>
  <si>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</si>
  <si>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</si>
  <si>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</si>
  <si>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</si>
  <si>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</si>
  <si>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</si>
  <si>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</si>
  <si>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</si>
  <si>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</si>
  <si>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</si>
  <si>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</si>
  <si>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</si>
  <si>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</si>
  <si>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</si>
  <si>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</si>
  <si>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</si>
  <si>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</si>
  <si>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</si>
  <si>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</si>
  <si>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</si>
  <si>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</si>
  <si>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</si>
  <si>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</si>
  <si>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</si>
  <si>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</si>
  <si>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</si>
  <si>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</si>
  <si>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</si>
  <si>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</si>
  <si>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</si>
  <si>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</si>
  <si>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</si>
  <si>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</si>
  <si>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</si>
  <si>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</si>
  <si>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</si>
  <si>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</si>
  <si>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</si>
  <si>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</si>
  <si>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</si>
  <si>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</si>
  <si>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</si>
  <si>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</si>
  <si>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</si>
  <si>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</si>
  <si>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</si>
  <si>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</si>
  <si>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</si>
  <si>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</si>
  <si>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</si>
  <si>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</si>
  <si>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</si>
  <si>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</si>
  <si>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</si>
  <si>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</si>
  <si>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</si>
  <si>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</si>
  <si>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</si>
  <si>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</si>
  <si>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</si>
  <si>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</si>
  <si>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</si>
  <si>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</si>
  <si>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</si>
  <si>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</si>
  <si>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</si>
  <si>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</si>
  <si>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</si>
  <si>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</si>
  <si>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</si>
  <si>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</si>
  <si>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</si>
  <si>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</si>
  <si>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</si>
  <si>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</si>
  <si>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</si>
  <si>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</si>
  <si>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</si>
  <si>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スポーツ基本法第12条、第13条、第14条</t>
  </si>
  <si>
    <t>第２期スポーツ基本計画（平成29年3月24日策定）</t>
  </si>
  <si>
    <t>・スポーツ施設のストック適正化ガイドラインを踏まえたスポーツ施設の個別施設計画策定において、地域スポーツ環境の持続的な確保に資する施設の集約・複合化等の先進事例を全国に展開するため、地方公共団体向けのセミナーの開催等を行う。
・スポーツ施設のストック適正化ガイドラインを踏まえ、我が国のスポーツ施設の６割を占める学校体育施設について、一般開放や社会体育施設への転用等により、その有効活用を推進するため、地方公共団体向けの実務的な手引きを策定する。</t>
  </si>
  <si>
    <t>-</t>
  </si>
  <si>
    <t>スポーツ振興事業委託費</t>
  </si>
  <si>
    <t>スポーツ施設に関する個別施設計画を策定する必要のある地方公共団体のうち、策定した割合100％</t>
  </si>
  <si>
    <t>スポーツ施設に関する個別施設計画を策定する必要のある地方公共団体のうち、策定した割合</t>
  </si>
  <si>
    <t>Ａ：スポーツ施設の個別施設計画策定を通じた集約・複合化等推進事業
セミナー開催数</t>
  </si>
  <si>
    <t>箇所数</t>
  </si>
  <si>
    <t>B：学校体育施設の有効活用に関する手引き検討調査
手引きの配布箇所数</t>
  </si>
  <si>
    <t>Ａ：スポーツ施設の個別施設計画策定を通じた集約・複合化等推進事業のセミナー時間数</t>
  </si>
  <si>
    <t>時間数</t>
  </si>
  <si>
    <t>B：学校体育施設の有効活用推進事業のモデル事業箇所数</t>
  </si>
  <si>
    <t>事業費／Ａ：スポーツ施設の個別施設計画策定を通じた集約・複合化等推進事業のセミナー開催数　　　　　　　　　　</t>
    <phoneticPr fontId="5"/>
  </si>
  <si>
    <t>千円</t>
  </si>
  <si>
    <t>　　千円/箇所数</t>
    <phoneticPr fontId="5"/>
  </si>
  <si>
    <t>10,000千円/8</t>
  </si>
  <si>
    <t>事業費／Ｂ：学校体育施設の有効活用に関する手引き検討調査手引きの配布箇所数　　　　　　　　　　</t>
    <phoneticPr fontId="5"/>
  </si>
  <si>
    <t>20,000千円/1,788</t>
  </si>
  <si>
    <t>　　千円/時間数</t>
    <phoneticPr fontId="5"/>
  </si>
  <si>
    <t>10,000千円/10</t>
  </si>
  <si>
    <t>11　スポーツの振興</t>
    <phoneticPr fontId="5"/>
  </si>
  <si>
    <t>11-1 スポーツを「する」「みる」「ささえる」スポーツ参画人口の拡大と、そのための人材育成・場の充実</t>
    <phoneticPr fontId="5"/>
  </si>
  <si>
    <t>本事業により地域のスポーツ環境がより一層充実し、成人のスポーツ実施率の向上に資することが期待される。</t>
    <phoneticPr fontId="5"/>
  </si>
  <si>
    <t>公共施設等総合管理計画等の策定促進</t>
    <phoneticPr fontId="5"/>
  </si>
  <si>
    <t>社会体育施設に関する個別施設計画（個別施設毎の長寿命化計画）の策定率</t>
    <phoneticPr fontId="5"/>
  </si>
  <si>
    <t>個別施設の策定状況や他の地方公共団体の参考となる集約化・複合化等の取組を把握しつつ、個別施設計画策定中の地方公共団体を中心に必要な支援を講じる。</t>
    <phoneticPr fontId="5"/>
  </si>
  <si>
    <t>新31-0024</t>
  </si>
  <si>
    <t>新31</t>
  </si>
  <si>
    <t>○</t>
  </si>
  <si>
    <t>スポーツスペース・ボーダレスプロジェクト</t>
    <phoneticPr fontId="5"/>
  </si>
  <si>
    <t>令和元年度</t>
    <phoneticPr fontId="5"/>
  </si>
  <si>
    <t>終了予定なし</t>
    <phoneticPr fontId="5"/>
  </si>
  <si>
    <t>スポーツ庁</t>
    <phoneticPr fontId="5"/>
  </si>
  <si>
    <t>参事官（地域振興担当）付</t>
    <phoneticPr fontId="5"/>
  </si>
  <si>
    <t>-</t>
    <phoneticPr fontId="5"/>
  </si>
  <si>
    <t>スポーツ施設の集約・複合化や、広域連携等による効率的な整備・管理運営、学校体育施設の有効活用など、重要な政策課題に対応した先進的な取組を促進する事業であり、国として行う必要がある。</t>
  </si>
  <si>
    <t>スポーツ施設の集約・複合化や学校体育施設の有効活用などにより国民に持続可能な地域スポーツ環境を提供することを推進する事業であり、国民や社会のニーズが高い事業である。</t>
    <rPh sb="7" eb="9">
      <t>シュウヤク</t>
    </rPh>
    <rPh sb="10" eb="12">
      <t>フクゴウ</t>
    </rPh>
    <rPh sb="12" eb="13">
      <t>カ</t>
    </rPh>
    <rPh sb="14" eb="16">
      <t>ガッコウ</t>
    </rPh>
    <rPh sb="16" eb="18">
      <t>タイイク</t>
    </rPh>
    <rPh sb="18" eb="20">
      <t>シセツ</t>
    </rPh>
    <rPh sb="21" eb="23">
      <t>ユウコウ</t>
    </rPh>
    <rPh sb="23" eb="25">
      <t>カツヨウ</t>
    </rPh>
    <rPh sb="30" eb="32">
      <t>コクミン</t>
    </rPh>
    <rPh sb="33" eb="35">
      <t>ジゾク</t>
    </rPh>
    <rPh sb="35" eb="37">
      <t>カノウ</t>
    </rPh>
    <rPh sb="38" eb="40">
      <t>チイキ</t>
    </rPh>
    <rPh sb="44" eb="46">
      <t>カンキョウ</t>
    </rPh>
    <rPh sb="47" eb="49">
      <t>テイキョウ</t>
    </rPh>
    <rPh sb="54" eb="56">
      <t>スイシン</t>
    </rPh>
    <rPh sb="58" eb="60">
      <t>ジギョウ</t>
    </rPh>
    <rPh sb="64" eb="66">
      <t>コクミン</t>
    </rPh>
    <rPh sb="67" eb="69">
      <t>シャカイ</t>
    </rPh>
    <rPh sb="74" eb="75">
      <t>タカ</t>
    </rPh>
    <rPh sb="76" eb="78">
      <t>ジギョウ</t>
    </rPh>
    <phoneticPr fontId="5"/>
  </si>
  <si>
    <t>スポーツ基本計画において、「スポーツ施設のストック適正化ガイドライン」に基づく、施設の長寿命化や集約・複合化、効率的な整備・管理運営の促進等、学校体育施設の有効活用を促進するための手引き策定等が、明記されており、優先度の高い事業である。</t>
  </si>
  <si>
    <t>有</t>
  </si>
  <si>
    <t>無</t>
  </si>
  <si>
    <t>‐</t>
  </si>
  <si>
    <t>委託金額については、事業経費の費目・使途の内容を厳正に審査し決定する。</t>
    <rPh sb="0" eb="2">
      <t>イタク</t>
    </rPh>
    <phoneticPr fontId="5"/>
  </si>
  <si>
    <t>委託金額については、事業経費の費目・使途の内容を厳正に審査して決定するなど、その必要性について適切にチェックを行う。</t>
    <rPh sb="0" eb="2">
      <t>イタク</t>
    </rPh>
    <phoneticPr fontId="5"/>
  </si>
  <si>
    <t>調査方法を工夫し、コスト削減に努める。</t>
  </si>
  <si>
    <t>委託金額及び額の確定に当たっては、事業経費の費目・使途の内容を厳正に審査するなど、その必要性について適切にチェックを行い、低コストでの実施に努める。</t>
  </si>
  <si>
    <t>収集したスポーツ施設の集約・複合化等の事例をセミナーで紹介するとともに、ＨＰで公表し周知することで調査の活用を図っている。</t>
    <rPh sb="0" eb="2">
      <t>シュウシュウ</t>
    </rPh>
    <rPh sb="8" eb="10">
      <t>シセツ</t>
    </rPh>
    <rPh sb="11" eb="13">
      <t>シュウヤク</t>
    </rPh>
    <rPh sb="14" eb="17">
      <t>フクゴウカ</t>
    </rPh>
    <rPh sb="17" eb="18">
      <t>ナド</t>
    </rPh>
    <rPh sb="19" eb="21">
      <t>ジレイ</t>
    </rPh>
    <rPh sb="27" eb="29">
      <t>ショウカイ</t>
    </rPh>
    <rPh sb="39" eb="41">
      <t>コウヒョウ</t>
    </rPh>
    <rPh sb="42" eb="44">
      <t>シュウチ</t>
    </rPh>
    <rPh sb="49" eb="51">
      <t>チョウサ</t>
    </rPh>
    <rPh sb="52" eb="54">
      <t>カツヨウ</t>
    </rPh>
    <rPh sb="55" eb="56">
      <t>ハカ</t>
    </rPh>
    <phoneticPr fontId="5"/>
  </si>
  <si>
    <t>-</t>
    <phoneticPr fontId="5"/>
  </si>
  <si>
    <t xml:space="preserve">スポーツ施設の整備・運営等に関するオンラインセミナー
https://www.mext.go.jp/sports/b_menu/sports/mcatetop02/list/jsa_00043.html
</t>
    <rPh sb="7" eb="9">
      <t>セイビ</t>
    </rPh>
    <rPh sb="10" eb="12">
      <t>ウンエイ</t>
    </rPh>
    <rPh sb="12" eb="13">
      <t>トウ</t>
    </rPh>
    <rPh sb="14" eb="15">
      <t>カン</t>
    </rPh>
    <phoneticPr fontId="5"/>
  </si>
  <si>
    <t>A.デロイトトーマツファイナンシャルアドバイザリー
合同会社</t>
    <rPh sb="26" eb="28">
      <t>ゴウドウ</t>
    </rPh>
    <rPh sb="28" eb="30">
      <t>カイシャ</t>
    </rPh>
    <phoneticPr fontId="5"/>
  </si>
  <si>
    <t>B.特定非営利活動法人　チャレンジゆうAchi</t>
    <phoneticPr fontId="5"/>
  </si>
  <si>
    <t>C.スポーツデータバンク沖縄株式会社</t>
    <phoneticPr fontId="5"/>
  </si>
  <si>
    <t>D.特定非営利活動法人　スポネット弘前</t>
    <phoneticPr fontId="5"/>
  </si>
  <si>
    <t>E.株式会社日本総合研究所</t>
    <phoneticPr fontId="5"/>
  </si>
  <si>
    <t>人件費</t>
    <rPh sb="0" eb="3">
      <t>ジンケンヒ</t>
    </rPh>
    <phoneticPr fontId="5"/>
  </si>
  <si>
    <t>事業費</t>
    <rPh sb="0" eb="3">
      <t>ジギョウヒ</t>
    </rPh>
    <phoneticPr fontId="5"/>
  </si>
  <si>
    <t>諸謝金、旅費、消費税相当額</t>
    <rPh sb="0" eb="3">
      <t>ショシャキン</t>
    </rPh>
    <rPh sb="4" eb="6">
      <t>リョヒ</t>
    </rPh>
    <rPh sb="7" eb="10">
      <t>ショウヒゼイ</t>
    </rPh>
    <rPh sb="10" eb="12">
      <t>ソウトウ</t>
    </rPh>
    <rPh sb="12" eb="13">
      <t>ガク</t>
    </rPh>
    <phoneticPr fontId="5"/>
  </si>
  <si>
    <t>諸謝金、旅費、消耗品費、消費税相当額ほか</t>
    <rPh sb="0" eb="3">
      <t>ショシャキン</t>
    </rPh>
    <rPh sb="4" eb="6">
      <t>リョヒ</t>
    </rPh>
    <rPh sb="7" eb="10">
      <t>ショウモウヒン</t>
    </rPh>
    <rPh sb="10" eb="11">
      <t>ヒ</t>
    </rPh>
    <rPh sb="12" eb="15">
      <t>ショウヒゼイ</t>
    </rPh>
    <rPh sb="15" eb="17">
      <t>ソウトウ</t>
    </rPh>
    <rPh sb="17" eb="18">
      <t>ガク</t>
    </rPh>
    <phoneticPr fontId="5"/>
  </si>
  <si>
    <t>再委託費</t>
    <rPh sb="0" eb="3">
      <t>サイイタク</t>
    </rPh>
    <rPh sb="3" eb="4">
      <t>ヒ</t>
    </rPh>
    <phoneticPr fontId="5"/>
  </si>
  <si>
    <t>諸謝金、旅費、消費税相当額ほか</t>
    <rPh sb="0" eb="3">
      <t>ショシャキン</t>
    </rPh>
    <rPh sb="4" eb="6">
      <t>リョヒ</t>
    </rPh>
    <rPh sb="7" eb="10">
      <t>ショウヒゼイ</t>
    </rPh>
    <rPh sb="10" eb="12">
      <t>ソウトウ</t>
    </rPh>
    <rPh sb="12" eb="13">
      <t>ガク</t>
    </rPh>
    <phoneticPr fontId="5"/>
  </si>
  <si>
    <t>一般管理費</t>
    <rPh sb="0" eb="2">
      <t>イッパン</t>
    </rPh>
    <rPh sb="2" eb="5">
      <t>カンリヒ</t>
    </rPh>
    <phoneticPr fontId="5"/>
  </si>
  <si>
    <t>消耗品費、通信運搬費、会議費、消費税相当額ほか</t>
    <rPh sb="0" eb="3">
      <t>ショウモウヒン</t>
    </rPh>
    <rPh sb="3" eb="4">
      <t>ヒ</t>
    </rPh>
    <rPh sb="5" eb="7">
      <t>ツウシン</t>
    </rPh>
    <rPh sb="7" eb="9">
      <t>ウンパン</t>
    </rPh>
    <rPh sb="9" eb="10">
      <t>ヒ</t>
    </rPh>
    <rPh sb="11" eb="14">
      <t>カイギヒ</t>
    </rPh>
    <rPh sb="15" eb="21">
      <t>ショウヒゼイソウトウガク</t>
    </rPh>
    <phoneticPr fontId="5"/>
  </si>
  <si>
    <t>調査、事業成果の集約（株式会社日本総合研究所）</t>
    <rPh sb="0" eb="2">
      <t>チョウサ</t>
    </rPh>
    <rPh sb="3" eb="5">
      <t>ジギョウ</t>
    </rPh>
    <rPh sb="5" eb="7">
      <t>セイカ</t>
    </rPh>
    <rPh sb="8" eb="10">
      <t>シュウヤク</t>
    </rPh>
    <rPh sb="11" eb="15">
      <t>カブシキガイシャ</t>
    </rPh>
    <rPh sb="15" eb="17">
      <t>ニホン</t>
    </rPh>
    <rPh sb="17" eb="19">
      <t>ソウゴウ</t>
    </rPh>
    <rPh sb="19" eb="22">
      <t>ケンキュウジョ</t>
    </rPh>
    <phoneticPr fontId="5"/>
  </si>
  <si>
    <t>デロイトトーマツファイナンシャルアドバイザリー合同会社</t>
    <rPh sb="23" eb="25">
      <t>ゴウドウ</t>
    </rPh>
    <rPh sb="25" eb="27">
      <t>カイシャ</t>
    </rPh>
    <phoneticPr fontId="5"/>
  </si>
  <si>
    <t>セミナー等による普及啓発</t>
    <rPh sb="4" eb="5">
      <t>トウ</t>
    </rPh>
    <rPh sb="8" eb="10">
      <t>フキュウ</t>
    </rPh>
    <rPh sb="10" eb="12">
      <t>ケイハツ</t>
    </rPh>
    <phoneticPr fontId="5"/>
  </si>
  <si>
    <t>特定非営利活動法人　チャレンジゆうAchi</t>
    <phoneticPr fontId="5"/>
  </si>
  <si>
    <t>持続可能な地域スポーツの場に関する実証事業</t>
    <rPh sb="0" eb="2">
      <t>ジゾク</t>
    </rPh>
    <rPh sb="2" eb="4">
      <t>カノウ</t>
    </rPh>
    <rPh sb="5" eb="7">
      <t>チイキ</t>
    </rPh>
    <rPh sb="12" eb="13">
      <t>バ</t>
    </rPh>
    <rPh sb="14" eb="15">
      <t>カン</t>
    </rPh>
    <rPh sb="17" eb="19">
      <t>ジッショウ</t>
    </rPh>
    <rPh sb="19" eb="21">
      <t>ジギョウ</t>
    </rPh>
    <phoneticPr fontId="5"/>
  </si>
  <si>
    <t>スポーツデータバンク沖縄株式会社</t>
    <phoneticPr fontId="5"/>
  </si>
  <si>
    <t>特定非営利活動法人　スポネット弘前</t>
    <phoneticPr fontId="5"/>
  </si>
  <si>
    <t>株式会社日本総合研究所</t>
    <phoneticPr fontId="5"/>
  </si>
  <si>
    <t>事業成果の取りまとめ</t>
    <rPh sb="0" eb="2">
      <t>ジギョウ</t>
    </rPh>
    <rPh sb="2" eb="4">
      <t>セイカ</t>
    </rPh>
    <rPh sb="5" eb="6">
      <t>ト</t>
    </rPh>
    <phoneticPr fontId="5"/>
  </si>
  <si>
    <t>-</t>
    <phoneticPr fontId="5"/>
  </si>
  <si>
    <t>支出（委託）先の選定に当たっては、十分な公示期間を確保した上で、公募（企画競争）を行い、その妥当性や競争性を確保している。
また、スポーツ施設の個別施設計画策定を通じた集約・複合化等推進事業は、１者応札だったため、改善アンケート等を実施する。</t>
    <rPh sb="69" eb="71">
      <t>シセツ</t>
    </rPh>
    <rPh sb="72" eb="74">
      <t>コベツ</t>
    </rPh>
    <rPh sb="74" eb="76">
      <t>シセツ</t>
    </rPh>
    <rPh sb="76" eb="78">
      <t>ケイカク</t>
    </rPh>
    <rPh sb="78" eb="80">
      <t>サクテイ</t>
    </rPh>
    <rPh sb="81" eb="82">
      <t>ツウ</t>
    </rPh>
    <rPh sb="84" eb="86">
      <t>シュウヤク</t>
    </rPh>
    <rPh sb="87" eb="90">
      <t>フクゴウカ</t>
    </rPh>
    <rPh sb="90" eb="91">
      <t>ナド</t>
    </rPh>
    <rPh sb="91" eb="93">
      <t>スイシン</t>
    </rPh>
    <rPh sb="93" eb="95">
      <t>ジギョウ</t>
    </rPh>
    <rPh sb="98" eb="99">
      <t>シャ</t>
    </rPh>
    <rPh sb="99" eb="101">
      <t>オウサツ</t>
    </rPh>
    <rPh sb="107" eb="109">
      <t>カイゼン</t>
    </rPh>
    <rPh sb="114" eb="115">
      <t>ナド</t>
    </rPh>
    <rPh sb="116" eb="118">
      <t>ジッシ</t>
    </rPh>
    <phoneticPr fontId="5"/>
  </si>
  <si>
    <t>本事業により個別施設計計画の策定状況が改善している。</t>
    <phoneticPr fontId="5"/>
  </si>
  <si>
    <t>直接人件費</t>
    <rPh sb="0" eb="2">
      <t>チョクセツ</t>
    </rPh>
    <rPh sb="2" eb="5">
      <t>ジンケンヒ</t>
    </rPh>
    <phoneticPr fontId="5"/>
  </si>
  <si>
    <t>直接人件費</t>
    <rPh sb="0" eb="2">
      <t>チョクセツ</t>
    </rPh>
    <rPh sb="2" eb="5">
      <t>ジンケンヒ</t>
    </rPh>
    <phoneticPr fontId="5"/>
  </si>
  <si>
    <t>直接経費</t>
    <rPh sb="0" eb="2">
      <t>チョクセツ</t>
    </rPh>
    <rPh sb="2" eb="4">
      <t>ケイヒ</t>
    </rPh>
    <phoneticPr fontId="5"/>
  </si>
  <si>
    <t>旅費・交通費、消耗品費、印刷・製本費</t>
    <rPh sb="0" eb="2">
      <t>リョヒ</t>
    </rPh>
    <rPh sb="3" eb="6">
      <t>コウツウヒ</t>
    </rPh>
    <rPh sb="7" eb="10">
      <t>ショウモウヒン</t>
    </rPh>
    <rPh sb="10" eb="11">
      <t>ヒ</t>
    </rPh>
    <rPh sb="12" eb="14">
      <t>インサツ</t>
    </rPh>
    <rPh sb="15" eb="17">
      <t>セイホン</t>
    </rPh>
    <rPh sb="17" eb="18">
      <t>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</si>
  <si>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</si>
  <si>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</si>
  <si>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令和2年度の支出（委託）先の選定については、十分な公告期間を確保した上で、随意契約（企画競争）により実施しており、一部１者応札になった。</t>
    <rPh sb="57" eb="59">
      <t>イチブ</t>
    </rPh>
    <rPh sb="60" eb="61">
      <t>シャ</t>
    </rPh>
    <rPh sb="61" eb="63">
      <t>オウサツ</t>
    </rPh>
    <phoneticPr fontId="5"/>
  </si>
  <si>
    <t>令和3年度事業については、前年度の1者応札の原因を分析するため、民間事業者にヒアリングを実施し、複数者の応札になるように改善していきたい。</t>
    <rPh sb="0" eb="2">
      <t>レイワ</t>
    </rPh>
    <rPh sb="3" eb="5">
      <t>ネンド</t>
    </rPh>
    <rPh sb="5" eb="7">
      <t>ジギョウ</t>
    </rPh>
    <rPh sb="13" eb="16">
      <t>ゼンネンド</t>
    </rPh>
    <rPh sb="18" eb="19">
      <t>シャ</t>
    </rPh>
    <rPh sb="19" eb="21">
      <t>オウサツ</t>
    </rPh>
    <rPh sb="22" eb="24">
      <t>ゲンイン</t>
    </rPh>
    <rPh sb="25" eb="27">
      <t>ブンセキ</t>
    </rPh>
    <rPh sb="32" eb="34">
      <t>ミンカン</t>
    </rPh>
    <rPh sb="34" eb="37">
      <t>ジギョウシャ</t>
    </rPh>
    <rPh sb="44" eb="46">
      <t>ジッシ</t>
    </rPh>
    <rPh sb="48" eb="50">
      <t>フクスウ</t>
    </rPh>
    <rPh sb="50" eb="51">
      <t>シャ</t>
    </rPh>
    <rPh sb="52" eb="54">
      <t>オウサツ</t>
    </rPh>
    <rPh sb="60" eb="62">
      <t>カイゼン</t>
    </rPh>
    <phoneticPr fontId="5"/>
  </si>
  <si>
    <t>成人のスポーツ実施率（週1回以上）</t>
    <phoneticPr fontId="5"/>
  </si>
  <si>
    <t>成人のスポーツ実施率（週3回以上）</t>
    <phoneticPr fontId="5"/>
  </si>
  <si>
    <t>20,000千円/4</t>
    <rPh sb="6" eb="8">
      <t>センエン</t>
    </rPh>
    <phoneticPr fontId="5"/>
  </si>
  <si>
    <t>-</t>
    <phoneticPr fontId="5"/>
  </si>
  <si>
    <t>20,000千円/10</t>
    <rPh sb="6" eb="8">
      <t>センエン</t>
    </rPh>
    <phoneticPr fontId="5"/>
  </si>
  <si>
    <t>-</t>
    <phoneticPr fontId="5"/>
  </si>
  <si>
    <t>　　千円/箇所数</t>
  </si>
  <si>
    <t>20,000千円/5</t>
    <rPh sb="6" eb="8">
      <t>センエン</t>
    </rPh>
    <phoneticPr fontId="5"/>
  </si>
  <si>
    <t>参事官（地域振興担当）
原口 大志</t>
    <rPh sb="12" eb="14">
      <t>ハラグチ</t>
    </rPh>
    <rPh sb="15" eb="17">
      <t>タイシ</t>
    </rPh>
    <phoneticPr fontId="5"/>
  </si>
  <si>
    <t>スポーツ施設の老朽化や財政難、人口減少等の中でスポーツ参画人口の拡大を支えるには、公的ストックの適正化により持続可能な地域スポーツ環境を確保する必要がある。
このため、個別施設計画の策定を通じたスポーツ施設の集約・複合化や広域連携・官民連携等による整備・管理運営、ストックである学校体育施設の有効活用を推進する。</t>
    <phoneticPr fontId="5"/>
  </si>
  <si>
    <t>個別施設毎の長寿命化計画の策定状況調査
※平成27年以前は数値を把握していない。
※令和2年度に100％を目指すこととしており、年度ごとの目標値は設定していない。
※文部科学省 インフラ長寿命化計画（行動計画）（令和３年３月改定）においては、個別施設計画が未策定の設置者に対して、早期に策定するように促すこととしている。</t>
    <rPh sb="42" eb="44">
      <t>レイワ</t>
    </rPh>
    <phoneticPr fontId="5"/>
  </si>
  <si>
    <t>C：民間スポーツ施設の公共的活用推進事業のケーススタディ箇所数</t>
    <rPh sb="2" eb="4">
      <t>ミンカン</t>
    </rPh>
    <rPh sb="8" eb="10">
      <t>シセツ</t>
    </rPh>
    <rPh sb="11" eb="13">
      <t>コウキョウ</t>
    </rPh>
    <rPh sb="13" eb="14">
      <t>テキ</t>
    </rPh>
    <rPh sb="14" eb="16">
      <t>カツヨウ</t>
    </rPh>
    <rPh sb="16" eb="18">
      <t>スイシン</t>
    </rPh>
    <rPh sb="18" eb="20">
      <t>ジギョウ</t>
    </rPh>
    <rPh sb="28" eb="30">
      <t>カショ</t>
    </rPh>
    <rPh sb="30" eb="31">
      <t>スウ</t>
    </rPh>
    <phoneticPr fontId="5"/>
  </si>
  <si>
    <t>事業費／Ａ：スポーツ施設の個別施設計画策定を通じた集約・複合化等推進事業のセミナー時間数　　　　　　　　　　　　</t>
    <phoneticPr fontId="5"/>
  </si>
  <si>
    <t>事業費／Ｂ：学校体育施設の有効活用推進事業のモデル事業箇所数　　　　　　　　　　　　　</t>
    <phoneticPr fontId="5"/>
  </si>
  <si>
    <t>事業費／Ｃ：民間スポーツ施設の公共的活用推進事業のモデル事業箇所数　　　　　　　　　　　　　　</t>
    <rPh sb="0" eb="3">
      <t>ジギョウヒ</t>
    </rPh>
    <phoneticPr fontId="5"/>
  </si>
  <si>
    <t>※金額は単位未満四捨五入して記載していることから、合計が一致しない場合がある。
令和2年度の予備費等は、スポーツスペース・ボーダレスプロジェクトへ繰り入れた。
令和4年度要求は、令和3年度当初予算に比べ12百万円の増となっているが、これはスポーツ施設におけるユニバーサル化等推進事業を新規に実施予定であることによる。</t>
    <rPh sb="82" eb="84">
      <t>レイワ</t>
    </rPh>
    <rPh sb="85" eb="87">
      <t>ネンド</t>
    </rPh>
    <rPh sb="87" eb="89">
      <t>ヨウキュウ</t>
    </rPh>
    <rPh sb="125" eb="127">
      <t>シセツ</t>
    </rPh>
    <rPh sb="137" eb="138">
      <t>カ</t>
    </rPh>
    <rPh sb="138" eb="139">
      <t>トウ</t>
    </rPh>
    <rPh sb="139" eb="141">
      <t>スイシン</t>
    </rPh>
    <rPh sb="141" eb="143">
      <t>ジギョウ</t>
    </rPh>
    <rPh sb="144" eb="146">
      <t>シンキ</t>
    </rPh>
    <rPh sb="147" eb="149">
      <t>ジッシ</t>
    </rPh>
    <rPh sb="149" eb="151">
      <t>ヨテイ</t>
    </rPh>
    <phoneticPr fontId="5"/>
  </si>
  <si>
    <t>本事業により個別施設計計画の策定状況が改善している。</t>
    <phoneticPr fontId="5"/>
  </si>
  <si>
    <t>12,000千円/3</t>
    <phoneticPr fontId="5"/>
  </si>
  <si>
    <t>外部有識者点検対象外</t>
  </si>
  <si>
    <t>事業内容の一部改善</t>
  </si>
  <si>
    <t>この事業は、契約において一者応札となっているものが見受けられるため、説明会参加者等にヒアリングをし、その内容を分析する等など、契約の競争性、公平性、透明性を確保すべきである。</t>
  </si>
  <si>
    <t>執行等改善</t>
  </si>
  <si>
    <t>一者応募について、令和２年１２月に民間事業者へのヒアリングを行い、入札公告から入札書の提出期限までの期間が短いとの回答があったことから、令和３年度事業の実施に当たっては前年度の２３日から１週間延長し、３０日とすることで契約の競争性を確保できるように努めた。なお、令和３年度事業については２者の応募があ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</si>
</sst>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114300</xdr:colOff>
      <xdr:row>749</xdr:row>
      <xdr:rowOff>57150</xdr:rowOff>
    </xdr:from>
    <xdr:to>
      <xdr:col>47</xdr:col>
      <xdr:colOff>4763</xdr:colOff>
      <xdr:row>751</xdr:row>
      <xdr:rowOff>92418</xdr:rowOff>
    </xdr:to>
    <xdr:sp macro="" textlink="">
      <xdr:nvSpPr>
        <xdr:cNvPr id="2" name="テキスト ボックス 1">
          <a:extLst>
            <a:ext uri="{FF2B5EF4-FFF2-40B4-BE49-F238E27FC236}">
              <a16:creationId xmlns:a16="http://schemas.microsoft.com/office/drawing/2014/main" id="{397AD041-2DF6-4BE6-A717-F64733A6BCCF}"/>
            </a:ext>
          </a:extLst>
        </xdr:cNvPr>
        <xdr:cNvSpPr txBox="1"/>
      </xdr:nvSpPr>
      <xdr:spPr>
        <a:xfrm>
          <a:off x="1714500" y="48548925"/>
          <a:ext cx="7691438" cy="740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en-US" altLang="ja-JP" sz="1600"/>
            <a:t>22</a:t>
          </a:r>
          <a:r>
            <a:rPr kumimoji="1" lang="ja-JP" altLang="en-US" sz="1600"/>
            <a:t>百万円</a:t>
          </a:r>
        </a:p>
      </xdr:txBody>
    </xdr:sp>
    <xdr:clientData/>
  </xdr:twoCellAnchor>
  <xdr:twoCellAnchor>
    <xdr:from>
      <xdr:col>8</xdr:col>
      <xdr:colOff>133350</xdr:colOff>
      <xdr:row>751</xdr:row>
      <xdr:rowOff>276225</xdr:rowOff>
    </xdr:from>
    <xdr:to>
      <xdr:col>49</xdr:col>
      <xdr:colOff>2832</xdr:colOff>
      <xdr:row>753</xdr:row>
      <xdr:rowOff>209550</xdr:rowOff>
    </xdr:to>
    <xdr:sp macro="" textlink="">
      <xdr:nvSpPr>
        <xdr:cNvPr id="4" name="テキスト ボックス 3">
          <a:extLst>
            <a:ext uri="{FF2B5EF4-FFF2-40B4-BE49-F238E27FC236}">
              <a16:creationId xmlns:a16="http://schemas.microsoft.com/office/drawing/2014/main" id="{92C07C53-897D-44AD-B322-08D18572AC70}"/>
            </a:ext>
          </a:extLst>
        </xdr:cNvPr>
        <xdr:cNvSpPr txBox="1"/>
      </xdr:nvSpPr>
      <xdr:spPr>
        <a:xfrm>
          <a:off x="1733550" y="49472850"/>
          <a:ext cx="8070507"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スポーツ立国の実現に当たっては、適切なスポーツ環境が持続的に確保されていることが重要。このため、スポーツ施設の老朽化や財政難、人口減少等の中で、ストック適正化により持続可能な地域スポーツ環境を確保することを目指し、個別施設計画の策定を通じたスポーツ施設の集約・複合化や広域連携等による効率的な整備・管理運営、学校体育施設の有効活用を推進する。</a:t>
          </a:r>
          <a:endParaRPr kumimoji="1" lang="en-US" altLang="ja-JP" sz="1050"/>
        </a:p>
        <a:p>
          <a:endParaRPr kumimoji="1" lang="en-US" altLang="ja-JP" sz="1050"/>
        </a:p>
        <a:p>
          <a:endParaRPr kumimoji="1" lang="ja-JP" altLang="en-US" sz="1050"/>
        </a:p>
      </xdr:txBody>
    </xdr:sp>
    <xdr:clientData/>
  </xdr:twoCellAnchor>
  <xdr:twoCellAnchor>
    <xdr:from>
      <xdr:col>7</xdr:col>
      <xdr:colOff>85725</xdr:colOff>
      <xdr:row>751</xdr:row>
      <xdr:rowOff>209550</xdr:rowOff>
    </xdr:from>
    <xdr:to>
      <xdr:col>49</xdr:col>
      <xdr:colOff>148153</xdr:colOff>
      <xdr:row>753</xdr:row>
      <xdr:rowOff>209550</xdr:rowOff>
    </xdr:to>
    <xdr:sp macro="" textlink="">
      <xdr:nvSpPr>
        <xdr:cNvPr id="5" name="大かっこ 4">
          <a:extLst>
            <a:ext uri="{FF2B5EF4-FFF2-40B4-BE49-F238E27FC236}">
              <a16:creationId xmlns:a16="http://schemas.microsoft.com/office/drawing/2014/main" id="{7671E6A4-16DA-41A3-814A-02B990A57FF2}"/>
            </a:ext>
          </a:extLst>
        </xdr:cNvPr>
        <xdr:cNvSpPr/>
      </xdr:nvSpPr>
      <xdr:spPr>
        <a:xfrm>
          <a:off x="1485900" y="49406175"/>
          <a:ext cx="8463478"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754</xdr:row>
      <xdr:rowOff>9525</xdr:rowOff>
    </xdr:from>
    <xdr:to>
      <xdr:col>16</xdr:col>
      <xdr:colOff>132621</xdr:colOff>
      <xdr:row>756</xdr:row>
      <xdr:rowOff>333375</xdr:rowOff>
    </xdr:to>
    <xdr:sp macro="" textlink="">
      <xdr:nvSpPr>
        <xdr:cNvPr id="9" name="下矢印 3">
          <a:extLst>
            <a:ext uri="{FF2B5EF4-FFF2-40B4-BE49-F238E27FC236}">
              <a16:creationId xmlns:a16="http://schemas.microsoft.com/office/drawing/2014/main" id="{9DF595B5-9492-4F68-91D1-A262AA26A754}"/>
            </a:ext>
          </a:extLst>
        </xdr:cNvPr>
        <xdr:cNvSpPr/>
      </xdr:nvSpPr>
      <xdr:spPr>
        <a:xfrm>
          <a:off x="2362200" y="50263425"/>
          <a:ext cx="970821" cy="102870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758</xdr:row>
      <xdr:rowOff>19050</xdr:rowOff>
    </xdr:from>
    <xdr:to>
      <xdr:col>18</xdr:col>
      <xdr:colOff>152401</xdr:colOff>
      <xdr:row>761</xdr:row>
      <xdr:rowOff>152400</xdr:rowOff>
    </xdr:to>
    <xdr:sp macro="" textlink="">
      <xdr:nvSpPr>
        <xdr:cNvPr id="12" name="テキスト ボックス 11">
          <a:extLst>
            <a:ext uri="{FF2B5EF4-FFF2-40B4-BE49-F238E27FC236}">
              <a16:creationId xmlns:a16="http://schemas.microsoft.com/office/drawing/2014/main" id="{CCB55ED3-F126-4A2E-BD09-01C5D61129FC}"/>
            </a:ext>
          </a:extLst>
        </xdr:cNvPr>
        <xdr:cNvSpPr txBox="1"/>
      </xdr:nvSpPr>
      <xdr:spPr>
        <a:xfrm>
          <a:off x="2019301" y="51682650"/>
          <a:ext cx="1733550" cy="1190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デロイトトーマツファイナンシャルアドバイザリー合同会社</a:t>
          </a:r>
          <a:endParaRPr kumimoji="1" lang="en-US" altLang="ja-JP" sz="1200"/>
        </a:p>
        <a:p>
          <a:pPr algn="ctr"/>
          <a:r>
            <a:rPr kumimoji="1" lang="en-US" altLang="ja-JP" sz="1200"/>
            <a:t>10</a:t>
          </a:r>
          <a:r>
            <a:rPr kumimoji="1" lang="ja-JP" altLang="en-US" sz="1200"/>
            <a:t>百万円</a:t>
          </a:r>
          <a:endParaRPr kumimoji="1" lang="en-US" altLang="ja-JP" sz="1200"/>
        </a:p>
      </xdr:txBody>
    </xdr:sp>
    <xdr:clientData/>
  </xdr:twoCellAnchor>
  <xdr:twoCellAnchor>
    <xdr:from>
      <xdr:col>10</xdr:col>
      <xdr:colOff>76200</xdr:colOff>
      <xdr:row>762</xdr:row>
      <xdr:rowOff>238125</xdr:rowOff>
    </xdr:from>
    <xdr:to>
      <xdr:col>19</xdr:col>
      <xdr:colOff>9525</xdr:colOff>
      <xdr:row>764</xdr:row>
      <xdr:rowOff>171450</xdr:rowOff>
    </xdr:to>
    <xdr:sp macro="" textlink="">
      <xdr:nvSpPr>
        <xdr:cNvPr id="19" name="テキスト ボックス 18">
          <a:extLst>
            <a:ext uri="{FF2B5EF4-FFF2-40B4-BE49-F238E27FC236}">
              <a16:creationId xmlns:a16="http://schemas.microsoft.com/office/drawing/2014/main" id="{CCB55ED3-F126-4A2E-BD09-01C5D61129FC}"/>
            </a:ext>
          </a:extLst>
        </xdr:cNvPr>
        <xdr:cNvSpPr txBox="1"/>
      </xdr:nvSpPr>
      <xdr:spPr>
        <a:xfrm>
          <a:off x="2076450" y="53311425"/>
          <a:ext cx="1733550" cy="6381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t>スポーツ施設の個別施設計画策定を通じた集約・複合化等推進事業</a:t>
          </a:r>
          <a:endParaRPr kumimoji="1" lang="en-US" altLang="ja-JP" sz="1050"/>
        </a:p>
      </xdr:txBody>
    </xdr:sp>
    <xdr:clientData/>
  </xdr:twoCellAnchor>
  <xdr:twoCellAnchor>
    <xdr:from>
      <xdr:col>9</xdr:col>
      <xdr:colOff>114300</xdr:colOff>
      <xdr:row>762</xdr:row>
      <xdr:rowOff>228600</xdr:rowOff>
    </xdr:from>
    <xdr:to>
      <xdr:col>19</xdr:col>
      <xdr:colOff>114300</xdr:colOff>
      <xdr:row>764</xdr:row>
      <xdr:rowOff>228600</xdr:rowOff>
    </xdr:to>
    <xdr:sp macro="" textlink="">
      <xdr:nvSpPr>
        <xdr:cNvPr id="23" name="大かっこ 22">
          <a:extLst>
            <a:ext uri="{FF2B5EF4-FFF2-40B4-BE49-F238E27FC236}">
              <a16:creationId xmlns:a16="http://schemas.microsoft.com/office/drawing/2014/main" id="{7671E6A4-16DA-41A3-814A-02B990A57FF2}"/>
            </a:ext>
          </a:extLst>
        </xdr:cNvPr>
        <xdr:cNvSpPr/>
      </xdr:nvSpPr>
      <xdr:spPr>
        <a:xfrm>
          <a:off x="1914525" y="53301900"/>
          <a:ext cx="2000250"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9525</xdr:colOff>
      <xdr:row>758</xdr:row>
      <xdr:rowOff>28575</xdr:rowOff>
    </xdr:from>
    <xdr:to>
      <xdr:col>30</xdr:col>
      <xdr:colOff>142875</xdr:colOff>
      <xdr:row>761</xdr:row>
      <xdr:rowOff>171450</xdr:rowOff>
    </xdr:to>
    <xdr:sp macro="" textlink="">
      <xdr:nvSpPr>
        <xdr:cNvPr id="25" name="テキスト ボックス 24">
          <a:extLst>
            <a:ext uri="{FF2B5EF4-FFF2-40B4-BE49-F238E27FC236}">
              <a16:creationId xmlns:a16="http://schemas.microsoft.com/office/drawing/2014/main" id="{CCB55ED3-F126-4A2E-BD09-01C5D61129FC}"/>
            </a:ext>
          </a:extLst>
        </xdr:cNvPr>
        <xdr:cNvSpPr txBox="1"/>
      </xdr:nvSpPr>
      <xdr:spPr>
        <a:xfrm>
          <a:off x="4410075" y="51692175"/>
          <a:ext cx="1733550" cy="1200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B:</a:t>
          </a:r>
          <a:r>
            <a:rPr kumimoji="1" lang="ja-JP" altLang="en-US" sz="1200"/>
            <a:t>特定非営利活動法人　チャレンジゆう</a:t>
          </a:r>
          <a:r>
            <a:rPr kumimoji="1" lang="en-US" altLang="ja-JP" sz="1200"/>
            <a:t>Achi</a:t>
          </a:r>
        </a:p>
        <a:p>
          <a:pPr algn="ctr"/>
          <a:r>
            <a:rPr kumimoji="1" lang="en-US" altLang="ja-JP" sz="1200"/>
            <a:t>5</a:t>
          </a:r>
          <a:r>
            <a:rPr kumimoji="1" lang="ja-JP" altLang="en-US" sz="1200"/>
            <a:t>百万円</a:t>
          </a:r>
          <a:endParaRPr kumimoji="1" lang="en-US" altLang="ja-JP" sz="1200"/>
        </a:p>
      </xdr:txBody>
    </xdr:sp>
    <xdr:clientData/>
  </xdr:twoCellAnchor>
  <xdr:twoCellAnchor>
    <xdr:from>
      <xdr:col>22</xdr:col>
      <xdr:colOff>38100</xdr:colOff>
      <xdr:row>762</xdr:row>
      <xdr:rowOff>228600</xdr:rowOff>
    </xdr:from>
    <xdr:to>
      <xdr:col>48</xdr:col>
      <xdr:colOff>180975</xdr:colOff>
      <xdr:row>764</xdr:row>
      <xdr:rowOff>228600</xdr:rowOff>
    </xdr:to>
    <xdr:sp macro="" textlink="">
      <xdr:nvSpPr>
        <xdr:cNvPr id="26" name="大かっこ 25">
          <a:extLst>
            <a:ext uri="{FF2B5EF4-FFF2-40B4-BE49-F238E27FC236}">
              <a16:creationId xmlns:a16="http://schemas.microsoft.com/office/drawing/2014/main" id="{7671E6A4-16DA-41A3-814A-02B990A57FF2}"/>
            </a:ext>
          </a:extLst>
        </xdr:cNvPr>
        <xdr:cNvSpPr/>
      </xdr:nvSpPr>
      <xdr:spPr>
        <a:xfrm>
          <a:off x="4438650" y="53301900"/>
          <a:ext cx="5343525"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762</xdr:row>
      <xdr:rowOff>266700</xdr:rowOff>
    </xdr:from>
    <xdr:to>
      <xdr:col>47</xdr:col>
      <xdr:colOff>180974</xdr:colOff>
      <xdr:row>764</xdr:row>
      <xdr:rowOff>228600</xdr:rowOff>
    </xdr:to>
    <xdr:sp macro="" textlink="">
      <xdr:nvSpPr>
        <xdr:cNvPr id="27" name="テキスト ボックス 26">
          <a:extLst>
            <a:ext uri="{FF2B5EF4-FFF2-40B4-BE49-F238E27FC236}">
              <a16:creationId xmlns:a16="http://schemas.microsoft.com/office/drawing/2014/main" id="{CCB55ED3-F126-4A2E-BD09-01C5D61129FC}"/>
            </a:ext>
          </a:extLst>
        </xdr:cNvPr>
        <xdr:cNvSpPr txBox="1"/>
      </xdr:nvSpPr>
      <xdr:spPr>
        <a:xfrm>
          <a:off x="4619625" y="53340000"/>
          <a:ext cx="4962524" cy="6667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t>学校体育施設の有効活用推進事業</a:t>
          </a:r>
          <a:endParaRPr kumimoji="1" lang="en-US" altLang="ja-JP" sz="1050"/>
        </a:p>
      </xdr:txBody>
    </xdr:sp>
    <xdr:clientData/>
  </xdr:twoCellAnchor>
  <xdr:twoCellAnchor>
    <xdr:from>
      <xdr:col>30</xdr:col>
      <xdr:colOff>171450</xdr:colOff>
      <xdr:row>758</xdr:row>
      <xdr:rowOff>19050</xdr:rowOff>
    </xdr:from>
    <xdr:to>
      <xdr:col>39</xdr:col>
      <xdr:colOff>104775</xdr:colOff>
      <xdr:row>761</xdr:row>
      <xdr:rowOff>161925</xdr:rowOff>
    </xdr:to>
    <xdr:sp macro="" textlink="">
      <xdr:nvSpPr>
        <xdr:cNvPr id="29" name="テキスト ボックス 28">
          <a:extLst>
            <a:ext uri="{FF2B5EF4-FFF2-40B4-BE49-F238E27FC236}">
              <a16:creationId xmlns:a16="http://schemas.microsoft.com/office/drawing/2014/main" id="{CCB55ED3-F126-4A2E-BD09-01C5D61129FC}"/>
            </a:ext>
          </a:extLst>
        </xdr:cNvPr>
        <xdr:cNvSpPr txBox="1"/>
      </xdr:nvSpPr>
      <xdr:spPr>
        <a:xfrm>
          <a:off x="6172200" y="51682650"/>
          <a:ext cx="1733550" cy="1200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C:</a:t>
          </a:r>
          <a:r>
            <a:rPr kumimoji="1" lang="ja-JP" altLang="en-US" sz="1200"/>
            <a:t>スポーツデータバンク沖縄株式会社</a:t>
          </a:r>
          <a:endParaRPr kumimoji="1" lang="en-US" altLang="ja-JP" sz="1200"/>
        </a:p>
        <a:p>
          <a:pPr algn="ctr"/>
          <a:r>
            <a:rPr kumimoji="1" lang="en-US" altLang="ja-JP" sz="1200"/>
            <a:t>6</a:t>
          </a:r>
          <a:r>
            <a:rPr kumimoji="1" lang="ja-JP" altLang="en-US" sz="1200"/>
            <a:t>百万円</a:t>
          </a:r>
          <a:endParaRPr kumimoji="1" lang="en-US" altLang="ja-JP" sz="1200"/>
        </a:p>
      </xdr:txBody>
    </xdr:sp>
    <xdr:clientData/>
  </xdr:twoCellAnchor>
  <xdr:twoCellAnchor>
    <xdr:from>
      <xdr:col>39</xdr:col>
      <xdr:colOff>133350</xdr:colOff>
      <xdr:row>758</xdr:row>
      <xdr:rowOff>19050</xdr:rowOff>
    </xdr:from>
    <xdr:to>
      <xdr:col>48</xdr:col>
      <xdr:colOff>66675</xdr:colOff>
      <xdr:row>761</xdr:row>
      <xdr:rowOff>161925</xdr:rowOff>
    </xdr:to>
    <xdr:sp macro="" textlink="">
      <xdr:nvSpPr>
        <xdr:cNvPr id="30" name="テキスト ボックス 29">
          <a:extLst>
            <a:ext uri="{FF2B5EF4-FFF2-40B4-BE49-F238E27FC236}">
              <a16:creationId xmlns:a16="http://schemas.microsoft.com/office/drawing/2014/main" id="{CCB55ED3-F126-4A2E-BD09-01C5D61129FC}"/>
            </a:ext>
          </a:extLst>
        </xdr:cNvPr>
        <xdr:cNvSpPr txBox="1"/>
      </xdr:nvSpPr>
      <xdr:spPr>
        <a:xfrm>
          <a:off x="7934325" y="51682650"/>
          <a:ext cx="1733550" cy="1200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D:</a:t>
          </a:r>
          <a:r>
            <a:rPr kumimoji="1" lang="ja-JP" altLang="en-US" sz="1200"/>
            <a:t>特定非営利活動法人　スポネット弘前</a:t>
          </a:r>
          <a:endParaRPr kumimoji="1" lang="en-US" altLang="ja-JP" sz="1200"/>
        </a:p>
        <a:p>
          <a:pPr algn="ctr"/>
          <a:r>
            <a:rPr kumimoji="1" lang="en-US" altLang="ja-JP" sz="1200"/>
            <a:t>2</a:t>
          </a:r>
          <a:r>
            <a:rPr kumimoji="1" lang="ja-JP" altLang="en-US" sz="1200"/>
            <a:t>百万円</a:t>
          </a:r>
          <a:endParaRPr kumimoji="1" lang="en-US" altLang="ja-JP" sz="1200"/>
        </a:p>
      </xdr:txBody>
    </xdr:sp>
    <xdr:clientData/>
  </xdr:twoCellAnchor>
  <xdr:twoCellAnchor>
    <xdr:from>
      <xdr:col>23</xdr:col>
      <xdr:colOff>104775</xdr:colOff>
      <xdr:row>762</xdr:row>
      <xdr:rowOff>19050</xdr:rowOff>
    </xdr:from>
    <xdr:to>
      <xdr:col>28</xdr:col>
      <xdr:colOff>75471</xdr:colOff>
      <xdr:row>764</xdr:row>
      <xdr:rowOff>295275</xdr:rowOff>
    </xdr:to>
    <xdr:sp macro="" textlink="">
      <xdr:nvSpPr>
        <xdr:cNvPr id="32" name="下矢印 3">
          <a:extLst>
            <a:ext uri="{FF2B5EF4-FFF2-40B4-BE49-F238E27FC236}">
              <a16:creationId xmlns:a16="http://schemas.microsoft.com/office/drawing/2014/main" id="{9DF595B5-9492-4F68-91D1-A262AA26A754}"/>
            </a:ext>
          </a:extLst>
        </xdr:cNvPr>
        <xdr:cNvSpPr/>
      </xdr:nvSpPr>
      <xdr:spPr>
        <a:xfrm>
          <a:off x="4705350" y="53092350"/>
          <a:ext cx="970821" cy="981075"/>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765</xdr:row>
      <xdr:rowOff>9525</xdr:rowOff>
    </xdr:from>
    <xdr:to>
      <xdr:col>30</xdr:col>
      <xdr:colOff>152400</xdr:colOff>
      <xdr:row>766</xdr:row>
      <xdr:rowOff>542925</xdr:rowOff>
    </xdr:to>
    <xdr:sp macro="" textlink="">
      <xdr:nvSpPr>
        <xdr:cNvPr id="33" name="テキスト ボックス 32">
          <a:extLst>
            <a:ext uri="{FF2B5EF4-FFF2-40B4-BE49-F238E27FC236}">
              <a16:creationId xmlns:a16="http://schemas.microsoft.com/office/drawing/2014/main" id="{CCB55ED3-F126-4A2E-BD09-01C5D61129FC}"/>
            </a:ext>
          </a:extLst>
        </xdr:cNvPr>
        <xdr:cNvSpPr txBox="1"/>
      </xdr:nvSpPr>
      <xdr:spPr>
        <a:xfrm>
          <a:off x="4419600" y="54454425"/>
          <a:ext cx="1733550" cy="1200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E:</a:t>
          </a:r>
          <a:r>
            <a:rPr kumimoji="1" lang="ja-JP" altLang="en-US" sz="1200"/>
            <a:t>株式会社日本総合研究所</a:t>
          </a:r>
          <a:endParaRPr kumimoji="1" lang="en-US" altLang="ja-JP" sz="1200"/>
        </a:p>
        <a:p>
          <a:pPr algn="ctr"/>
          <a:endParaRPr kumimoji="1" lang="en-US" altLang="ja-JP" sz="1200"/>
        </a:p>
        <a:p>
          <a:pPr algn="ctr"/>
          <a:r>
            <a:rPr kumimoji="1" lang="en-US" altLang="ja-JP" sz="1200"/>
            <a:t>2</a:t>
          </a:r>
          <a:r>
            <a:rPr kumimoji="1" lang="ja-JP" altLang="en-US" sz="1200"/>
            <a:t>百万円</a:t>
          </a:r>
          <a:endParaRPr kumimoji="1" lang="en-US" altLang="ja-JP" sz="1200"/>
        </a:p>
      </xdr:txBody>
    </xdr:sp>
    <xdr:clientData/>
  </xdr:twoCellAnchor>
  <xdr:twoCellAnchor>
    <xdr:from>
      <xdr:col>9</xdr:col>
      <xdr:colOff>171451</xdr:colOff>
      <xdr:row>757</xdr:row>
      <xdr:rowOff>38100</xdr:rowOff>
    </xdr:from>
    <xdr:to>
      <xdr:col>20</xdr:col>
      <xdr:colOff>9526</xdr:colOff>
      <xdr:row>757</xdr:row>
      <xdr:rowOff>323099</xdr:rowOff>
    </xdr:to>
    <xdr:sp macro="" textlink="">
      <xdr:nvSpPr>
        <xdr:cNvPr id="17" name="テキスト ボックス 16">
          <a:extLst>
            <a:ext uri="{FF2B5EF4-FFF2-40B4-BE49-F238E27FC236}">
              <a16:creationId xmlns:a16="http://schemas.microsoft.com/office/drawing/2014/main" id="{51E1833C-0389-4C55-9E3A-A6EBB232D0DE}"/>
            </a:ext>
          </a:extLst>
        </xdr:cNvPr>
        <xdr:cNvSpPr txBox="1"/>
      </xdr:nvSpPr>
      <xdr:spPr>
        <a:xfrm>
          <a:off x="1971676" y="51349275"/>
          <a:ext cx="2038350" cy="284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133350</xdr:colOff>
      <xdr:row>753</xdr:row>
      <xdr:rowOff>342900</xdr:rowOff>
    </xdr:from>
    <xdr:to>
      <xdr:col>37</xdr:col>
      <xdr:colOff>104046</xdr:colOff>
      <xdr:row>756</xdr:row>
      <xdr:rowOff>314325</xdr:rowOff>
    </xdr:to>
    <xdr:sp macro="" textlink="">
      <xdr:nvSpPr>
        <xdr:cNvPr id="18" name="下矢印 3">
          <a:extLst>
            <a:ext uri="{FF2B5EF4-FFF2-40B4-BE49-F238E27FC236}">
              <a16:creationId xmlns:a16="http://schemas.microsoft.com/office/drawing/2014/main" id="{9DF595B5-9492-4F68-91D1-A262AA26A754}"/>
            </a:ext>
          </a:extLst>
        </xdr:cNvPr>
        <xdr:cNvSpPr/>
      </xdr:nvSpPr>
      <xdr:spPr>
        <a:xfrm>
          <a:off x="6534150" y="50244375"/>
          <a:ext cx="970821" cy="102870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152401</xdr:colOff>
      <xdr:row>764</xdr:row>
      <xdr:rowOff>361950</xdr:rowOff>
    </xdr:from>
    <xdr:to>
      <xdr:col>31</xdr:col>
      <xdr:colOff>19051</xdr:colOff>
      <xdr:row>764</xdr:row>
      <xdr:rowOff>646949</xdr:rowOff>
    </xdr:to>
    <xdr:sp macro="" textlink="">
      <xdr:nvSpPr>
        <xdr:cNvPr id="22" name="テキスト ボックス 21">
          <a:extLst>
            <a:ext uri="{FF2B5EF4-FFF2-40B4-BE49-F238E27FC236}">
              <a16:creationId xmlns:a16="http://schemas.microsoft.com/office/drawing/2014/main" id="{51E1833C-0389-4C55-9E3A-A6EBB232D0DE}"/>
            </a:ext>
          </a:extLst>
        </xdr:cNvPr>
        <xdr:cNvSpPr txBox="1"/>
      </xdr:nvSpPr>
      <xdr:spPr>
        <a:xfrm>
          <a:off x="4352926" y="54140100"/>
          <a:ext cx="1866900" cy="284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76200</xdr:colOff>
      <xdr:row>757</xdr:row>
      <xdr:rowOff>38100</xdr:rowOff>
    </xdr:from>
    <xdr:to>
      <xdr:col>40</xdr:col>
      <xdr:colOff>114300</xdr:colOff>
      <xdr:row>757</xdr:row>
      <xdr:rowOff>323099</xdr:rowOff>
    </xdr:to>
    <xdr:sp macro="" textlink="">
      <xdr:nvSpPr>
        <xdr:cNvPr id="24" name="テキスト ボックス 23">
          <a:extLst>
            <a:ext uri="{FF2B5EF4-FFF2-40B4-BE49-F238E27FC236}">
              <a16:creationId xmlns:a16="http://schemas.microsoft.com/office/drawing/2014/main" id="{51E1833C-0389-4C55-9E3A-A6EBB232D0DE}"/>
            </a:ext>
          </a:extLst>
        </xdr:cNvPr>
        <xdr:cNvSpPr txBox="1"/>
      </xdr:nvSpPr>
      <xdr:spPr>
        <a:xfrm>
          <a:off x="6076950" y="51349275"/>
          <a:ext cx="2038350" cy="284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M126" sqref="AM126:AP1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399</v>
      </c>
      <c r="AJ2" s="948" t="s">
        <v>704</v>
      </c>
      <c r="AK2" s="948"/>
      <c r="AL2" s="948"/>
      <c r="AM2" s="948"/>
      <c r="AN2" s="98" t="s">
        <v>399</v>
      </c>
      <c r="AO2" s="948">
        <v>20</v>
      </c>
      <c r="AP2" s="948"/>
      <c r="AQ2" s="948"/>
      <c r="AR2" s="99" t="s">
        <v>702</v>
      </c>
      <c r="AS2" s="954">
        <v>330</v>
      </c>
      <c r="AT2" s="954"/>
      <c r="AU2" s="954"/>
      <c r="AV2" s="98" t="str">
        <f>IF(AW2="","","-")</f>
        <v/>
      </c>
      <c r="AW2" s="914"/>
      <c r="AX2" s="914"/>
    </row>
    <row r="3" spans="1:50" ht="21" customHeight="1" thickBot="1" x14ac:dyDescent="0.2">
      <c r="A3" s="870" t="s">
        <v>695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707</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738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741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739</v>
      </c>
      <c r="H5" s="843"/>
      <c r="I5" s="843"/>
      <c r="J5" s="843"/>
      <c r="K5" s="843"/>
      <c r="L5" s="843"/>
      <c r="M5" s="844" t="s">
        <v>66</v>
      </c>
      <c r="N5" s="845"/>
      <c r="O5" s="845"/>
      <c r="P5" s="845"/>
      <c r="Q5" s="845"/>
      <c r="R5" s="846"/>
      <c r="S5" s="847" t="s">
        <v>740</v>
      </c>
      <c r="T5" s="843"/>
      <c r="U5" s="843"/>
      <c r="V5" s="843"/>
      <c r="W5" s="843"/>
      <c r="X5" s="848"/>
      <c r="Y5" s="698" t="s">
        <v>3</v>
      </c>
      <c r="Z5" s="542"/>
      <c r="AA5" s="542"/>
      <c r="AB5" s="542"/>
      <c r="AC5" s="542"/>
      <c r="AD5" s="543"/>
      <c r="AE5" s="699" t="s">
        <v>742</v>
      </c>
      <c r="AF5" s="699"/>
      <c r="AG5" s="699"/>
      <c r="AH5" s="699"/>
      <c r="AI5" s="699"/>
      <c r="AJ5" s="699"/>
      <c r="AK5" s="699"/>
      <c r="AL5" s="699"/>
      <c r="AM5" s="699"/>
      <c r="AN5" s="699"/>
      <c r="AO5" s="699"/>
      <c r="AP5" s="700"/>
      <c r="AQ5" s="701" t="s">
        <v>798</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708</v>
      </c>
      <c r="H7" s="498"/>
      <c r="I7" s="498"/>
      <c r="J7" s="498"/>
      <c r="K7" s="498"/>
      <c r="L7" s="498"/>
      <c r="M7" s="498"/>
      <c r="N7" s="498"/>
      <c r="O7" s="498"/>
      <c r="P7" s="498"/>
      <c r="Q7" s="498"/>
      <c r="R7" s="498"/>
      <c r="S7" s="498"/>
      <c r="T7" s="498"/>
      <c r="U7" s="498"/>
      <c r="V7" s="498"/>
      <c r="W7" s="498"/>
      <c r="X7" s="499"/>
      <c r="Y7" s="926" t="s">
        <v>382</v>
      </c>
      <c r="Z7" s="439"/>
      <c r="AA7" s="439"/>
      <c r="AB7" s="439"/>
      <c r="AC7" s="439"/>
      <c r="AD7" s="927"/>
      <c r="AE7" s="915" t="s">
        <v>709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256</v>
      </c>
      <c r="B8" s="495"/>
      <c r="C8" s="495"/>
      <c r="D8" s="495"/>
      <c r="E8" s="495"/>
      <c r="F8" s="496"/>
      <c r="G8" s="949" t="str">
        <f>入力規則等!A27</f>
        <v>-</v>
      </c>
      <c r="H8" s="720"/>
      <c r="I8" s="720"/>
      <c r="J8" s="720"/>
      <c r="K8" s="720"/>
      <c r="L8" s="720"/>
      <c r="M8" s="720"/>
      <c r="N8" s="720"/>
      <c r="O8" s="720"/>
      <c r="P8" s="720"/>
      <c r="Q8" s="720"/>
      <c r="R8" s="720"/>
      <c r="S8" s="720"/>
      <c r="T8" s="720"/>
      <c r="U8" s="720"/>
      <c r="V8" s="720"/>
      <c r="W8" s="720"/>
      <c r="X8" s="950"/>
      <c r="Y8" s="849" t="s">
        <v>257</v>
      </c>
      <c r="Z8" s="850"/>
      <c r="AA8" s="850"/>
      <c r="AB8" s="850"/>
      <c r="AC8" s="850"/>
      <c r="AD8" s="851"/>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799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8" t="s">
        <v>30</v>
      </c>
      <c r="B10" s="659"/>
      <c r="C10" s="659"/>
      <c r="D10" s="659"/>
      <c r="E10" s="659"/>
      <c r="F10" s="659"/>
      <c r="G10" s="754" t="s">
        <v>710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8" t="s">
        <v>5</v>
      </c>
      <c r="B11" s="659"/>
      <c r="C11" s="659"/>
      <c r="D11" s="659"/>
      <c r="E11" s="659"/>
      <c r="F11" s="660"/>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7" t="s">
        <v>24</v>
      </c>
      <c r="B12" s="968"/>
      <c r="C12" s="968"/>
      <c r="D12" s="968"/>
      <c r="E12" s="968"/>
      <c r="F12" s="969"/>
      <c r="G12" s="760"/>
      <c r="H12" s="761"/>
      <c r="I12" s="761"/>
      <c r="J12" s="761"/>
      <c r="K12" s="761"/>
      <c r="L12" s="761"/>
      <c r="M12" s="761"/>
      <c r="N12" s="761"/>
      <c r="O12" s="761"/>
      <c r="P12" s="446" t="s">
        <v>383</v>
      </c>
      <c r="Q12" s="441"/>
      <c r="R12" s="441"/>
      <c r="S12" s="441"/>
      <c r="T12" s="441"/>
      <c r="U12" s="441"/>
      <c r="V12" s="442"/>
      <c r="W12" s="446" t="s">
        <v>405</v>
      </c>
      <c r="X12" s="441"/>
      <c r="Y12" s="441"/>
      <c r="Z12" s="441"/>
      <c r="AA12" s="441"/>
      <c r="AB12" s="441"/>
      <c r="AC12" s="442"/>
      <c r="AD12" s="446" t="s">
        <v>692</v>
      </c>
      <c r="AE12" s="441"/>
      <c r="AF12" s="441"/>
      <c r="AG12" s="441"/>
      <c r="AH12" s="441"/>
      <c r="AI12" s="441"/>
      <c r="AJ12" s="442"/>
      <c r="AK12" s="446" t="s">
        <v>696</v>
      </c>
      <c r="AL12" s="441"/>
      <c r="AM12" s="441"/>
      <c r="AN12" s="441"/>
      <c r="AO12" s="441"/>
      <c r="AP12" s="441"/>
      <c r="AQ12" s="442"/>
      <c r="AR12" s="446" t="s">
        <v>697</v>
      </c>
      <c r="AS12" s="441"/>
      <c r="AT12" s="441"/>
      <c r="AU12" s="441"/>
      <c r="AV12" s="441"/>
      <c r="AW12" s="441"/>
      <c r="AX12" s="722"/>
    </row>
    <row r="13" spans="1:50" ht="21" customHeight="1" x14ac:dyDescent="0.15">
      <c r="A13" s="612"/>
      <c r="B13" s="613"/>
      <c r="C13" s="613"/>
      <c r="D13" s="613"/>
      <c r="E13" s="613"/>
      <c r="F13" s="614"/>
      <c r="G13" s="723" t="s">
        <v>6</v>
      </c>
      <c r="H13" s="724"/>
      <c r="I13" s="764" t="s">
        <v>7</v>
      </c>
      <c r="J13" s="765"/>
      <c r="K13" s="765"/>
      <c r="L13" s="765"/>
      <c r="M13" s="765"/>
      <c r="N13" s="765"/>
      <c r="O13" s="766"/>
      <c r="P13" s="655" t="s">
        <v>711</v>
      </c>
      <c r="Q13" s="656"/>
      <c r="R13" s="656"/>
      <c r="S13" s="656"/>
      <c r="T13" s="656"/>
      <c r="U13" s="656"/>
      <c r="V13" s="657"/>
      <c r="W13" s="655">
        <v>30</v>
      </c>
      <c r="X13" s="656"/>
      <c r="Y13" s="656"/>
      <c r="Z13" s="656"/>
      <c r="AA13" s="656"/>
      <c r="AB13" s="656"/>
      <c r="AC13" s="657"/>
      <c r="AD13" s="655">
        <v>30</v>
      </c>
      <c r="AE13" s="656"/>
      <c r="AF13" s="656"/>
      <c r="AG13" s="656"/>
      <c r="AH13" s="656"/>
      <c r="AI13" s="656"/>
      <c r="AJ13" s="657"/>
      <c r="AK13" s="655">
        <v>60</v>
      </c>
      <c r="AL13" s="656"/>
      <c r="AM13" s="656"/>
      <c r="AN13" s="656"/>
      <c r="AO13" s="656"/>
      <c r="AP13" s="656"/>
      <c r="AQ13" s="657"/>
      <c r="AR13" s="923">
        <v>72</v>
      </c>
      <c r="AS13" s="924"/>
      <c r="AT13" s="924"/>
      <c r="AU13" s="924"/>
      <c r="AV13" s="924"/>
      <c r="AW13" s="924"/>
      <c r="AX13" s="925"/>
    </row>
    <row r="14" spans="1:50" ht="21" customHeight="1" x14ac:dyDescent="0.15">
      <c r="A14" s="612"/>
      <c r="B14" s="613"/>
      <c r="C14" s="613"/>
      <c r="D14" s="613"/>
      <c r="E14" s="613"/>
      <c r="F14" s="614"/>
      <c r="G14" s="725"/>
      <c r="H14" s="726"/>
      <c r="I14" s="711" t="s">
        <v>8</v>
      </c>
      <c r="J14" s="762"/>
      <c r="K14" s="762"/>
      <c r="L14" s="762"/>
      <c r="M14" s="762"/>
      <c r="N14" s="762"/>
      <c r="O14" s="763"/>
      <c r="P14" s="655" t="s">
        <v>711</v>
      </c>
      <c r="Q14" s="656"/>
      <c r="R14" s="656"/>
      <c r="S14" s="656"/>
      <c r="T14" s="656"/>
      <c r="U14" s="656"/>
      <c r="V14" s="657"/>
      <c r="W14" s="655" t="s">
        <v>711</v>
      </c>
      <c r="X14" s="656"/>
      <c r="Y14" s="656"/>
      <c r="Z14" s="656"/>
      <c r="AA14" s="656"/>
      <c r="AB14" s="656"/>
      <c r="AC14" s="657"/>
      <c r="AD14" s="655" t="s">
        <v>743</v>
      </c>
      <c r="AE14" s="656"/>
      <c r="AF14" s="656"/>
      <c r="AG14" s="656"/>
      <c r="AH14" s="656"/>
      <c r="AI14" s="656"/>
      <c r="AJ14" s="657"/>
      <c r="AK14" s="655"/>
      <c r="AL14" s="656"/>
      <c r="AM14" s="656"/>
      <c r="AN14" s="656"/>
      <c r="AO14" s="656"/>
      <c r="AP14" s="656"/>
      <c r="AQ14" s="657"/>
      <c r="AR14" s="788"/>
      <c r="AS14" s="788"/>
      <c r="AT14" s="788"/>
      <c r="AU14" s="788"/>
      <c r="AV14" s="788"/>
      <c r="AW14" s="788"/>
      <c r="AX14" s="789"/>
    </row>
    <row r="15" spans="1:50" ht="21" customHeight="1" x14ac:dyDescent="0.15">
      <c r="A15" s="612"/>
      <c r="B15" s="613"/>
      <c r="C15" s="613"/>
      <c r="D15" s="613"/>
      <c r="E15" s="613"/>
      <c r="F15" s="614"/>
      <c r="G15" s="725"/>
      <c r="H15" s="726"/>
      <c r="I15" s="711" t="s">
        <v>51</v>
      </c>
      <c r="J15" s="712"/>
      <c r="K15" s="712"/>
      <c r="L15" s="712"/>
      <c r="M15" s="712"/>
      <c r="N15" s="712"/>
      <c r="O15" s="713"/>
      <c r="P15" s="655" t="s">
        <v>711</v>
      </c>
      <c r="Q15" s="656"/>
      <c r="R15" s="656"/>
      <c r="S15" s="656"/>
      <c r="T15" s="656"/>
      <c r="U15" s="656"/>
      <c r="V15" s="657"/>
      <c r="W15" s="655" t="s">
        <v>711</v>
      </c>
      <c r="X15" s="656"/>
      <c r="Y15" s="656"/>
      <c r="Z15" s="656"/>
      <c r="AA15" s="656"/>
      <c r="AB15" s="656"/>
      <c r="AC15" s="657"/>
      <c r="AD15" s="655" t="s">
        <v>711</v>
      </c>
      <c r="AE15" s="656"/>
      <c r="AF15" s="656"/>
      <c r="AG15" s="656"/>
      <c r="AH15" s="656"/>
      <c r="AI15" s="656"/>
      <c r="AJ15" s="657"/>
      <c r="AK15" s="655" t="s">
        <v>711</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5"/>
      <c r="H16" s="726"/>
      <c r="I16" s="711" t="s">
        <v>52</v>
      </c>
      <c r="J16" s="712"/>
      <c r="K16" s="712"/>
      <c r="L16" s="712"/>
      <c r="M16" s="712"/>
      <c r="N16" s="712"/>
      <c r="O16" s="713"/>
      <c r="P16" s="655" t="s">
        <v>711</v>
      </c>
      <c r="Q16" s="656"/>
      <c r="R16" s="656"/>
      <c r="S16" s="656"/>
      <c r="T16" s="656"/>
      <c r="U16" s="656"/>
      <c r="V16" s="657"/>
      <c r="W16" s="655" t="s">
        <v>711</v>
      </c>
      <c r="X16" s="656"/>
      <c r="Y16" s="656"/>
      <c r="Z16" s="656"/>
      <c r="AA16" s="656"/>
      <c r="AB16" s="656"/>
      <c r="AC16" s="657"/>
      <c r="AD16" s="655" t="s">
        <v>711</v>
      </c>
      <c r="AE16" s="656"/>
      <c r="AF16" s="656"/>
      <c r="AG16" s="656"/>
      <c r="AH16" s="656"/>
      <c r="AI16" s="656"/>
      <c r="AJ16" s="657"/>
      <c r="AK16" s="655"/>
      <c r="AL16" s="656"/>
      <c r="AM16" s="656"/>
      <c r="AN16" s="656"/>
      <c r="AO16" s="656"/>
      <c r="AP16" s="656"/>
      <c r="AQ16" s="657"/>
      <c r="AR16" s="757"/>
      <c r="AS16" s="758"/>
      <c r="AT16" s="758"/>
      <c r="AU16" s="758"/>
      <c r="AV16" s="758"/>
      <c r="AW16" s="758"/>
      <c r="AX16" s="759"/>
    </row>
    <row r="17" spans="1:50" ht="24.75" customHeight="1" x14ac:dyDescent="0.15">
      <c r="A17" s="612"/>
      <c r="B17" s="613"/>
      <c r="C17" s="613"/>
      <c r="D17" s="613"/>
      <c r="E17" s="613"/>
      <c r="F17" s="614"/>
      <c r="G17" s="725"/>
      <c r="H17" s="726"/>
      <c r="I17" s="711" t="s">
        <v>50</v>
      </c>
      <c r="J17" s="762"/>
      <c r="K17" s="762"/>
      <c r="L17" s="762"/>
      <c r="M17" s="762"/>
      <c r="N17" s="762"/>
      <c r="O17" s="763"/>
      <c r="P17" s="655" t="s">
        <v>711</v>
      </c>
      <c r="Q17" s="656"/>
      <c r="R17" s="656"/>
      <c r="S17" s="656"/>
      <c r="T17" s="656"/>
      <c r="U17" s="656"/>
      <c r="V17" s="657"/>
      <c r="W17" s="655" t="s">
        <v>711</v>
      </c>
      <c r="X17" s="656"/>
      <c r="Y17" s="656"/>
      <c r="Z17" s="656"/>
      <c r="AA17" s="656"/>
      <c r="AB17" s="656"/>
      <c r="AC17" s="657"/>
      <c r="AD17" s="655">
        <v>-5</v>
      </c>
      <c r="AE17" s="656"/>
      <c r="AF17" s="656"/>
      <c r="AG17" s="656"/>
      <c r="AH17" s="656"/>
      <c r="AI17" s="656"/>
      <c r="AJ17" s="657"/>
      <c r="AK17" s="655"/>
      <c r="AL17" s="656"/>
      <c r="AM17" s="656"/>
      <c r="AN17" s="656"/>
      <c r="AO17" s="656"/>
      <c r="AP17" s="656"/>
      <c r="AQ17" s="657"/>
      <c r="AR17" s="921"/>
      <c r="AS17" s="921"/>
      <c r="AT17" s="921"/>
      <c r="AU17" s="921"/>
      <c r="AV17" s="921"/>
      <c r="AW17" s="921"/>
      <c r="AX17" s="922"/>
    </row>
    <row r="18" spans="1:50" ht="24.75" customHeight="1" x14ac:dyDescent="0.15">
      <c r="A18" s="612"/>
      <c r="B18" s="613"/>
      <c r="C18" s="613"/>
      <c r="D18" s="613"/>
      <c r="E18" s="613"/>
      <c r="F18" s="614"/>
      <c r="G18" s="727"/>
      <c r="H18" s="728"/>
      <c r="I18" s="716" t="s">
        <v>20</v>
      </c>
      <c r="J18" s="717"/>
      <c r="K18" s="717"/>
      <c r="L18" s="717"/>
      <c r="M18" s="717"/>
      <c r="N18" s="717"/>
      <c r="O18" s="718"/>
      <c r="P18" s="881">
        <f>SUM(P13:V17)</f>
        <v>0</v>
      </c>
      <c r="Q18" s="882"/>
      <c r="R18" s="882"/>
      <c r="S18" s="882"/>
      <c r="T18" s="882"/>
      <c r="U18" s="882"/>
      <c r="V18" s="883"/>
      <c r="W18" s="881">
        <f>SUM(W13:AC17)</f>
        <v>30</v>
      </c>
      <c r="X18" s="882"/>
      <c r="Y18" s="882"/>
      <c r="Z18" s="882"/>
      <c r="AA18" s="882"/>
      <c r="AB18" s="882"/>
      <c r="AC18" s="883"/>
      <c r="AD18" s="881">
        <f>SUM(AD13:AJ17)</f>
        <v>25</v>
      </c>
      <c r="AE18" s="882"/>
      <c r="AF18" s="882"/>
      <c r="AG18" s="882"/>
      <c r="AH18" s="882"/>
      <c r="AI18" s="882"/>
      <c r="AJ18" s="883"/>
      <c r="AK18" s="881">
        <f>SUM(AK13:AQ17)</f>
        <v>60</v>
      </c>
      <c r="AL18" s="882"/>
      <c r="AM18" s="882"/>
      <c r="AN18" s="882"/>
      <c r="AO18" s="882"/>
      <c r="AP18" s="882"/>
      <c r="AQ18" s="883"/>
      <c r="AR18" s="881">
        <f>SUM(AR13:AX17)</f>
        <v>72</v>
      </c>
      <c r="AS18" s="882"/>
      <c r="AT18" s="882"/>
      <c r="AU18" s="882"/>
      <c r="AV18" s="882"/>
      <c r="AW18" s="882"/>
      <c r="AX18" s="884"/>
    </row>
    <row r="19" spans="1:50" ht="24.75" customHeight="1" x14ac:dyDescent="0.15">
      <c r="A19" s="612"/>
      <c r="B19" s="613"/>
      <c r="C19" s="613"/>
      <c r="D19" s="613"/>
      <c r="E19" s="613"/>
      <c r="F19" s="614"/>
      <c r="G19" s="879" t="s">
        <v>9</v>
      </c>
      <c r="H19" s="880"/>
      <c r="I19" s="880"/>
      <c r="J19" s="880"/>
      <c r="K19" s="880"/>
      <c r="L19" s="880"/>
      <c r="M19" s="880"/>
      <c r="N19" s="880"/>
      <c r="O19" s="880"/>
      <c r="P19" s="655">
        <v>0</v>
      </c>
      <c r="Q19" s="656"/>
      <c r="R19" s="656"/>
      <c r="S19" s="656"/>
      <c r="T19" s="656"/>
      <c r="U19" s="656"/>
      <c r="V19" s="657"/>
      <c r="W19" s="655">
        <v>30</v>
      </c>
      <c r="X19" s="656"/>
      <c r="Y19" s="656"/>
      <c r="Z19" s="656"/>
      <c r="AA19" s="656"/>
      <c r="AB19" s="656"/>
      <c r="AC19" s="657"/>
      <c r="AD19" s="655">
        <v>22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9" t="s">
        <v>10</v>
      </c>
      <c r="H20" s="880"/>
      <c r="I20" s="880"/>
      <c r="J20" s="880"/>
      <c r="K20" s="880"/>
      <c r="L20" s="880"/>
      <c r="M20" s="880"/>
      <c r="N20" s="880"/>
      <c r="O20" s="880"/>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0.88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70"/>
      <c r="G21" s="314" t="s">
        <v>350</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f t="shared" ref="AD21" si="3">IF(AD19=0, "-", SUM(AD19)/SUM(AD13,AD14))</f>
        <v>0.73333333333333328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6" t="s">
        <v>700</v>
      </c>
      <c r="B22" s="977"/>
      <c r="C22" s="977"/>
      <c r="D22" s="977"/>
      <c r="E22" s="977"/>
      <c r="F22" s="978"/>
      <c r="G22" s="972" t="s">
        <v>329</v>
      </c>
      <c r="H22" s="222"/>
      <c r="I22" s="222"/>
      <c r="J22" s="222"/>
      <c r="K22" s="222"/>
      <c r="L22" s="222"/>
      <c r="M22" s="222"/>
      <c r="N22" s="222"/>
      <c r="O22" s="223"/>
      <c r="P22" s="937" t="s">
        <v>698</v>
      </c>
      <c r="Q22" s="222"/>
      <c r="R22" s="222"/>
      <c r="S22" s="222"/>
      <c r="T22" s="222"/>
      <c r="U22" s="222"/>
      <c r="V22" s="223"/>
      <c r="W22" s="937" t="s">
        <v>699</v>
      </c>
      <c r="X22" s="222"/>
      <c r="Y22" s="222"/>
      <c r="Z22" s="222"/>
      <c r="AA22" s="222"/>
      <c r="AB22" s="222"/>
      <c r="AC22" s="223"/>
      <c r="AD22" s="937" t="s">
        <v>328</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712</v>
      </c>
      <c r="H23" s="974"/>
      <c r="I23" s="974"/>
      <c r="J23" s="974"/>
      <c r="K23" s="974"/>
      <c r="L23" s="974"/>
      <c r="M23" s="974"/>
      <c r="N23" s="974"/>
      <c r="O23" s="975"/>
      <c r="P23" s="923">
        <v>60</v>
      </c>
      <c r="Q23" s="924"/>
      <c r="R23" s="924"/>
      <c r="S23" s="924"/>
      <c r="T23" s="924"/>
      <c r="U23" s="924"/>
      <c r="V23" s="938"/>
      <c r="W23" s="923">
        <v>72</v>
      </c>
      <c r="X23" s="924"/>
      <c r="Y23" s="924"/>
      <c r="Z23" s="924"/>
      <c r="AA23" s="924"/>
      <c r="AB23" s="924"/>
      <c r="AC23" s="938"/>
      <c r="AD23" s="986" t="s">
        <v>805</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39"/>
      <c r="H24" s="940"/>
      <c r="I24" s="940"/>
      <c r="J24" s="940"/>
      <c r="K24" s="940"/>
      <c r="L24" s="940"/>
      <c r="M24" s="940"/>
      <c r="N24" s="940"/>
      <c r="O24" s="941"/>
      <c r="P24" s="655"/>
      <c r="Q24" s="656"/>
      <c r="R24" s="656"/>
      <c r="S24" s="656"/>
      <c r="T24" s="656"/>
      <c r="U24" s="656"/>
      <c r="V24" s="657"/>
      <c r="W24" s="655"/>
      <c r="X24" s="656"/>
      <c r="Y24" s="656"/>
      <c r="Z24" s="656"/>
      <c r="AA24" s="656"/>
      <c r="AB24" s="656"/>
      <c r="AC24" s="65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39"/>
      <c r="H25" s="940"/>
      <c r="I25" s="940"/>
      <c r="J25" s="940"/>
      <c r="K25" s="940"/>
      <c r="L25" s="940"/>
      <c r="M25" s="940"/>
      <c r="N25" s="940"/>
      <c r="O25" s="941"/>
      <c r="P25" s="655"/>
      <c r="Q25" s="656"/>
      <c r="R25" s="656"/>
      <c r="S25" s="656"/>
      <c r="T25" s="656"/>
      <c r="U25" s="656"/>
      <c r="V25" s="657"/>
      <c r="W25" s="655"/>
      <c r="X25" s="656"/>
      <c r="Y25" s="656"/>
      <c r="Z25" s="656"/>
      <c r="AA25" s="656"/>
      <c r="AB25" s="656"/>
      <c r="AC25" s="65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39"/>
      <c r="H26" s="940"/>
      <c r="I26" s="940"/>
      <c r="J26" s="940"/>
      <c r="K26" s="940"/>
      <c r="L26" s="940"/>
      <c r="M26" s="940"/>
      <c r="N26" s="940"/>
      <c r="O26" s="941"/>
      <c r="P26" s="655"/>
      <c r="Q26" s="656"/>
      <c r="R26" s="656"/>
      <c r="S26" s="656"/>
      <c r="T26" s="656"/>
      <c r="U26" s="656"/>
      <c r="V26" s="657"/>
      <c r="W26" s="655"/>
      <c r="X26" s="656"/>
      <c r="Y26" s="656"/>
      <c r="Z26" s="656"/>
      <c r="AA26" s="656"/>
      <c r="AB26" s="656"/>
      <c r="AC26" s="65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39"/>
      <c r="H27" s="940"/>
      <c r="I27" s="940"/>
      <c r="J27" s="940"/>
      <c r="K27" s="940"/>
      <c r="L27" s="940"/>
      <c r="M27" s="940"/>
      <c r="N27" s="940"/>
      <c r="O27" s="941"/>
      <c r="P27" s="655"/>
      <c r="Q27" s="656"/>
      <c r="R27" s="656"/>
      <c r="S27" s="656"/>
      <c r="T27" s="656"/>
      <c r="U27" s="656"/>
      <c r="V27" s="657"/>
      <c r="W27" s="655"/>
      <c r="X27" s="656"/>
      <c r="Y27" s="656"/>
      <c r="Z27" s="656"/>
      <c r="AA27" s="656"/>
      <c r="AB27" s="656"/>
      <c r="AC27" s="65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42" t="s">
        <v>333</v>
      </c>
      <c r="H28" s="943"/>
      <c r="I28" s="943"/>
      <c r="J28" s="943"/>
      <c r="K28" s="943"/>
      <c r="L28" s="943"/>
      <c r="M28" s="943"/>
      <c r="N28" s="943"/>
      <c r="O28" s="944"/>
      <c r="P28" s="881">
        <f>P29-SUM(P23:P27)</f>
        <v>0</v>
      </c>
      <c r="Q28" s="882"/>
      <c r="R28" s="882"/>
      <c r="S28" s="882"/>
      <c r="T28" s="882"/>
      <c r="U28" s="882"/>
      <c r="V28" s="883"/>
      <c r="W28" s="881">
        <f>W29-SUM(W23:W27)</f>
        <v>0</v>
      </c>
      <c r="X28" s="882"/>
      <c r="Y28" s="882"/>
      <c r="Z28" s="882"/>
      <c r="AA28" s="882"/>
      <c r="AB28" s="882"/>
      <c r="AC28" s="88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330</v>
      </c>
      <c r="H29" s="946"/>
      <c r="I29" s="946"/>
      <c r="J29" s="946"/>
      <c r="K29" s="946"/>
      <c r="L29" s="946"/>
      <c r="M29" s="946"/>
      <c r="N29" s="946"/>
      <c r="O29" s="947"/>
      <c r="P29" s="655">
        <f>AK13</f>
        <v>60</v>
      </c>
      <c r="Q29" s="656"/>
      <c r="R29" s="656"/>
      <c r="S29" s="656"/>
      <c r="T29" s="656"/>
      <c r="U29" s="656"/>
      <c r="V29" s="657"/>
      <c r="W29" s="955">
        <f>AR13</f>
        <v>72</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4" t="s">
        <v>345</v>
      </c>
      <c r="B30" s="865"/>
      <c r="C30" s="865"/>
      <c r="D30" s="865"/>
      <c r="E30" s="865"/>
      <c r="F30" s="866"/>
      <c r="G30" s="773" t="s">
        <v>146</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383</v>
      </c>
      <c r="AF30" s="862"/>
      <c r="AG30" s="862"/>
      <c r="AH30" s="863"/>
      <c r="AI30" s="918" t="s">
        <v>405</v>
      </c>
      <c r="AJ30" s="918"/>
      <c r="AK30" s="918"/>
      <c r="AL30" s="861"/>
      <c r="AM30" s="918" t="s">
        <v>502</v>
      </c>
      <c r="AN30" s="918"/>
      <c r="AO30" s="918"/>
      <c r="AP30" s="861"/>
      <c r="AQ30" s="767" t="s">
        <v>232</v>
      </c>
      <c r="AR30" s="768"/>
      <c r="AS30" s="768"/>
      <c r="AT30" s="769"/>
      <c r="AU30" s="774" t="s">
        <v>134</v>
      </c>
      <c r="AV30" s="774"/>
      <c r="AW30" s="774"/>
      <c r="AX30" s="920"/>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9"/>
      <c r="AJ31" s="919"/>
      <c r="AK31" s="919"/>
      <c r="AL31" s="407"/>
      <c r="AM31" s="919"/>
      <c r="AN31" s="919"/>
      <c r="AO31" s="919"/>
      <c r="AP31" s="407"/>
      <c r="AQ31" s="250" t="s">
        <v>711</v>
      </c>
      <c r="AR31" s="201"/>
      <c r="AS31" s="136" t="s">
        <v>233</v>
      </c>
      <c r="AT31" s="137"/>
      <c r="AU31" s="200">
        <v>2</v>
      </c>
      <c r="AV31" s="200"/>
      <c r="AW31" s="392" t="s">
        <v>179</v>
      </c>
      <c r="AX31" s="393"/>
    </row>
    <row r="32" spans="1:50" ht="23.25" customHeight="1" x14ac:dyDescent="0.15">
      <c r="A32" s="397"/>
      <c r="B32" s="395"/>
      <c r="C32" s="395"/>
      <c r="D32" s="395"/>
      <c r="E32" s="395"/>
      <c r="F32" s="396"/>
      <c r="G32" s="563" t="s">
        <v>713</v>
      </c>
      <c r="H32" s="564"/>
      <c r="I32" s="564"/>
      <c r="J32" s="564"/>
      <c r="K32" s="564"/>
      <c r="L32" s="564"/>
      <c r="M32" s="564"/>
      <c r="N32" s="564"/>
      <c r="O32" s="565"/>
      <c r="P32" s="108" t="s">
        <v>714</v>
      </c>
      <c r="Q32" s="108"/>
      <c r="R32" s="108"/>
      <c r="S32" s="108"/>
      <c r="T32" s="108"/>
      <c r="U32" s="108"/>
      <c r="V32" s="108"/>
      <c r="W32" s="108"/>
      <c r="X32" s="109"/>
      <c r="Y32" s="470" t="s">
        <v>12</v>
      </c>
      <c r="Z32" s="530"/>
      <c r="AA32" s="531"/>
      <c r="AB32" s="460" t="s">
        <v>364</v>
      </c>
      <c r="AC32" s="460"/>
      <c r="AD32" s="460"/>
      <c r="AE32" s="218">
        <v>17</v>
      </c>
      <c r="AF32" s="219"/>
      <c r="AG32" s="219"/>
      <c r="AH32" s="219"/>
      <c r="AI32" s="218">
        <v>31</v>
      </c>
      <c r="AJ32" s="219"/>
      <c r="AK32" s="219"/>
      <c r="AL32" s="219"/>
      <c r="AM32" s="218">
        <v>76</v>
      </c>
      <c r="AN32" s="219"/>
      <c r="AO32" s="219"/>
      <c r="AP32" s="219"/>
      <c r="AQ32" s="336" t="s">
        <v>711</v>
      </c>
      <c r="AR32" s="208"/>
      <c r="AS32" s="208"/>
      <c r="AT32" s="337"/>
      <c r="AU32" s="219" t="s">
        <v>711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364</v>
      </c>
      <c r="AC33" s="522"/>
      <c r="AD33" s="522"/>
      <c r="AE33" s="218" t="s">
        <v>711</v>
      </c>
      <c r="AF33" s="219"/>
      <c r="AG33" s="219"/>
      <c r="AH33" s="219"/>
      <c r="AI33" s="218" t="s">
        <v>711</v>
      </c>
      <c r="AJ33" s="219"/>
      <c r="AK33" s="219"/>
      <c r="AL33" s="219"/>
      <c r="AM33" s="218" t="s">
        <v>711</v>
      </c>
      <c r="AN33" s="219"/>
      <c r="AO33" s="219"/>
      <c r="AP33" s="219"/>
      <c r="AQ33" s="336" t="s">
        <v>711</v>
      </c>
      <c r="AR33" s="208"/>
      <c r="AS33" s="208"/>
      <c r="AT33" s="337"/>
      <c r="AU33" s="219">
        <v>100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711</v>
      </c>
      <c r="AF34" s="219"/>
      <c r="AG34" s="219"/>
      <c r="AH34" s="219"/>
      <c r="AI34" s="218" t="s">
        <v>711</v>
      </c>
      <c r="AJ34" s="219"/>
      <c r="AK34" s="219"/>
      <c r="AL34" s="219"/>
      <c r="AM34" s="218" t="s">
        <v>711</v>
      </c>
      <c r="AN34" s="219"/>
      <c r="AO34" s="219"/>
      <c r="AP34" s="219"/>
      <c r="AQ34" s="336" t="s">
        <v>711</v>
      </c>
      <c r="AR34" s="208"/>
      <c r="AS34" s="208"/>
      <c r="AT34" s="337"/>
      <c r="AU34" s="219" t="s">
        <v>711</v>
      </c>
      <c r="AV34" s="219"/>
      <c r="AW34" s="219"/>
      <c r="AX34" s="221"/>
    </row>
    <row r="35" spans="1:51" ht="38.1" customHeight="1" x14ac:dyDescent="0.15">
      <c r="A35" s="228" t="s">
        <v>373</v>
      </c>
      <c r="B35" s="229"/>
      <c r="C35" s="229"/>
      <c r="D35" s="229"/>
      <c r="E35" s="229"/>
      <c r="F35" s="230"/>
      <c r="G35" s="234" t="s">
        <v>800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8.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345</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383</v>
      </c>
      <c r="AF37" s="247"/>
      <c r="AG37" s="247"/>
      <c r="AH37" s="247"/>
      <c r="AI37" s="247" t="s">
        <v>405</v>
      </c>
      <c r="AJ37" s="247"/>
      <c r="AK37" s="247"/>
      <c r="AL37" s="247"/>
      <c r="AM37" s="247" t="s">
        <v>502</v>
      </c>
      <c r="AN37" s="247"/>
      <c r="AO37" s="247"/>
      <c r="AP37" s="247"/>
      <c r="AQ37" s="154" t="s">
        <v>232</v>
      </c>
      <c r="AR37" s="155"/>
      <c r="AS37" s="155"/>
      <c r="AT37" s="156"/>
      <c r="AU37" s="411" t="s">
        <v>134</v>
      </c>
      <c r="AV37" s="411"/>
      <c r="AW37" s="411"/>
      <c r="AX37" s="913"/>
      <c r="AY37">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345</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383</v>
      </c>
      <c r="AF44" s="247"/>
      <c r="AG44" s="247"/>
      <c r="AH44" s="247"/>
      <c r="AI44" s="247" t="s">
        <v>405</v>
      </c>
      <c r="AJ44" s="247"/>
      <c r="AK44" s="247"/>
      <c r="AL44" s="247"/>
      <c r="AM44" s="247" t="s">
        <v>502</v>
      </c>
      <c r="AN44" s="247"/>
      <c r="AO44" s="247"/>
      <c r="AP44" s="247"/>
      <c r="AQ44" s="154" t="s">
        <v>232</v>
      </c>
      <c r="AR44" s="155"/>
      <c r="AS44" s="155"/>
      <c r="AT44" s="156"/>
      <c r="AU44" s="411" t="s">
        <v>134</v>
      </c>
      <c r="AV44" s="411"/>
      <c r="AW44" s="411"/>
      <c r="AX44" s="913"/>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345</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383</v>
      </c>
      <c r="AF51" s="247"/>
      <c r="AG51" s="247"/>
      <c r="AH51" s="247"/>
      <c r="AI51" s="247" t="s">
        <v>405</v>
      </c>
      <c r="AJ51" s="247"/>
      <c r="AK51" s="247"/>
      <c r="AL51" s="247"/>
      <c r="AM51" s="247" t="s">
        <v>502</v>
      </c>
      <c r="AN51" s="247"/>
      <c r="AO51" s="247"/>
      <c r="AP51" s="247"/>
      <c r="AQ51" s="154" t="s">
        <v>232</v>
      </c>
      <c r="AR51" s="155"/>
      <c r="AS51" s="155"/>
      <c r="AT51" s="156"/>
      <c r="AU51" s="928" t="s">
        <v>134</v>
      </c>
      <c r="AV51" s="928"/>
      <c r="AW51" s="928"/>
      <c r="AX51" s="929"/>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345</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383</v>
      </c>
      <c r="AF58" s="247"/>
      <c r="AG58" s="247"/>
      <c r="AH58" s="247"/>
      <c r="AI58" s="247" t="s">
        <v>405</v>
      </c>
      <c r="AJ58" s="247"/>
      <c r="AK58" s="247"/>
      <c r="AL58" s="247"/>
      <c r="AM58" s="247" t="s">
        <v>502</v>
      </c>
      <c r="AN58" s="247"/>
      <c r="AO58" s="247"/>
      <c r="AP58" s="247"/>
      <c r="AQ58" s="154" t="s">
        <v>232</v>
      </c>
      <c r="AR58" s="155"/>
      <c r="AS58" s="155"/>
      <c r="AT58" s="156"/>
      <c r="AU58" s="928" t="s">
        <v>134</v>
      </c>
      <c r="AV58" s="928"/>
      <c r="AW58" s="928"/>
      <c r="AX58" s="929"/>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346</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341</v>
      </c>
      <c r="X65" s="487"/>
      <c r="Y65" s="490"/>
      <c r="Z65" s="490"/>
      <c r="AA65" s="491"/>
      <c r="AB65" s="241" t="s">
        <v>11</v>
      </c>
      <c r="AC65" s="242"/>
      <c r="AD65" s="243"/>
      <c r="AE65" s="247" t="s">
        <v>383</v>
      </c>
      <c r="AF65" s="247"/>
      <c r="AG65" s="247"/>
      <c r="AH65" s="247"/>
      <c r="AI65" s="247" t="s">
        <v>405</v>
      </c>
      <c r="AJ65" s="247"/>
      <c r="AK65" s="247"/>
      <c r="AL65" s="247"/>
      <c r="AM65" s="247" t="s">
        <v>502</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363</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364</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351</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362</v>
      </c>
      <c r="X70" s="309"/>
      <c r="Y70" s="267" t="s">
        <v>12</v>
      </c>
      <c r="Z70" s="267"/>
      <c r="AA70" s="268"/>
      <c r="AB70" s="269" t="s">
        <v>363</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364</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346</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383</v>
      </c>
      <c r="AF73" s="247"/>
      <c r="AG73" s="247"/>
      <c r="AH73" s="247"/>
      <c r="AI73" s="247" t="s">
        <v>405</v>
      </c>
      <c r="AJ73" s="247"/>
      <c r="AK73" s="247"/>
      <c r="AL73" s="247"/>
      <c r="AM73" s="247" t="s">
        <v>502</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3"/>
      <c r="AF77" s="894"/>
      <c r="AG77" s="894"/>
      <c r="AH77" s="894"/>
      <c r="AI77" s="893"/>
      <c r="AJ77" s="894"/>
      <c r="AK77" s="894"/>
      <c r="AL77" s="894"/>
      <c r="AM77" s="893"/>
      <c r="AN77" s="894"/>
      <c r="AO77" s="894"/>
      <c r="AP77" s="894"/>
      <c r="AQ77" s="336"/>
      <c r="AR77" s="208"/>
      <c r="AS77" s="208"/>
      <c r="AT77" s="337"/>
      <c r="AU77" s="219"/>
      <c r="AV77" s="219"/>
      <c r="AW77" s="219"/>
      <c r="AX77" s="221"/>
      <c r="AY77">
        <f t="shared" si="9"/>
        <v>0</v>
      </c>
    </row>
    <row r="78" spans="1:51" ht="69.75" hidden="1" customHeight="1" x14ac:dyDescent="0.15">
      <c r="A78" s="329" t="s">
        <v>376</v>
      </c>
      <c r="B78" s="330"/>
      <c r="C78" s="330"/>
      <c r="D78" s="330"/>
      <c r="E78" s="327" t="s">
        <v>324</v>
      </c>
      <c r="F78" s="328"/>
      <c r="G78" s="54" t="s">
        <v>235</v>
      </c>
      <c r="H78" s="586"/>
      <c r="I78" s="587"/>
      <c r="J78" s="587"/>
      <c r="K78" s="587"/>
      <c r="L78" s="587"/>
      <c r="M78" s="587"/>
      <c r="N78" s="587"/>
      <c r="O78" s="588"/>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340</v>
      </c>
      <c r="AP79" s="274"/>
      <c r="AQ79" s="274"/>
      <c r="AR79" s="76"/>
      <c r="AS79" s="273"/>
      <c r="AT79" s="274"/>
      <c r="AU79" s="274"/>
      <c r="AV79" s="274"/>
      <c r="AW79" s="274"/>
      <c r="AX79" s="971"/>
      <c r="AY79">
        <f>COUNTIF($AR$79,"☑")</f>
        <v>0</v>
      </c>
    </row>
    <row r="80" spans="1:51" ht="18.75" hidden="1" customHeight="1" x14ac:dyDescent="0.15">
      <c r="A80" s="867" t="s">
        <v>147</v>
      </c>
      <c r="B80" s="523" t="s">
        <v>337</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8"/>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c r="AY82">
        <f t="shared" ref="AY82:AY89" si="10">$AY$80</f>
        <v>0</v>
      </c>
    </row>
    <row r="83" spans="1:60" ht="22.5" hidden="1" customHeight="1" x14ac:dyDescent="0.15">
      <c r="A83" s="868"/>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c r="AY83">
        <f t="shared" si="10"/>
        <v>0</v>
      </c>
    </row>
    <row r="84" spans="1:60" ht="19.5" hidden="1" customHeight="1" x14ac:dyDescent="0.15">
      <c r="A84" s="868"/>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92"/>
      <c r="AY84">
        <f t="shared" si="10"/>
        <v>0</v>
      </c>
    </row>
    <row r="85" spans="1:60" ht="18.75" hidden="1" customHeight="1" x14ac:dyDescent="0.15">
      <c r="A85" s="868"/>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383</v>
      </c>
      <c r="AF85" s="247"/>
      <c r="AG85" s="247"/>
      <c r="AH85" s="247"/>
      <c r="AI85" s="247" t="s">
        <v>405</v>
      </c>
      <c r="AJ85" s="247"/>
      <c r="AK85" s="247"/>
      <c r="AL85" s="247"/>
      <c r="AM85" s="247" t="s">
        <v>502</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8"/>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8"/>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8"/>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8"/>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383</v>
      </c>
      <c r="AF90" s="247"/>
      <c r="AG90" s="247"/>
      <c r="AH90" s="247"/>
      <c r="AI90" s="247" t="s">
        <v>405</v>
      </c>
      <c r="AJ90" s="247"/>
      <c r="AK90" s="247"/>
      <c r="AL90" s="247"/>
      <c r="AM90" s="247" t="s">
        <v>502</v>
      </c>
      <c r="AN90" s="247"/>
      <c r="AO90" s="247"/>
      <c r="AP90" s="247"/>
      <c r="AQ90" s="158" t="s">
        <v>232</v>
      </c>
      <c r="AR90" s="133"/>
      <c r="AS90" s="133"/>
      <c r="AT90" s="134"/>
      <c r="AU90" s="532" t="s">
        <v>134</v>
      </c>
      <c r="AV90" s="532"/>
      <c r="AW90" s="532"/>
      <c r="AX90" s="533"/>
      <c r="AY90">
        <f>COUNTA($G$92)</f>
        <v>0</v>
      </c>
    </row>
    <row r="91" spans="1:60" ht="18.75" hidden="1" customHeight="1" x14ac:dyDescent="0.15">
      <c r="A91" s="86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8"/>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8"/>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8"/>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8"/>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383</v>
      </c>
      <c r="AF95" s="247"/>
      <c r="AG95" s="247"/>
      <c r="AH95" s="247"/>
      <c r="AI95" s="247" t="s">
        <v>405</v>
      </c>
      <c r="AJ95" s="247"/>
      <c r="AK95" s="247"/>
      <c r="AL95" s="247"/>
      <c r="AM95" s="247" t="s">
        <v>502</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8"/>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8"/>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383</v>
      </c>
      <c r="AF100" s="539"/>
      <c r="AG100" s="539"/>
      <c r="AH100" s="540"/>
      <c r="AI100" s="538" t="s">
        <v>405</v>
      </c>
      <c r="AJ100" s="539"/>
      <c r="AK100" s="539"/>
      <c r="AL100" s="540"/>
      <c r="AM100" s="538" t="s">
        <v>502</v>
      </c>
      <c r="AN100" s="539"/>
      <c r="AO100" s="539"/>
      <c r="AP100" s="540"/>
      <c r="AQ100" s="317" t="s">
        <v>410</v>
      </c>
      <c r="AR100" s="318"/>
      <c r="AS100" s="318"/>
      <c r="AT100" s="319"/>
      <c r="AU100" s="317" t="s">
        <v>534</v>
      </c>
      <c r="AV100" s="318"/>
      <c r="AW100" s="318"/>
      <c r="AX100" s="320"/>
    </row>
    <row r="101" spans="1:60" ht="23.25" customHeight="1" x14ac:dyDescent="0.15">
      <c r="A101" s="418"/>
      <c r="B101" s="419"/>
      <c r="C101" s="419"/>
      <c r="D101" s="419"/>
      <c r="E101" s="419"/>
      <c r="F101" s="420"/>
      <c r="G101" s="108" t="s">
        <v>715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716</v>
      </c>
      <c r="AC101" s="460"/>
      <c r="AD101" s="460"/>
      <c r="AE101" s="282" t="s">
        <v>711</v>
      </c>
      <c r="AF101" s="282"/>
      <c r="AG101" s="282"/>
      <c r="AH101" s="282"/>
      <c r="AI101" s="282">
        <v>8</v>
      </c>
      <c r="AJ101" s="282"/>
      <c r="AK101" s="282"/>
      <c r="AL101" s="282"/>
      <c r="AM101" s="282">
        <f>4</f>
        <v>4</v>
      </c>
      <c r="AN101" s="282"/>
      <c r="AO101" s="282"/>
      <c r="AP101" s="282"/>
      <c r="AQ101" s="282" t="s">
        <v>711</v>
      </c>
      <c r="AR101" s="282"/>
      <c r="AS101" s="282"/>
      <c r="AT101" s="282"/>
      <c r="AU101" s="218" t="s">
        <v>711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716</v>
      </c>
      <c r="AC102" s="460"/>
      <c r="AD102" s="460"/>
      <c r="AE102" s="282" t="s">
        <v>711</v>
      </c>
      <c r="AF102" s="282"/>
      <c r="AG102" s="282"/>
      <c r="AH102" s="282"/>
      <c r="AI102" s="282">
        <v>8</v>
      </c>
      <c r="AJ102" s="282"/>
      <c r="AK102" s="282"/>
      <c r="AL102" s="282"/>
      <c r="AM102" s="282">
        <v>4</v>
      </c>
      <c r="AN102" s="282"/>
      <c r="AO102" s="282"/>
      <c r="AP102" s="282"/>
      <c r="AQ102" s="282">
        <v>4</v>
      </c>
      <c r="AR102" s="282"/>
      <c r="AS102" s="282"/>
      <c r="AT102" s="282"/>
      <c r="AU102" s="225">
        <v>4</v>
      </c>
      <c r="AV102" s="226"/>
      <c r="AW102" s="226"/>
      <c r="AX102" s="321"/>
    </row>
    <row r="103" spans="1:60" ht="31.5" customHeight="1" x14ac:dyDescent="0.15">
      <c r="A103" s="415" t="s">
        <v>347</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383</v>
      </c>
      <c r="AF103" s="247"/>
      <c r="AG103" s="247"/>
      <c r="AH103" s="247"/>
      <c r="AI103" s="247" t="s">
        <v>405</v>
      </c>
      <c r="AJ103" s="247"/>
      <c r="AK103" s="247"/>
      <c r="AL103" s="247"/>
      <c r="AM103" s="247" t="s">
        <v>502</v>
      </c>
      <c r="AN103" s="247"/>
      <c r="AO103" s="247"/>
      <c r="AP103" s="247"/>
      <c r="AQ103" s="279" t="s">
        <v>410</v>
      </c>
      <c r="AR103" s="280"/>
      <c r="AS103" s="280"/>
      <c r="AT103" s="280"/>
      <c r="AU103" s="279" t="s">
        <v>534</v>
      </c>
      <c r="AV103" s="280"/>
      <c r="AW103" s="280"/>
      <c r="AX103" s="281"/>
      <c r="AY103">
        <f>COUNTA($G$104)</f>
        <v>1</v>
      </c>
    </row>
    <row r="104" spans="1:60" ht="23.25" customHeight="1" x14ac:dyDescent="0.15">
      <c r="A104" s="418"/>
      <c r="B104" s="419"/>
      <c r="C104" s="419"/>
      <c r="D104" s="419"/>
      <c r="E104" s="419"/>
      <c r="F104" s="420"/>
      <c r="G104" s="108" t="s">
        <v>717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716</v>
      </c>
      <c r="AC104" s="545"/>
      <c r="AD104" s="546"/>
      <c r="AE104" s="282" t="s">
        <v>711</v>
      </c>
      <c r="AF104" s="282"/>
      <c r="AG104" s="282"/>
      <c r="AH104" s="282"/>
      <c r="AI104" s="282">
        <v>1788</v>
      </c>
      <c r="AJ104" s="282"/>
      <c r="AK104" s="282"/>
      <c r="AL104" s="282"/>
      <c r="AM104" s="282" t="s">
        <v>711</v>
      </c>
      <c r="AN104" s="282"/>
      <c r="AO104" s="282"/>
      <c r="AP104" s="282"/>
      <c r="AQ104" s="282" t="s">
        <v>711</v>
      </c>
      <c r="AR104" s="282"/>
      <c r="AS104" s="282"/>
      <c r="AT104" s="282"/>
      <c r="AU104" s="282" t="s">
        <v>711</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716</v>
      </c>
      <c r="AC105" s="468"/>
      <c r="AD105" s="469"/>
      <c r="AE105" s="282" t="s">
        <v>711</v>
      </c>
      <c r="AF105" s="282"/>
      <c r="AG105" s="282"/>
      <c r="AH105" s="282"/>
      <c r="AI105" s="282">
        <v>1788</v>
      </c>
      <c r="AJ105" s="282"/>
      <c r="AK105" s="282"/>
      <c r="AL105" s="282"/>
      <c r="AM105" s="282" t="s">
        <v>711</v>
      </c>
      <c r="AN105" s="282"/>
      <c r="AO105" s="282"/>
      <c r="AP105" s="282"/>
      <c r="AQ105" s="282" t="s">
        <v>711</v>
      </c>
      <c r="AR105" s="282"/>
      <c r="AS105" s="282"/>
      <c r="AT105" s="282"/>
      <c r="AU105" s="282" t="s">
        <v>711</v>
      </c>
      <c r="AV105" s="282"/>
      <c r="AW105" s="282"/>
      <c r="AX105" s="283"/>
      <c r="AY105">
        <f>$AY$103</f>
        <v>1</v>
      </c>
    </row>
    <row r="106" spans="1:60" ht="31.5" customHeight="1" x14ac:dyDescent="0.15">
      <c r="A106" s="415" t="s">
        <v>347</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383</v>
      </c>
      <c r="AF106" s="247"/>
      <c r="AG106" s="247"/>
      <c r="AH106" s="247"/>
      <c r="AI106" s="247" t="s">
        <v>405</v>
      </c>
      <c r="AJ106" s="247"/>
      <c r="AK106" s="247"/>
      <c r="AL106" s="247"/>
      <c r="AM106" s="247" t="s">
        <v>502</v>
      </c>
      <c r="AN106" s="247"/>
      <c r="AO106" s="247"/>
      <c r="AP106" s="247"/>
      <c r="AQ106" s="279" t="s">
        <v>410</v>
      </c>
      <c r="AR106" s="280"/>
      <c r="AS106" s="280"/>
      <c r="AT106" s="280"/>
      <c r="AU106" s="279" t="s">
        <v>534</v>
      </c>
      <c r="AV106" s="280"/>
      <c r="AW106" s="280"/>
      <c r="AX106" s="281"/>
      <c r="AY106">
        <f>COUNTA($G$107)</f>
        <v>1</v>
      </c>
    </row>
    <row r="107" spans="1:60" ht="23.25" customHeight="1" x14ac:dyDescent="0.15">
      <c r="A107" s="418"/>
      <c r="B107" s="419"/>
      <c r="C107" s="419"/>
      <c r="D107" s="419"/>
      <c r="E107" s="419"/>
      <c r="F107" s="420"/>
      <c r="G107" s="108" t="s">
        <v>718</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719</v>
      </c>
      <c r="AC107" s="545"/>
      <c r="AD107" s="546"/>
      <c r="AE107" s="282" t="s">
        <v>711</v>
      </c>
      <c r="AF107" s="282"/>
      <c r="AG107" s="282"/>
      <c r="AH107" s="282"/>
      <c r="AI107" s="282" t="s">
        <v>711</v>
      </c>
      <c r="AJ107" s="282"/>
      <c r="AK107" s="282"/>
      <c r="AL107" s="282"/>
      <c r="AM107" s="282" t="s">
        <v>711</v>
      </c>
      <c r="AN107" s="282"/>
      <c r="AO107" s="282"/>
      <c r="AP107" s="282"/>
      <c r="AQ107" s="282" t="s">
        <v>711</v>
      </c>
      <c r="AR107" s="282"/>
      <c r="AS107" s="282"/>
      <c r="AT107" s="282"/>
      <c r="AU107" s="282" t="s">
        <v>711</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719</v>
      </c>
      <c r="AC108" s="468"/>
      <c r="AD108" s="469"/>
      <c r="AE108" s="282" t="s">
        <v>711</v>
      </c>
      <c r="AF108" s="282"/>
      <c r="AG108" s="282"/>
      <c r="AH108" s="282"/>
      <c r="AI108" s="282" t="s">
        <v>711</v>
      </c>
      <c r="AJ108" s="282"/>
      <c r="AK108" s="282"/>
      <c r="AL108" s="282"/>
      <c r="AM108" s="282">
        <v>10</v>
      </c>
      <c r="AN108" s="282"/>
      <c r="AO108" s="282"/>
      <c r="AP108" s="282"/>
      <c r="AQ108" s="282">
        <v>10</v>
      </c>
      <c r="AR108" s="282"/>
      <c r="AS108" s="282"/>
      <c r="AT108" s="282"/>
      <c r="AU108" s="282" t="s">
        <v>711</v>
      </c>
      <c r="AV108" s="282"/>
      <c r="AW108" s="282"/>
      <c r="AX108" s="283"/>
      <c r="AY108">
        <f>$AY$106</f>
        <v>1</v>
      </c>
    </row>
    <row r="109" spans="1:60" ht="31.5" customHeight="1" x14ac:dyDescent="0.15">
      <c r="A109" s="415" t="s">
        <v>347</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383</v>
      </c>
      <c r="AF109" s="247"/>
      <c r="AG109" s="247"/>
      <c r="AH109" s="247"/>
      <c r="AI109" s="247" t="s">
        <v>405</v>
      </c>
      <c r="AJ109" s="247"/>
      <c r="AK109" s="247"/>
      <c r="AL109" s="247"/>
      <c r="AM109" s="247" t="s">
        <v>502</v>
      </c>
      <c r="AN109" s="247"/>
      <c r="AO109" s="247"/>
      <c r="AP109" s="247"/>
      <c r="AQ109" s="279" t="s">
        <v>410</v>
      </c>
      <c r="AR109" s="280"/>
      <c r="AS109" s="280"/>
      <c r="AT109" s="280"/>
      <c r="AU109" s="279" t="s">
        <v>534</v>
      </c>
      <c r="AV109" s="280"/>
      <c r="AW109" s="280"/>
      <c r="AX109" s="281"/>
      <c r="AY109">
        <f>COUNTA($G$110)</f>
        <v>1</v>
      </c>
    </row>
    <row r="110" spans="1:60" ht="23.25" customHeight="1" x14ac:dyDescent="0.15">
      <c r="A110" s="418"/>
      <c r="B110" s="419"/>
      <c r="C110" s="419"/>
      <c r="D110" s="419"/>
      <c r="E110" s="419"/>
      <c r="F110" s="420"/>
      <c r="G110" s="108" t="s">
        <v>720</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716</v>
      </c>
      <c r="AC110" s="545"/>
      <c r="AD110" s="546"/>
      <c r="AE110" s="282" t="s">
        <v>711</v>
      </c>
      <c r="AF110" s="282"/>
      <c r="AG110" s="282"/>
      <c r="AH110" s="282"/>
      <c r="AI110" s="282" t="s">
        <v>711</v>
      </c>
      <c r="AJ110" s="282"/>
      <c r="AK110" s="282"/>
      <c r="AL110" s="282"/>
      <c r="AM110" s="282" t="s">
        <v>711</v>
      </c>
      <c r="AN110" s="282"/>
      <c r="AO110" s="282"/>
      <c r="AP110" s="282"/>
      <c r="AQ110" s="282" t="s">
        <v>711</v>
      </c>
      <c r="AR110" s="282"/>
      <c r="AS110" s="282"/>
      <c r="AT110" s="282"/>
      <c r="AU110" s="282" t="s">
        <v>711</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716</v>
      </c>
      <c r="AC111" s="468"/>
      <c r="AD111" s="469"/>
      <c r="AE111" s="282" t="s">
        <v>711</v>
      </c>
      <c r="AF111" s="282"/>
      <c r="AG111" s="282"/>
      <c r="AH111" s="282"/>
      <c r="AI111" s="282" t="s">
        <v>711</v>
      </c>
      <c r="AJ111" s="282"/>
      <c r="AK111" s="282"/>
      <c r="AL111" s="282"/>
      <c r="AM111" s="282">
        <v>3</v>
      </c>
      <c r="AN111" s="282"/>
      <c r="AO111" s="282"/>
      <c r="AP111" s="282"/>
      <c r="AQ111" s="282">
        <v>4</v>
      </c>
      <c r="AR111" s="282"/>
      <c r="AS111" s="282"/>
      <c r="AT111" s="282"/>
      <c r="AU111" s="282">
        <v>4</v>
      </c>
      <c r="AV111" s="282"/>
      <c r="AW111" s="282"/>
      <c r="AX111" s="283"/>
      <c r="AY111">
        <f>$AY$109</f>
        <v>1</v>
      </c>
    </row>
    <row r="112" spans="1:60" ht="31.5" customHeight="1" x14ac:dyDescent="0.15">
      <c r="A112" s="415" t="s">
        <v>347</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383</v>
      </c>
      <c r="AF112" s="247"/>
      <c r="AG112" s="247"/>
      <c r="AH112" s="247"/>
      <c r="AI112" s="247" t="s">
        <v>405</v>
      </c>
      <c r="AJ112" s="247"/>
      <c r="AK112" s="247"/>
      <c r="AL112" s="247"/>
      <c r="AM112" s="247" t="s">
        <v>502</v>
      </c>
      <c r="AN112" s="247"/>
      <c r="AO112" s="247"/>
      <c r="AP112" s="247"/>
      <c r="AQ112" s="279" t="s">
        <v>410</v>
      </c>
      <c r="AR112" s="280"/>
      <c r="AS112" s="280"/>
      <c r="AT112" s="280"/>
      <c r="AU112" s="279" t="s">
        <v>534</v>
      </c>
      <c r="AV112" s="280"/>
      <c r="AW112" s="280"/>
      <c r="AX112" s="281"/>
      <c r="AY112">
        <f>COUNTA($G$113)</f>
        <v>1</v>
      </c>
    </row>
    <row r="113" spans="1:51" ht="23.25" customHeight="1" x14ac:dyDescent="0.15">
      <c r="A113" s="418"/>
      <c r="B113" s="419"/>
      <c r="C113" s="419"/>
      <c r="D113" s="419"/>
      <c r="E113" s="419"/>
      <c r="F113" s="420"/>
      <c r="G113" s="108" t="s">
        <v>801</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716</v>
      </c>
      <c r="AC113" s="545"/>
      <c r="AD113" s="546"/>
      <c r="AE113" s="282" t="s">
        <v>795</v>
      </c>
      <c r="AF113" s="282"/>
      <c r="AG113" s="282"/>
      <c r="AH113" s="282"/>
      <c r="AI113" s="282" t="s">
        <v>795</v>
      </c>
      <c r="AJ113" s="282"/>
      <c r="AK113" s="282"/>
      <c r="AL113" s="282"/>
      <c r="AM113" s="282" t="s">
        <v>795</v>
      </c>
      <c r="AN113" s="282"/>
      <c r="AO113" s="282"/>
      <c r="AP113" s="282"/>
      <c r="AQ113" s="218" t="s">
        <v>795</v>
      </c>
      <c r="AR113" s="219"/>
      <c r="AS113" s="219"/>
      <c r="AT113" s="220"/>
      <c r="AU113" s="282" t="s">
        <v>711</v>
      </c>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716</v>
      </c>
      <c r="AC114" s="468"/>
      <c r="AD114" s="469"/>
      <c r="AE114" s="549" t="s">
        <v>795</v>
      </c>
      <c r="AF114" s="549"/>
      <c r="AG114" s="549"/>
      <c r="AH114" s="549"/>
      <c r="AI114" s="549" t="s">
        <v>795</v>
      </c>
      <c r="AJ114" s="549"/>
      <c r="AK114" s="549"/>
      <c r="AL114" s="549"/>
      <c r="AM114" s="549" t="s">
        <v>795</v>
      </c>
      <c r="AN114" s="549"/>
      <c r="AO114" s="549"/>
      <c r="AP114" s="549"/>
      <c r="AQ114" s="218">
        <v>5</v>
      </c>
      <c r="AR114" s="219"/>
      <c r="AS114" s="219"/>
      <c r="AT114" s="220"/>
      <c r="AU114" s="218">
        <v>5</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383</v>
      </c>
      <c r="AF115" s="247"/>
      <c r="AG115" s="247"/>
      <c r="AH115" s="247"/>
      <c r="AI115" s="247" t="s">
        <v>405</v>
      </c>
      <c r="AJ115" s="247"/>
      <c r="AK115" s="247"/>
      <c r="AL115" s="247"/>
      <c r="AM115" s="247" t="s">
        <v>502</v>
      </c>
      <c r="AN115" s="247"/>
      <c r="AO115" s="247"/>
      <c r="AP115" s="247"/>
      <c r="AQ115" s="589" t="s">
        <v>535</v>
      </c>
      <c r="AR115" s="590"/>
      <c r="AS115" s="590"/>
      <c r="AT115" s="590"/>
      <c r="AU115" s="590"/>
      <c r="AV115" s="590"/>
      <c r="AW115" s="590"/>
      <c r="AX115" s="591"/>
    </row>
    <row r="116" spans="1:51" ht="23.25" customHeight="1" x14ac:dyDescent="0.15">
      <c r="A116" s="435"/>
      <c r="B116" s="436"/>
      <c r="C116" s="436"/>
      <c r="D116" s="436"/>
      <c r="E116" s="436"/>
      <c r="F116" s="437"/>
      <c r="G116" s="387" t="s">
        <v>721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722</v>
      </c>
      <c r="AC116" s="462"/>
      <c r="AD116" s="463"/>
      <c r="AE116" s="282" t="s">
        <v>711</v>
      </c>
      <c r="AF116" s="282"/>
      <c r="AG116" s="282"/>
      <c r="AH116" s="282"/>
      <c r="AI116" s="282">
        <v>1250</v>
      </c>
      <c r="AJ116" s="282"/>
      <c r="AK116" s="282"/>
      <c r="AL116" s="282"/>
      <c r="AM116" s="282" t="s">
        <v>793</v>
      </c>
      <c r="AN116" s="282"/>
      <c r="AO116" s="282"/>
      <c r="AP116" s="282"/>
      <c r="AQ116" s="218" t="s">
        <v>793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723</v>
      </c>
      <c r="AC117" s="472"/>
      <c r="AD117" s="473"/>
      <c r="AE117" s="550" t="s">
        <v>711</v>
      </c>
      <c r="AF117" s="550"/>
      <c r="AG117" s="550"/>
      <c r="AH117" s="550"/>
      <c r="AI117" s="550" t="s">
        <v>724</v>
      </c>
      <c r="AJ117" s="550"/>
      <c r="AK117" s="550"/>
      <c r="AL117" s="550"/>
      <c r="AM117" s="550" t="s">
        <v>793</v>
      </c>
      <c r="AN117" s="550"/>
      <c r="AO117" s="550"/>
      <c r="AP117" s="550"/>
      <c r="AQ117" s="550" t="s">
        <v>793</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383</v>
      </c>
      <c r="AF118" s="247"/>
      <c r="AG118" s="247"/>
      <c r="AH118" s="247"/>
      <c r="AI118" s="247" t="s">
        <v>405</v>
      </c>
      <c r="AJ118" s="247"/>
      <c r="AK118" s="247"/>
      <c r="AL118" s="247"/>
      <c r="AM118" s="247" t="s">
        <v>502</v>
      </c>
      <c r="AN118" s="247"/>
      <c r="AO118" s="247"/>
      <c r="AP118" s="247"/>
      <c r="AQ118" s="589" t="s">
        <v>535</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722</v>
      </c>
      <c r="AC119" s="462"/>
      <c r="AD119" s="463"/>
      <c r="AE119" s="282" t="s">
        <v>711</v>
      </c>
      <c r="AF119" s="282"/>
      <c r="AG119" s="282"/>
      <c r="AH119" s="282"/>
      <c r="AI119" s="282">
        <v>11</v>
      </c>
      <c r="AJ119" s="282"/>
      <c r="AK119" s="282"/>
      <c r="AL119" s="282"/>
      <c r="AM119" s="282" t="s">
        <v>711</v>
      </c>
      <c r="AN119" s="282"/>
      <c r="AO119" s="282"/>
      <c r="AP119" s="282"/>
      <c r="AQ119" s="282" t="s">
        <v>793</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723</v>
      </c>
      <c r="AC120" s="472"/>
      <c r="AD120" s="473"/>
      <c r="AE120" s="550" t="s">
        <v>711</v>
      </c>
      <c r="AF120" s="550"/>
      <c r="AG120" s="550"/>
      <c r="AH120" s="550"/>
      <c r="AI120" s="550" t="s">
        <v>726</v>
      </c>
      <c r="AJ120" s="550"/>
      <c r="AK120" s="550"/>
      <c r="AL120" s="550"/>
      <c r="AM120" s="550" t="s">
        <v>711</v>
      </c>
      <c r="AN120" s="550"/>
      <c r="AO120" s="550"/>
      <c r="AP120" s="550"/>
      <c r="AQ120" s="550" t="s">
        <v>793</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383</v>
      </c>
      <c r="AF121" s="247"/>
      <c r="AG121" s="247"/>
      <c r="AH121" s="247"/>
      <c r="AI121" s="247" t="s">
        <v>405</v>
      </c>
      <c r="AJ121" s="247"/>
      <c r="AK121" s="247"/>
      <c r="AL121" s="247"/>
      <c r="AM121" s="247" t="s">
        <v>502</v>
      </c>
      <c r="AN121" s="247"/>
      <c r="AO121" s="247"/>
      <c r="AP121" s="247"/>
      <c r="AQ121" s="589" t="s">
        <v>535</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802</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722</v>
      </c>
      <c r="AC122" s="462"/>
      <c r="AD122" s="463"/>
      <c r="AE122" s="282" t="s">
        <v>711</v>
      </c>
      <c r="AF122" s="282"/>
      <c r="AG122" s="282"/>
      <c r="AH122" s="282"/>
      <c r="AI122" s="282" t="s">
        <v>711</v>
      </c>
      <c r="AJ122" s="282"/>
      <c r="AK122" s="282"/>
      <c r="AL122" s="282"/>
      <c r="AM122" s="282">
        <v>1000</v>
      </c>
      <c r="AN122" s="282"/>
      <c r="AO122" s="282"/>
      <c r="AP122" s="282"/>
      <c r="AQ122" s="282">
        <v>2000</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727</v>
      </c>
      <c r="AC123" s="472"/>
      <c r="AD123" s="473"/>
      <c r="AE123" s="550" t="s">
        <v>711</v>
      </c>
      <c r="AF123" s="550"/>
      <c r="AG123" s="550"/>
      <c r="AH123" s="550"/>
      <c r="AI123" s="550" t="s">
        <v>711</v>
      </c>
      <c r="AJ123" s="550"/>
      <c r="AK123" s="550"/>
      <c r="AL123" s="550"/>
      <c r="AM123" s="550" t="s">
        <v>728</v>
      </c>
      <c r="AN123" s="550"/>
      <c r="AO123" s="550"/>
      <c r="AP123" s="550"/>
      <c r="AQ123" s="550" t="s">
        <v>794</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383</v>
      </c>
      <c r="AF124" s="247"/>
      <c r="AG124" s="247"/>
      <c r="AH124" s="247"/>
      <c r="AI124" s="247" t="s">
        <v>405</v>
      </c>
      <c r="AJ124" s="247"/>
      <c r="AK124" s="247"/>
      <c r="AL124" s="247"/>
      <c r="AM124" s="247" t="s">
        <v>502</v>
      </c>
      <c r="AN124" s="247"/>
      <c r="AO124" s="247"/>
      <c r="AP124" s="247"/>
      <c r="AQ124" s="589" t="s">
        <v>535</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803</v>
      </c>
      <c r="H125" s="387"/>
      <c r="I125" s="387"/>
      <c r="J125" s="387"/>
      <c r="K125" s="387"/>
      <c r="L125" s="387"/>
      <c r="M125" s="387"/>
      <c r="N125" s="387"/>
      <c r="O125" s="387"/>
      <c r="P125" s="387"/>
      <c r="Q125" s="387"/>
      <c r="R125" s="387"/>
      <c r="S125" s="387"/>
      <c r="T125" s="387"/>
      <c r="U125" s="387"/>
      <c r="V125" s="387"/>
      <c r="W125" s="387"/>
      <c r="X125" s="933"/>
      <c r="Y125" s="454" t="s">
        <v>15</v>
      </c>
      <c r="Z125" s="455"/>
      <c r="AA125" s="456"/>
      <c r="AB125" s="461" t="s">
        <v>722</v>
      </c>
      <c r="AC125" s="462"/>
      <c r="AD125" s="463"/>
      <c r="AE125" s="282" t="s">
        <v>711</v>
      </c>
      <c r="AF125" s="282"/>
      <c r="AG125" s="282"/>
      <c r="AH125" s="282"/>
      <c r="AI125" s="282" t="s">
        <v>711</v>
      </c>
      <c r="AJ125" s="282"/>
      <c r="AK125" s="282"/>
      <c r="AL125" s="282"/>
      <c r="AM125" s="282">
        <v>4000</v>
      </c>
      <c r="AN125" s="282"/>
      <c r="AO125" s="282"/>
      <c r="AP125" s="282"/>
      <c r="AQ125" s="282">
        <v>5000</v>
      </c>
      <c r="AR125" s="282"/>
      <c r="AS125" s="282"/>
      <c r="AT125" s="282"/>
      <c r="AU125" s="282"/>
      <c r="AV125" s="282"/>
      <c r="AW125" s="282"/>
      <c r="AX125" s="283"/>
      <c r="AY125">
        <f>$AY$124</f>
        <v>1</v>
      </c>
    </row>
    <row r="126" spans="1:51" ht="46.5"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4"/>
      <c r="Y126" s="470" t="s">
        <v>49</v>
      </c>
      <c r="Z126" s="444"/>
      <c r="AA126" s="445"/>
      <c r="AB126" s="471" t="s">
        <v>723</v>
      </c>
      <c r="AC126" s="472"/>
      <c r="AD126" s="473"/>
      <c r="AE126" s="550" t="s">
        <v>711</v>
      </c>
      <c r="AF126" s="550"/>
      <c r="AG126" s="550"/>
      <c r="AH126" s="550"/>
      <c r="AI126" s="550" t="s">
        <v>711</v>
      </c>
      <c r="AJ126" s="550"/>
      <c r="AK126" s="550"/>
      <c r="AL126" s="550"/>
      <c r="AM126" s="550" t="s">
        <v>807</v>
      </c>
      <c r="AN126" s="550"/>
      <c r="AO126" s="550"/>
      <c r="AP126" s="550"/>
      <c r="AQ126" s="550" t="s">
        <v>792</v>
      </c>
      <c r="AR126" s="550"/>
      <c r="AS126" s="550"/>
      <c r="AT126" s="550"/>
      <c r="AU126" s="550"/>
      <c r="AV126" s="550"/>
      <c r="AW126" s="550"/>
      <c r="AX126" s="551"/>
      <c r="AY126">
        <f>$AY$124</f>
        <v>1</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0"/>
      <c r="Z127" s="931"/>
      <c r="AA127" s="932"/>
      <c r="AB127" s="407" t="s">
        <v>11</v>
      </c>
      <c r="AC127" s="408"/>
      <c r="AD127" s="409"/>
      <c r="AE127" s="247" t="s">
        <v>383</v>
      </c>
      <c r="AF127" s="247"/>
      <c r="AG127" s="247"/>
      <c r="AH127" s="247"/>
      <c r="AI127" s="247" t="s">
        <v>405</v>
      </c>
      <c r="AJ127" s="247"/>
      <c r="AK127" s="247"/>
      <c r="AL127" s="247"/>
      <c r="AM127" s="247" t="s">
        <v>502</v>
      </c>
      <c r="AN127" s="247"/>
      <c r="AO127" s="247"/>
      <c r="AP127" s="247"/>
      <c r="AQ127" s="589" t="s">
        <v>535</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804</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722</v>
      </c>
      <c r="AC128" s="462"/>
      <c r="AD128" s="463"/>
      <c r="AE128" s="282" t="s">
        <v>795</v>
      </c>
      <c r="AF128" s="282"/>
      <c r="AG128" s="282"/>
      <c r="AH128" s="282"/>
      <c r="AI128" s="282" t="s">
        <v>795</v>
      </c>
      <c r="AJ128" s="282"/>
      <c r="AK128" s="282"/>
      <c r="AL128" s="282"/>
      <c r="AM128" s="282" t="s">
        <v>795</v>
      </c>
      <c r="AN128" s="282"/>
      <c r="AO128" s="282"/>
      <c r="AP128" s="282"/>
      <c r="AQ128" s="282">
        <v>4000</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796</v>
      </c>
      <c r="AC129" s="472"/>
      <c r="AD129" s="473"/>
      <c r="AE129" s="550" t="s">
        <v>795</v>
      </c>
      <c r="AF129" s="550"/>
      <c r="AG129" s="550"/>
      <c r="AH129" s="550"/>
      <c r="AI129" s="550" t="s">
        <v>795</v>
      </c>
      <c r="AJ129" s="550"/>
      <c r="AK129" s="550"/>
      <c r="AL129" s="550"/>
      <c r="AM129" s="550" t="s">
        <v>795</v>
      </c>
      <c r="AN129" s="550"/>
      <c r="AO129" s="550"/>
      <c r="AP129" s="550"/>
      <c r="AQ129" s="550" t="s">
        <v>797</v>
      </c>
      <c r="AR129" s="550"/>
      <c r="AS129" s="550"/>
      <c r="AT129" s="550"/>
      <c r="AU129" s="550"/>
      <c r="AV129" s="550"/>
      <c r="AW129" s="550"/>
      <c r="AX129" s="551"/>
      <c r="AY129">
        <f>$AY$127</f>
        <v>1</v>
      </c>
    </row>
    <row r="130" spans="1:51" ht="45" customHeight="1" x14ac:dyDescent="0.15">
      <c r="A130" s="189" t="s">
        <v>398</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383</v>
      </c>
      <c r="AF132" s="133"/>
      <c r="AG132" s="133"/>
      <c r="AH132" s="134"/>
      <c r="AI132" s="158" t="s">
        <v>405</v>
      </c>
      <c r="AJ132" s="133"/>
      <c r="AK132" s="133"/>
      <c r="AL132" s="134"/>
      <c r="AM132" s="158" t="s">
        <v>692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399</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790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55.1</v>
      </c>
      <c r="AF134" s="208"/>
      <c r="AG134" s="208"/>
      <c r="AH134" s="208"/>
      <c r="AI134" s="207">
        <v>53.6</v>
      </c>
      <c r="AJ134" s="208"/>
      <c r="AK134" s="208"/>
      <c r="AL134" s="208"/>
      <c r="AM134" s="207">
        <v>59.9</v>
      </c>
      <c r="AN134" s="208"/>
      <c r="AO134" s="208"/>
      <c r="AP134" s="208"/>
      <c r="AQ134" s="207" t="s">
        <v>399</v>
      </c>
      <c r="AR134" s="208"/>
      <c r="AS134" s="208"/>
      <c r="AT134" s="208"/>
      <c r="AU134" s="207" t="s">
        <v>399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399</v>
      </c>
      <c r="AF135" s="208"/>
      <c r="AG135" s="208"/>
      <c r="AH135" s="208"/>
      <c r="AI135" s="207" t="s">
        <v>399</v>
      </c>
      <c r="AJ135" s="208"/>
      <c r="AK135" s="208"/>
      <c r="AL135" s="208"/>
      <c r="AM135" s="207" t="s">
        <v>705</v>
      </c>
      <c r="AN135" s="208"/>
      <c r="AO135" s="208"/>
      <c r="AP135" s="208"/>
      <c r="AQ135" s="207" t="s">
        <v>399</v>
      </c>
      <c r="AR135" s="208"/>
      <c r="AS135" s="208"/>
      <c r="AT135" s="208"/>
      <c r="AU135" s="207">
        <v>65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383</v>
      </c>
      <c r="AF136" s="133"/>
      <c r="AG136" s="133"/>
      <c r="AH136" s="134"/>
      <c r="AI136" s="158" t="s">
        <v>405</v>
      </c>
      <c r="AJ136" s="133"/>
      <c r="AK136" s="133"/>
      <c r="AL136" s="134"/>
      <c r="AM136" s="158" t="s">
        <v>692</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399</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791</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27.8</v>
      </c>
      <c r="AF138" s="208"/>
      <c r="AG138" s="208"/>
      <c r="AH138" s="208"/>
      <c r="AI138" s="207">
        <v>27</v>
      </c>
      <c r="AJ138" s="208"/>
      <c r="AK138" s="208"/>
      <c r="AL138" s="208"/>
      <c r="AM138" s="207">
        <v>30.9</v>
      </c>
      <c r="AN138" s="208"/>
      <c r="AO138" s="208"/>
      <c r="AP138" s="208"/>
      <c r="AQ138" s="207" t="s">
        <v>399</v>
      </c>
      <c r="AR138" s="208"/>
      <c r="AS138" s="208"/>
      <c r="AT138" s="208"/>
      <c r="AU138" s="207" t="s">
        <v>399</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t="s">
        <v>399</v>
      </c>
      <c r="AF139" s="208"/>
      <c r="AG139" s="208"/>
      <c r="AH139" s="208"/>
      <c r="AI139" s="207" t="s">
        <v>399</v>
      </c>
      <c r="AJ139" s="208"/>
      <c r="AK139" s="208"/>
      <c r="AL139" s="208"/>
      <c r="AM139" s="207" t="s">
        <v>705</v>
      </c>
      <c r="AN139" s="208"/>
      <c r="AO139" s="208"/>
      <c r="AP139" s="208"/>
      <c r="AQ139" s="207" t="s">
        <v>399</v>
      </c>
      <c r="AR139" s="208"/>
      <c r="AS139" s="208"/>
      <c r="AT139" s="208"/>
      <c r="AU139" s="207">
        <v>30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383</v>
      </c>
      <c r="AF140" s="133"/>
      <c r="AG140" s="133"/>
      <c r="AH140" s="134"/>
      <c r="AI140" s="158" t="s">
        <v>405</v>
      </c>
      <c r="AJ140" s="133"/>
      <c r="AK140" s="133"/>
      <c r="AL140" s="134"/>
      <c r="AM140" s="158" t="s">
        <v>692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383</v>
      </c>
      <c r="AF144" s="133"/>
      <c r="AG144" s="133"/>
      <c r="AH144" s="134"/>
      <c r="AI144" s="158" t="s">
        <v>405</v>
      </c>
      <c r="AJ144" s="133"/>
      <c r="AK144" s="133"/>
      <c r="AL144" s="134"/>
      <c r="AM144" s="158" t="s">
        <v>692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383</v>
      </c>
      <c r="AF148" s="133"/>
      <c r="AG148" s="133"/>
      <c r="AH148" s="134"/>
      <c r="AI148" s="158" t="s">
        <v>405</v>
      </c>
      <c r="AJ148" s="133"/>
      <c r="AK148" s="133"/>
      <c r="AL148" s="134"/>
      <c r="AM148" s="158" t="s">
        <v>692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383</v>
      </c>
      <c r="AF192" s="133"/>
      <c r="AG192" s="133"/>
      <c r="AH192" s="134"/>
      <c r="AI192" s="158" t="s">
        <v>405</v>
      </c>
      <c r="AJ192" s="133"/>
      <c r="AK192" s="133"/>
      <c r="AL192" s="134"/>
      <c r="AM192" s="158" t="s">
        <v>692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399</v>
      </c>
      <c r="AJ194" s="208"/>
      <c r="AK194" s="208"/>
      <c r="AL194" s="208"/>
      <c r="AM194" s="207" t="s">
        <v>705</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399</v>
      </c>
      <c r="AJ195" s="208"/>
      <c r="AK195" s="208"/>
      <c r="AL195" s="208"/>
      <c r="AM195" s="207" t="s">
        <v>705</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383</v>
      </c>
      <c r="AF196" s="133"/>
      <c r="AG196" s="133"/>
      <c r="AH196" s="134"/>
      <c r="AI196" s="158" t="s">
        <v>405</v>
      </c>
      <c r="AJ196" s="133"/>
      <c r="AK196" s="133"/>
      <c r="AL196" s="134"/>
      <c r="AM196" s="158" t="s">
        <v>692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399</v>
      </c>
      <c r="AJ198" s="208"/>
      <c r="AK198" s="208"/>
      <c r="AL198" s="208"/>
      <c r="AM198" s="207" t="s">
        <v>705</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399</v>
      </c>
      <c r="AJ199" s="208"/>
      <c r="AK199" s="208"/>
      <c r="AL199" s="208"/>
      <c r="AM199" s="207" t="s">
        <v>705</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383</v>
      </c>
      <c r="AF200" s="133"/>
      <c r="AG200" s="133"/>
      <c r="AH200" s="134"/>
      <c r="AI200" s="158" t="s">
        <v>405</v>
      </c>
      <c r="AJ200" s="133"/>
      <c r="AK200" s="133"/>
      <c r="AL200" s="134"/>
      <c r="AM200" s="158" t="s">
        <v>692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383</v>
      </c>
      <c r="AF204" s="133"/>
      <c r="AG204" s="133"/>
      <c r="AH204" s="134"/>
      <c r="AI204" s="158" t="s">
        <v>405</v>
      </c>
      <c r="AJ204" s="133"/>
      <c r="AK204" s="133"/>
      <c r="AL204" s="134"/>
      <c r="AM204" s="158" t="s">
        <v>692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383</v>
      </c>
      <c r="AF208" s="133"/>
      <c r="AG208" s="133"/>
      <c r="AH208" s="134"/>
      <c r="AI208" s="158" t="s">
        <v>405</v>
      </c>
      <c r="AJ208" s="133"/>
      <c r="AK208" s="133"/>
      <c r="AL208" s="134"/>
      <c r="AM208" s="158" t="s">
        <v>692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383</v>
      </c>
      <c r="AF252" s="133"/>
      <c r="AG252" s="133"/>
      <c r="AH252" s="134"/>
      <c r="AI252" s="158" t="s">
        <v>405</v>
      </c>
      <c r="AJ252" s="133"/>
      <c r="AK252" s="133"/>
      <c r="AL252" s="134"/>
      <c r="AM252" s="158" t="s">
        <v>692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383</v>
      </c>
      <c r="AF256" s="133"/>
      <c r="AG256" s="133"/>
      <c r="AH256" s="134"/>
      <c r="AI256" s="158" t="s">
        <v>405</v>
      </c>
      <c r="AJ256" s="133"/>
      <c r="AK256" s="133"/>
      <c r="AL256" s="134"/>
      <c r="AM256" s="158" t="s">
        <v>692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383</v>
      </c>
      <c r="AF260" s="133"/>
      <c r="AG260" s="133"/>
      <c r="AH260" s="134"/>
      <c r="AI260" s="158" t="s">
        <v>405</v>
      </c>
      <c r="AJ260" s="133"/>
      <c r="AK260" s="133"/>
      <c r="AL260" s="134"/>
      <c r="AM260" s="158" t="s">
        <v>692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383</v>
      </c>
      <c r="AF264" s="133"/>
      <c r="AG264" s="133"/>
      <c r="AH264" s="134"/>
      <c r="AI264" s="158" t="s">
        <v>405</v>
      </c>
      <c r="AJ264" s="133"/>
      <c r="AK264" s="133"/>
      <c r="AL264" s="134"/>
      <c r="AM264" s="158" t="s">
        <v>692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383</v>
      </c>
      <c r="AF268" s="133"/>
      <c r="AG268" s="133"/>
      <c r="AH268" s="134"/>
      <c r="AI268" s="158" t="s">
        <v>405</v>
      </c>
      <c r="AJ268" s="133"/>
      <c r="AK268" s="133"/>
      <c r="AL268" s="134"/>
      <c r="AM268" s="158" t="s">
        <v>692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383</v>
      </c>
      <c r="AF312" s="133"/>
      <c r="AG312" s="133"/>
      <c r="AH312" s="134"/>
      <c r="AI312" s="158" t="s">
        <v>405</v>
      </c>
      <c r="AJ312" s="133"/>
      <c r="AK312" s="133"/>
      <c r="AL312" s="134"/>
      <c r="AM312" s="158" t="s">
        <v>692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383</v>
      </c>
      <c r="AF316" s="133"/>
      <c r="AG316" s="133"/>
      <c r="AH316" s="134"/>
      <c r="AI316" s="158" t="s">
        <v>405</v>
      </c>
      <c r="AJ316" s="133"/>
      <c r="AK316" s="133"/>
      <c r="AL316" s="134"/>
      <c r="AM316" s="158" t="s">
        <v>692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383</v>
      </c>
      <c r="AF320" s="133"/>
      <c r="AG320" s="133"/>
      <c r="AH320" s="134"/>
      <c r="AI320" s="158" t="s">
        <v>405</v>
      </c>
      <c r="AJ320" s="133"/>
      <c r="AK320" s="133"/>
      <c r="AL320" s="134"/>
      <c r="AM320" s="158" t="s">
        <v>692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383</v>
      </c>
      <c r="AF324" s="133"/>
      <c r="AG324" s="133"/>
      <c r="AH324" s="134"/>
      <c r="AI324" s="158" t="s">
        <v>405</v>
      </c>
      <c r="AJ324" s="133"/>
      <c r="AK324" s="133"/>
      <c r="AL324" s="134"/>
      <c r="AM324" s="158" t="s">
        <v>692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383</v>
      </c>
      <c r="AF328" s="133"/>
      <c r="AG328" s="133"/>
      <c r="AH328" s="134"/>
      <c r="AI328" s="158" t="s">
        <v>405</v>
      </c>
      <c r="AJ328" s="133"/>
      <c r="AK328" s="133"/>
      <c r="AL328" s="134"/>
      <c r="AM328" s="158" t="s">
        <v>692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383</v>
      </c>
      <c r="AF372" s="133"/>
      <c r="AG372" s="133"/>
      <c r="AH372" s="134"/>
      <c r="AI372" s="158" t="s">
        <v>405</v>
      </c>
      <c r="AJ372" s="133"/>
      <c r="AK372" s="133"/>
      <c r="AL372" s="134"/>
      <c r="AM372" s="158" t="s">
        <v>692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383</v>
      </c>
      <c r="AF376" s="133"/>
      <c r="AG376" s="133"/>
      <c r="AH376" s="134"/>
      <c r="AI376" s="158" t="s">
        <v>405</v>
      </c>
      <c r="AJ376" s="133"/>
      <c r="AK376" s="133"/>
      <c r="AL376" s="134"/>
      <c r="AM376" s="158" t="s">
        <v>692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383</v>
      </c>
      <c r="AF380" s="133"/>
      <c r="AG380" s="133"/>
      <c r="AH380" s="134"/>
      <c r="AI380" s="158" t="s">
        <v>405</v>
      </c>
      <c r="AJ380" s="133"/>
      <c r="AK380" s="133"/>
      <c r="AL380" s="134"/>
      <c r="AM380" s="158" t="s">
        <v>692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383</v>
      </c>
      <c r="AF384" s="133"/>
      <c r="AG384" s="133"/>
      <c r="AH384" s="134"/>
      <c r="AI384" s="158" t="s">
        <v>405</v>
      </c>
      <c r="AJ384" s="133"/>
      <c r="AK384" s="133"/>
      <c r="AL384" s="134"/>
      <c r="AM384" s="158" t="s">
        <v>692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383</v>
      </c>
      <c r="AF388" s="133"/>
      <c r="AG388" s="133"/>
      <c r="AH388" s="134"/>
      <c r="AI388" s="158" t="s">
        <v>405</v>
      </c>
      <c r="AJ388" s="133"/>
      <c r="AK388" s="133"/>
      <c r="AL388" s="134"/>
      <c r="AM388" s="158" t="s">
        <v>692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664</v>
      </c>
      <c r="D430" s="935"/>
      <c r="E430" s="175" t="s">
        <v>392</v>
      </c>
      <c r="F430" s="901"/>
      <c r="G430" s="902" t="s">
        <v>252</v>
      </c>
      <c r="H430" s="126"/>
      <c r="I430" s="126"/>
      <c r="J430" s="903" t="s">
        <v>255</v>
      </c>
      <c r="K430" s="904"/>
      <c r="L430" s="904"/>
      <c r="M430" s="904"/>
      <c r="N430" s="904"/>
      <c r="O430" s="904"/>
      <c r="P430" s="904"/>
      <c r="Q430" s="904"/>
      <c r="R430" s="904"/>
      <c r="S430" s="904"/>
      <c r="T430" s="905"/>
      <c r="U430" s="587" t="s">
        <v>732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536</v>
      </c>
      <c r="AJ431" s="334"/>
      <c r="AK431" s="334"/>
      <c r="AL431" s="158"/>
      <c r="AM431" s="334" t="s">
        <v>537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26</v>
      </c>
      <c r="AF432" s="201"/>
      <c r="AG432" s="136" t="s">
        <v>233</v>
      </c>
      <c r="AH432" s="137"/>
      <c r="AI432" s="335"/>
      <c r="AJ432" s="335"/>
      <c r="AK432" s="335"/>
      <c r="AL432" s="157"/>
      <c r="AM432" s="335"/>
      <c r="AN432" s="335"/>
      <c r="AO432" s="335"/>
      <c r="AP432" s="157"/>
      <c r="AQ432" s="250" t="s">
        <v>399</v>
      </c>
      <c r="AR432" s="201"/>
      <c r="AS432" s="136" t="s">
        <v>233</v>
      </c>
      <c r="AT432" s="137"/>
      <c r="AU432" s="201">
        <v>2</v>
      </c>
      <c r="AV432" s="201"/>
      <c r="AW432" s="136" t="s">
        <v>179</v>
      </c>
      <c r="AX432" s="196"/>
      <c r="AY432">
        <f>$AY$431</f>
        <v>1</v>
      </c>
    </row>
    <row r="433" spans="1:51" ht="23.25" customHeight="1" x14ac:dyDescent="0.15">
      <c r="A433" s="190"/>
      <c r="B433" s="187"/>
      <c r="C433" s="181"/>
      <c r="D433" s="187"/>
      <c r="E433" s="338"/>
      <c r="F433" s="339"/>
      <c r="G433" s="107" t="s">
        <v>733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14</v>
      </c>
      <c r="AC433" s="214"/>
      <c r="AD433" s="214"/>
      <c r="AE433" s="336" t="s">
        <v>399</v>
      </c>
      <c r="AF433" s="208"/>
      <c r="AG433" s="208"/>
      <c r="AH433" s="208"/>
      <c r="AI433" s="336">
        <v>76</v>
      </c>
      <c r="AJ433" s="208"/>
      <c r="AK433" s="208"/>
      <c r="AL433" s="208"/>
      <c r="AM433" s="336" t="s">
        <v>705</v>
      </c>
      <c r="AN433" s="208"/>
      <c r="AO433" s="208"/>
      <c r="AP433" s="337"/>
      <c r="AQ433" s="336" t="s">
        <v>399</v>
      </c>
      <c r="AR433" s="208"/>
      <c r="AS433" s="208"/>
      <c r="AT433" s="337"/>
      <c r="AU433" s="208" t="s">
        <v>399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14</v>
      </c>
      <c r="AC434" s="206"/>
      <c r="AD434" s="206"/>
      <c r="AE434" s="336" t="s">
        <v>399</v>
      </c>
      <c r="AF434" s="208"/>
      <c r="AG434" s="208"/>
      <c r="AH434" s="337"/>
      <c r="AI434" s="336">
        <v>100</v>
      </c>
      <c r="AJ434" s="208"/>
      <c r="AK434" s="208"/>
      <c r="AL434" s="208"/>
      <c r="AM434" s="336" t="s">
        <v>705</v>
      </c>
      <c r="AN434" s="208"/>
      <c r="AO434" s="208"/>
      <c r="AP434" s="337"/>
      <c r="AQ434" s="336" t="s">
        <v>399</v>
      </c>
      <c r="AR434" s="208"/>
      <c r="AS434" s="208"/>
      <c r="AT434" s="337"/>
      <c r="AU434" s="208">
        <v>100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399</v>
      </c>
      <c r="AF435" s="208"/>
      <c r="AG435" s="208"/>
      <c r="AH435" s="337"/>
      <c r="AI435" s="336">
        <v>76</v>
      </c>
      <c r="AJ435" s="208"/>
      <c r="AK435" s="208"/>
      <c r="AL435" s="208"/>
      <c r="AM435" s="336" t="s">
        <v>705</v>
      </c>
      <c r="AN435" s="208"/>
      <c r="AO435" s="208"/>
      <c r="AP435" s="337"/>
      <c r="AQ435" s="336" t="s">
        <v>399</v>
      </c>
      <c r="AR435" s="208"/>
      <c r="AS435" s="208"/>
      <c r="AT435" s="337"/>
      <c r="AU435" s="208" t="s">
        <v>399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536</v>
      </c>
      <c r="AJ436" s="334"/>
      <c r="AK436" s="334"/>
      <c r="AL436" s="158"/>
      <c r="AM436" s="334" t="s">
        <v>537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536</v>
      </c>
      <c r="AJ441" s="334"/>
      <c r="AK441" s="334"/>
      <c r="AL441" s="158"/>
      <c r="AM441" s="334" t="s">
        <v>537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536</v>
      </c>
      <c r="AJ446" s="334"/>
      <c r="AK446" s="334"/>
      <c r="AL446" s="158"/>
      <c r="AM446" s="334" t="s">
        <v>537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536</v>
      </c>
      <c r="AJ451" s="334"/>
      <c r="AK451" s="334"/>
      <c r="AL451" s="158"/>
      <c r="AM451" s="334" t="s">
        <v>537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536</v>
      </c>
      <c r="AJ456" s="334"/>
      <c r="AK456" s="334"/>
      <c r="AL456" s="158"/>
      <c r="AM456" s="334" t="s">
        <v>537</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399</v>
      </c>
      <c r="AF457" s="201"/>
      <c r="AG457" s="136" t="s">
        <v>233</v>
      </c>
      <c r="AH457" s="137"/>
      <c r="AI457" s="335"/>
      <c r="AJ457" s="335"/>
      <c r="AK457" s="335"/>
      <c r="AL457" s="157"/>
      <c r="AM457" s="335"/>
      <c r="AN457" s="335"/>
      <c r="AO457" s="335"/>
      <c r="AP457" s="157"/>
      <c r="AQ457" s="250" t="s">
        <v>399</v>
      </c>
      <c r="AR457" s="201"/>
      <c r="AS457" s="136" t="s">
        <v>233</v>
      </c>
      <c r="AT457" s="137"/>
      <c r="AU457" s="201"/>
      <c r="AV457" s="201"/>
      <c r="AW457" s="136" t="s">
        <v>179</v>
      </c>
      <c r="AX457" s="196"/>
      <c r="AY457">
        <f>$AY$456</f>
        <v>1</v>
      </c>
    </row>
    <row r="458" spans="1:51" ht="23.25" hidden="1" customHeight="1" x14ac:dyDescent="0.15">
      <c r="A458" s="190"/>
      <c r="B458" s="187"/>
      <c r="C458" s="181"/>
      <c r="D458" s="187"/>
      <c r="E458" s="338"/>
      <c r="F458" s="339"/>
      <c r="G458" s="107" t="s">
        <v>399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399</v>
      </c>
      <c r="AC458" s="214"/>
      <c r="AD458" s="214"/>
      <c r="AE458" s="336" t="s">
        <v>399</v>
      </c>
      <c r="AF458" s="208"/>
      <c r="AG458" s="208"/>
      <c r="AH458" s="208"/>
      <c r="AI458" s="336" t="s">
        <v>399</v>
      </c>
      <c r="AJ458" s="208"/>
      <c r="AK458" s="208"/>
      <c r="AL458" s="208"/>
      <c r="AM458" s="336" t="s">
        <v>705</v>
      </c>
      <c r="AN458" s="208"/>
      <c r="AO458" s="208"/>
      <c r="AP458" s="337"/>
      <c r="AQ458" s="336" t="s">
        <v>399</v>
      </c>
      <c r="AR458" s="208"/>
      <c r="AS458" s="208"/>
      <c r="AT458" s="337"/>
      <c r="AU458" s="208" t="s">
        <v>399</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399</v>
      </c>
      <c r="AC459" s="206"/>
      <c r="AD459" s="206"/>
      <c r="AE459" s="336" t="s">
        <v>399</v>
      </c>
      <c r="AF459" s="208"/>
      <c r="AG459" s="208"/>
      <c r="AH459" s="337"/>
      <c r="AI459" s="336" t="s">
        <v>399</v>
      </c>
      <c r="AJ459" s="208"/>
      <c r="AK459" s="208"/>
      <c r="AL459" s="208"/>
      <c r="AM459" s="336" t="s">
        <v>705</v>
      </c>
      <c r="AN459" s="208"/>
      <c r="AO459" s="208"/>
      <c r="AP459" s="337"/>
      <c r="AQ459" s="336" t="s">
        <v>399</v>
      </c>
      <c r="AR459" s="208"/>
      <c r="AS459" s="208"/>
      <c r="AT459" s="337"/>
      <c r="AU459" s="208" t="s">
        <v>399</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399</v>
      </c>
      <c r="AF460" s="208"/>
      <c r="AG460" s="208"/>
      <c r="AH460" s="337"/>
      <c r="AI460" s="336" t="s">
        <v>399</v>
      </c>
      <c r="AJ460" s="208"/>
      <c r="AK460" s="208"/>
      <c r="AL460" s="208"/>
      <c r="AM460" s="336" t="s">
        <v>705</v>
      </c>
      <c r="AN460" s="208"/>
      <c r="AO460" s="208"/>
      <c r="AP460" s="337"/>
      <c r="AQ460" s="336" t="s">
        <v>399</v>
      </c>
      <c r="AR460" s="208"/>
      <c r="AS460" s="208"/>
      <c r="AT460" s="337"/>
      <c r="AU460" s="208" t="s">
        <v>399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536</v>
      </c>
      <c r="AJ461" s="334"/>
      <c r="AK461" s="334"/>
      <c r="AL461" s="158"/>
      <c r="AM461" s="334" t="s">
        <v>537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536</v>
      </c>
      <c r="AJ466" s="334"/>
      <c r="AK466" s="334"/>
      <c r="AL466" s="158"/>
      <c r="AM466" s="334" t="s">
        <v>537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536</v>
      </c>
      <c r="AJ471" s="334"/>
      <c r="AK471" s="334"/>
      <c r="AL471" s="158"/>
      <c r="AM471" s="334" t="s">
        <v>537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536</v>
      </c>
      <c r="AJ476" s="334"/>
      <c r="AK476" s="334"/>
      <c r="AL476" s="158"/>
      <c r="AM476" s="334" t="s">
        <v>537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395</v>
      </c>
      <c r="F484" s="176"/>
      <c r="G484" s="902" t="s">
        <v>252</v>
      </c>
      <c r="H484" s="126"/>
      <c r="I484" s="12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536</v>
      </c>
      <c r="AJ485" s="334"/>
      <c r="AK485" s="334"/>
      <c r="AL485" s="158"/>
      <c r="AM485" s="334" t="s">
        <v>537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536</v>
      </c>
      <c r="AJ490" s="334"/>
      <c r="AK490" s="334"/>
      <c r="AL490" s="158"/>
      <c r="AM490" s="334" t="s">
        <v>537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536</v>
      </c>
      <c r="AJ495" s="334"/>
      <c r="AK495" s="334"/>
      <c r="AL495" s="158"/>
      <c r="AM495" s="334" t="s">
        <v>537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536</v>
      </c>
      <c r="AJ500" s="334"/>
      <c r="AK500" s="334"/>
      <c r="AL500" s="158"/>
      <c r="AM500" s="334" t="s">
        <v>537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536</v>
      </c>
      <c r="AJ505" s="334"/>
      <c r="AK505" s="334"/>
      <c r="AL505" s="158"/>
      <c r="AM505" s="334" t="s">
        <v>537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536</v>
      </c>
      <c r="AJ510" s="334"/>
      <c r="AK510" s="334"/>
      <c r="AL510" s="158"/>
      <c r="AM510" s="334" t="s">
        <v>537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536</v>
      </c>
      <c r="AJ515" s="334"/>
      <c r="AK515" s="334"/>
      <c r="AL515" s="158"/>
      <c r="AM515" s="334" t="s">
        <v>537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536</v>
      </c>
      <c r="AJ520" s="334"/>
      <c r="AK520" s="334"/>
      <c r="AL520" s="158"/>
      <c r="AM520" s="334" t="s">
        <v>537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536</v>
      </c>
      <c r="AJ525" s="334"/>
      <c r="AK525" s="334"/>
      <c r="AL525" s="158"/>
      <c r="AM525" s="334" t="s">
        <v>537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536</v>
      </c>
      <c r="AJ530" s="334"/>
      <c r="AK530" s="334"/>
      <c r="AL530" s="158"/>
      <c r="AM530" s="334" t="s">
        <v>537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396</v>
      </c>
      <c r="F538" s="176"/>
      <c r="G538" s="902" t="s">
        <v>252</v>
      </c>
      <c r="H538" s="126"/>
      <c r="I538" s="12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536</v>
      </c>
      <c r="AJ539" s="334"/>
      <c r="AK539" s="334"/>
      <c r="AL539" s="158"/>
      <c r="AM539" s="334" t="s">
        <v>537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536</v>
      </c>
      <c r="AJ544" s="334"/>
      <c r="AK544" s="334"/>
      <c r="AL544" s="158"/>
      <c r="AM544" s="334" t="s">
        <v>537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536</v>
      </c>
      <c r="AJ549" s="334"/>
      <c r="AK549" s="334"/>
      <c r="AL549" s="158"/>
      <c r="AM549" s="334" t="s">
        <v>537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536</v>
      </c>
      <c r="AJ554" s="334"/>
      <c r="AK554" s="334"/>
      <c r="AL554" s="158"/>
      <c r="AM554" s="334" t="s">
        <v>537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536</v>
      </c>
      <c r="AJ559" s="334"/>
      <c r="AK559" s="334"/>
      <c r="AL559" s="158"/>
      <c r="AM559" s="334" t="s">
        <v>537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536</v>
      </c>
      <c r="AJ564" s="334"/>
      <c r="AK564" s="334"/>
      <c r="AL564" s="158"/>
      <c r="AM564" s="334" t="s">
        <v>537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536</v>
      </c>
      <c r="AJ569" s="334"/>
      <c r="AK569" s="334"/>
      <c r="AL569" s="158"/>
      <c r="AM569" s="334" t="s">
        <v>537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536</v>
      </c>
      <c r="AJ574" s="334"/>
      <c r="AK574" s="334"/>
      <c r="AL574" s="158"/>
      <c r="AM574" s="334" t="s">
        <v>537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536</v>
      </c>
      <c r="AJ579" s="334"/>
      <c r="AK579" s="334"/>
      <c r="AL579" s="158"/>
      <c r="AM579" s="334" t="s">
        <v>537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536</v>
      </c>
      <c r="AJ584" s="334"/>
      <c r="AK584" s="334"/>
      <c r="AL584" s="158"/>
      <c r="AM584" s="334" t="s">
        <v>537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395</v>
      </c>
      <c r="F592" s="176"/>
      <c r="G592" s="902" t="s">
        <v>252</v>
      </c>
      <c r="H592" s="126"/>
      <c r="I592" s="12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536</v>
      </c>
      <c r="AJ593" s="334"/>
      <c r="AK593" s="334"/>
      <c r="AL593" s="158"/>
      <c r="AM593" s="334" t="s">
        <v>537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536</v>
      </c>
      <c r="AJ598" s="334"/>
      <c r="AK598" s="334"/>
      <c r="AL598" s="158"/>
      <c r="AM598" s="334" t="s">
        <v>537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536</v>
      </c>
      <c r="AJ603" s="334"/>
      <c r="AK603" s="334"/>
      <c r="AL603" s="158"/>
      <c r="AM603" s="334" t="s">
        <v>537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536</v>
      </c>
      <c r="AJ608" s="334"/>
      <c r="AK608" s="334"/>
      <c r="AL608" s="158"/>
      <c r="AM608" s="334" t="s">
        <v>537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536</v>
      </c>
      <c r="AJ613" s="334"/>
      <c r="AK613" s="334"/>
      <c r="AL613" s="158"/>
      <c r="AM613" s="334" t="s">
        <v>537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536</v>
      </c>
      <c r="AJ618" s="334"/>
      <c r="AK618" s="334"/>
      <c r="AL618" s="158"/>
      <c r="AM618" s="334" t="s">
        <v>537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536</v>
      </c>
      <c r="AJ623" s="334"/>
      <c r="AK623" s="334"/>
      <c r="AL623" s="158"/>
      <c r="AM623" s="334" t="s">
        <v>537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536</v>
      </c>
      <c r="AJ628" s="334"/>
      <c r="AK628" s="334"/>
      <c r="AL628" s="158"/>
      <c r="AM628" s="334" t="s">
        <v>537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536</v>
      </c>
      <c r="AJ633" s="334"/>
      <c r="AK633" s="334"/>
      <c r="AL633" s="158"/>
      <c r="AM633" s="334" t="s">
        <v>537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536</v>
      </c>
      <c r="AJ638" s="334"/>
      <c r="AK638" s="334"/>
      <c r="AL638" s="158"/>
      <c r="AM638" s="334" t="s">
        <v>537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396</v>
      </c>
      <c r="F646" s="176"/>
      <c r="G646" s="902" t="s">
        <v>252</v>
      </c>
      <c r="H646" s="126"/>
      <c r="I646" s="12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536</v>
      </c>
      <c r="AJ647" s="334"/>
      <c r="AK647" s="334"/>
      <c r="AL647" s="158"/>
      <c r="AM647" s="334" t="s">
        <v>537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536</v>
      </c>
      <c r="AJ652" s="334"/>
      <c r="AK652" s="334"/>
      <c r="AL652" s="158"/>
      <c r="AM652" s="334" t="s">
        <v>537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536</v>
      </c>
      <c r="AJ657" s="334"/>
      <c r="AK657" s="334"/>
      <c r="AL657" s="158"/>
      <c r="AM657" s="334" t="s">
        <v>537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536</v>
      </c>
      <c r="AJ662" s="334"/>
      <c r="AK662" s="334"/>
      <c r="AL662" s="158"/>
      <c r="AM662" s="334" t="s">
        <v>537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536</v>
      </c>
      <c r="AJ667" s="334"/>
      <c r="AK667" s="334"/>
      <c r="AL667" s="158"/>
      <c r="AM667" s="334" t="s">
        <v>537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536</v>
      </c>
      <c r="AJ672" s="334"/>
      <c r="AK672" s="334"/>
      <c r="AL672" s="158"/>
      <c r="AM672" s="334" t="s">
        <v>537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536</v>
      </c>
      <c r="AJ677" s="334"/>
      <c r="AK677" s="334"/>
      <c r="AL677" s="158"/>
      <c r="AM677" s="334" t="s">
        <v>537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536</v>
      </c>
      <c r="AJ682" s="334"/>
      <c r="AK682" s="334"/>
      <c r="AL682" s="158"/>
      <c r="AM682" s="334" t="s">
        <v>537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536</v>
      </c>
      <c r="AJ687" s="334"/>
      <c r="AK687" s="334"/>
      <c r="AL687" s="158"/>
      <c r="AM687" s="334" t="s">
        <v>537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536</v>
      </c>
      <c r="AJ692" s="334"/>
      <c r="AK692" s="334"/>
      <c r="AL692" s="158"/>
      <c r="AM692" s="334" t="s">
        <v>537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66.75" customHeight="1" x14ac:dyDescent="0.15">
      <c r="A702" s="873" t="s">
        <v>140</v>
      </c>
      <c r="B702" s="874"/>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737</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66.75"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737</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75" customHeight="1" x14ac:dyDescent="0.15">
      <c r="A704" s="877"/>
      <c r="B704" s="878"/>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737</v>
      </c>
      <c r="AE704" s="783"/>
      <c r="AF704" s="783"/>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4" t="s">
        <v>737</v>
      </c>
      <c r="AE705" s="715"/>
      <c r="AF705" s="715"/>
      <c r="AG705" s="128" t="s">
        <v>780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4"/>
      <c r="D706" s="795"/>
      <c r="E706" s="730" t="s">
        <v>374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747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748</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39.950000000000003"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737</v>
      </c>
      <c r="AE708" s="603"/>
      <c r="AF708" s="603"/>
      <c r="AG708" s="742" t="s">
        <v>750</v>
      </c>
      <c r="AH708" s="743"/>
      <c r="AI708" s="743"/>
      <c r="AJ708" s="743"/>
      <c r="AK708" s="743"/>
      <c r="AL708" s="743"/>
      <c r="AM708" s="743"/>
      <c r="AN708" s="743"/>
      <c r="AO708" s="743"/>
      <c r="AP708" s="743"/>
      <c r="AQ708" s="743"/>
      <c r="AR708" s="743"/>
      <c r="AS708" s="743"/>
      <c r="AT708" s="743"/>
      <c r="AU708" s="743"/>
      <c r="AV708" s="743"/>
      <c r="AW708" s="743"/>
      <c r="AX708" s="744"/>
    </row>
    <row r="709" spans="1:50" ht="50.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t="s">
        <v>711</v>
      </c>
      <c r="AH710" s="105"/>
      <c r="AI710" s="105"/>
      <c r="AJ710" s="105"/>
      <c r="AK710" s="105"/>
      <c r="AL710" s="105"/>
      <c r="AM710" s="105"/>
      <c r="AN710" s="105"/>
      <c r="AO710" s="105"/>
      <c r="AP710" s="105"/>
      <c r="AQ710" s="105"/>
      <c r="AR710" s="105"/>
      <c r="AS710" s="105"/>
      <c r="AT710" s="105"/>
      <c r="AU710" s="105"/>
      <c r="AV710" s="105"/>
      <c r="AW710" s="105"/>
      <c r="AX710" s="106"/>
    </row>
    <row r="711" spans="1:50" ht="50.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342</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749</v>
      </c>
      <c r="AE712" s="783"/>
      <c r="AF712" s="783"/>
      <c r="AG712" s="809" t="s">
        <v>711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51" t="s">
        <v>343</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749</v>
      </c>
      <c r="AE713" s="323"/>
      <c r="AF713" s="661"/>
      <c r="AG713" s="104" t="s">
        <v>711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737</v>
      </c>
      <c r="AE714" s="807"/>
      <c r="AF714" s="808"/>
      <c r="AG714" s="736" t="s">
        <v>752</v>
      </c>
      <c r="AH714" s="737"/>
      <c r="AI714" s="737"/>
      <c r="AJ714" s="737"/>
      <c r="AK714" s="737"/>
      <c r="AL714" s="737"/>
      <c r="AM714" s="737"/>
      <c r="AN714" s="737"/>
      <c r="AO714" s="737"/>
      <c r="AP714" s="737"/>
      <c r="AQ714" s="737"/>
      <c r="AR714" s="737"/>
      <c r="AS714" s="737"/>
      <c r="AT714" s="737"/>
      <c r="AU714" s="737"/>
      <c r="AV714" s="737"/>
      <c r="AW714" s="737"/>
      <c r="AX714" s="738"/>
    </row>
    <row r="715" spans="1:50" ht="39.950000000000003" customHeight="1" x14ac:dyDescent="0.15">
      <c r="A715" s="638" t="s">
        <v>40</v>
      </c>
      <c r="B715" s="784"/>
      <c r="C715" s="785" t="s">
        <v>322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737</v>
      </c>
      <c r="AE715" s="603"/>
      <c r="AF715" s="654"/>
      <c r="AG715" s="742" t="s">
        <v>781</v>
      </c>
      <c r="AH715" s="743"/>
      <c r="AI715" s="743"/>
      <c r="AJ715" s="743"/>
      <c r="AK715" s="743"/>
      <c r="AL715" s="743"/>
      <c r="AM715" s="743"/>
      <c r="AN715" s="743"/>
      <c r="AO715" s="743"/>
      <c r="AP715" s="743"/>
      <c r="AQ715" s="743"/>
      <c r="AR715" s="743"/>
      <c r="AS715" s="743"/>
      <c r="AT715" s="743"/>
      <c r="AU715" s="743"/>
      <c r="AV715" s="743"/>
      <c r="AW715" s="743"/>
      <c r="AX715" s="744"/>
    </row>
    <row r="716" spans="1:50" ht="50.1"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737</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737</v>
      </c>
      <c r="AE717" s="323"/>
      <c r="AF717" s="323"/>
      <c r="AG717" s="104" t="s">
        <v>806</v>
      </c>
      <c r="AH717" s="105"/>
      <c r="AI717" s="105"/>
      <c r="AJ717" s="105"/>
      <c r="AK717" s="105"/>
      <c r="AL717" s="105"/>
      <c r="AM717" s="105"/>
      <c r="AN717" s="105"/>
      <c r="AO717" s="105"/>
      <c r="AP717" s="105"/>
      <c r="AQ717" s="105"/>
      <c r="AR717" s="105"/>
      <c r="AS717" s="105"/>
      <c r="AT717" s="105"/>
      <c r="AU717" s="105"/>
      <c r="AV717" s="105"/>
      <c r="AW717" s="105"/>
      <c r="AX717" s="106"/>
    </row>
    <row r="718" spans="1:50" ht="50.1"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737</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9"/>
      <c r="C726" s="814" t="s">
        <v>53</v>
      </c>
      <c r="D726" s="840"/>
      <c r="E726" s="840"/>
      <c r="F726" s="841"/>
      <c r="G726" s="576" t="s">
        <v>788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0"/>
      <c r="B727" s="801"/>
      <c r="C727" s="748" t="s">
        <v>57</v>
      </c>
      <c r="D727" s="749"/>
      <c r="E727" s="749"/>
      <c r="F727" s="750"/>
      <c r="G727" s="574" t="s">
        <v>789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2" t="s">
        <v>808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809</v>
      </c>
      <c r="B731" s="674"/>
      <c r="C731" s="674"/>
      <c r="D731" s="674"/>
      <c r="E731" s="675"/>
      <c r="F731" s="729" t="s">
        <v>810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811</v>
      </c>
      <c r="B733" s="674"/>
      <c r="C733" s="674"/>
      <c r="D733" s="674"/>
      <c r="E733" s="675"/>
      <c r="F733" s="635" t="s">
        <v>812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t="s">
        <v>756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8" t="s">
        <v>348</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4" t="s">
        <v>665</v>
      </c>
      <c r="B737" s="211"/>
      <c r="C737" s="211"/>
      <c r="D737" s="212"/>
      <c r="E737" s="958" t="s">
        <v>711</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390</v>
      </c>
      <c r="B738" s="361"/>
      <c r="C738" s="361"/>
      <c r="D738" s="361"/>
      <c r="E738" s="958" t="s">
        <v>711</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389</v>
      </c>
      <c r="B739" s="361"/>
      <c r="C739" s="361"/>
      <c r="D739" s="361"/>
      <c r="E739" s="958" t="s">
        <v>711</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388</v>
      </c>
      <c r="B740" s="361"/>
      <c r="C740" s="361"/>
      <c r="D740" s="361"/>
      <c r="E740" s="958" t="s">
        <v>711</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387</v>
      </c>
      <c r="B741" s="361"/>
      <c r="C741" s="361"/>
      <c r="D741" s="361"/>
      <c r="E741" s="958" t="s">
        <v>711</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386</v>
      </c>
      <c r="B742" s="361"/>
      <c r="C742" s="361"/>
      <c r="D742" s="361"/>
      <c r="E742" s="958" t="s">
        <v>711</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385</v>
      </c>
      <c r="B743" s="361"/>
      <c r="C743" s="361"/>
      <c r="D743" s="361"/>
      <c r="E743" s="958" t="s">
        <v>711</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384</v>
      </c>
      <c r="B744" s="361"/>
      <c r="C744" s="361"/>
      <c r="D744" s="361"/>
      <c r="E744" s="958" t="s">
        <v>711</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383</v>
      </c>
      <c r="B745" s="361"/>
      <c r="C745" s="361"/>
      <c r="D745" s="361"/>
      <c r="E745" s="995" t="s">
        <v>735</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1" t="s">
        <v>538</v>
      </c>
      <c r="B746" s="361"/>
      <c r="C746" s="361"/>
      <c r="D746" s="361"/>
      <c r="E746" s="964" t="s">
        <v>703</v>
      </c>
      <c r="F746" s="962"/>
      <c r="G746" s="962"/>
      <c r="H746" s="100" t="str">
        <f>IF(E746="","","-")</f>
        <v>-</v>
      </c>
      <c r="I746" s="962" t="s">
        <v>736</v>
      </c>
      <c r="J746" s="962"/>
      <c r="K746" s="100" t="str">
        <f>IF(I746="","","-")</f>
        <v>-</v>
      </c>
      <c r="L746" s="963">
        <v>19</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1" t="s">
        <v>502</v>
      </c>
      <c r="B747" s="361"/>
      <c r="C747" s="361"/>
      <c r="D747" s="361"/>
      <c r="E747" s="964" t="s">
        <v>703</v>
      </c>
      <c r="F747" s="962"/>
      <c r="G747" s="962"/>
      <c r="H747" s="100" t="str">
        <f>IF(E747="","","-")</f>
        <v>-</v>
      </c>
      <c r="I747" s="962"/>
      <c r="J747" s="962"/>
      <c r="K747" s="100" t="str">
        <f>IF(I747="","","-")</f>
        <v/>
      </c>
      <c r="L747" s="963">
        <v>308</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2" t="s">
        <v>377</v>
      </c>
      <c r="B748" s="613"/>
      <c r="C748" s="613"/>
      <c r="D748" s="613"/>
      <c r="E748" s="613"/>
      <c r="F748" s="614"/>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706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4.25" customHeight="1" x14ac:dyDescent="0.15">
      <c r="A787" s="626" t="s">
        <v>379</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3"/>
    </row>
    <row r="788" spans="1:51" ht="24.75" customHeight="1" x14ac:dyDescent="0.15">
      <c r="A788" s="629"/>
      <c r="B788" s="630"/>
      <c r="C788" s="630"/>
      <c r="D788" s="630"/>
      <c r="E788" s="630"/>
      <c r="F788" s="631"/>
      <c r="G788" s="814" t="s">
        <v>17</v>
      </c>
      <c r="H788" s="668"/>
      <c r="I788" s="668"/>
      <c r="J788" s="668"/>
      <c r="K788" s="668"/>
      <c r="L788" s="667" t="s">
        <v>18</v>
      </c>
      <c r="M788" s="668"/>
      <c r="N788" s="668"/>
      <c r="O788" s="668"/>
      <c r="P788" s="668"/>
      <c r="Q788" s="668"/>
      <c r="R788" s="668"/>
      <c r="S788" s="668"/>
      <c r="T788" s="668"/>
      <c r="U788" s="668"/>
      <c r="V788" s="668"/>
      <c r="W788" s="668"/>
      <c r="X788" s="669"/>
      <c r="Y788" s="651" t="s">
        <v>19</v>
      </c>
      <c r="Z788" s="652"/>
      <c r="AA788" s="652"/>
      <c r="AB788" s="798"/>
      <c r="AC788" s="814" t="s">
        <v>17</v>
      </c>
      <c r="AD788" s="668"/>
      <c r="AE788" s="668"/>
      <c r="AF788" s="668"/>
      <c r="AG788" s="668"/>
      <c r="AH788" s="667" t="s">
        <v>18</v>
      </c>
      <c r="AI788" s="668"/>
      <c r="AJ788" s="668"/>
      <c r="AK788" s="668"/>
      <c r="AL788" s="668"/>
      <c r="AM788" s="668"/>
      <c r="AN788" s="668"/>
      <c r="AO788" s="668"/>
      <c r="AP788" s="668"/>
      <c r="AQ788" s="668"/>
      <c r="AR788" s="668"/>
      <c r="AS788" s="668"/>
      <c r="AT788" s="669"/>
      <c r="AU788" s="651" t="s">
        <v>19</v>
      </c>
      <c r="AV788" s="652"/>
      <c r="AW788" s="652"/>
      <c r="AX788" s="653"/>
    </row>
    <row r="789" spans="1:51" ht="24.75" customHeight="1" x14ac:dyDescent="0.15">
      <c r="A789" s="629"/>
      <c r="B789" s="630"/>
      <c r="C789" s="630"/>
      <c r="D789" s="630"/>
      <c r="E789" s="630"/>
      <c r="F789" s="631"/>
      <c r="G789" s="670" t="s">
        <v>762</v>
      </c>
      <c r="H789" s="671"/>
      <c r="I789" s="671"/>
      <c r="J789" s="671"/>
      <c r="K789" s="672"/>
      <c r="L789" s="662" t="s">
        <v>762</v>
      </c>
      <c r="M789" s="834"/>
      <c r="N789" s="834"/>
      <c r="O789" s="834"/>
      <c r="P789" s="834"/>
      <c r="Q789" s="834"/>
      <c r="R789" s="834"/>
      <c r="S789" s="834"/>
      <c r="T789" s="834"/>
      <c r="U789" s="834"/>
      <c r="V789" s="834"/>
      <c r="W789" s="834"/>
      <c r="X789" s="835"/>
      <c r="Y789" s="382">
        <v>9</v>
      </c>
      <c r="Z789" s="383"/>
      <c r="AA789" s="383"/>
      <c r="AB789" s="802"/>
      <c r="AC789" s="670" t="s">
        <v>763</v>
      </c>
      <c r="AD789" s="838"/>
      <c r="AE789" s="838"/>
      <c r="AF789" s="838"/>
      <c r="AG789" s="839"/>
      <c r="AH789" s="662" t="s">
        <v>765</v>
      </c>
      <c r="AI789" s="663"/>
      <c r="AJ789" s="663"/>
      <c r="AK789" s="663"/>
      <c r="AL789" s="663"/>
      <c r="AM789" s="663"/>
      <c r="AN789" s="663"/>
      <c r="AO789" s="663"/>
      <c r="AP789" s="663"/>
      <c r="AQ789" s="663"/>
      <c r="AR789" s="663"/>
      <c r="AS789" s="663"/>
      <c r="AT789" s="664"/>
      <c r="AU789" s="382">
        <v>2.8</v>
      </c>
      <c r="AV789" s="383"/>
      <c r="AW789" s="383"/>
      <c r="AX789" s="384"/>
    </row>
    <row r="790" spans="1:51" ht="24.75" customHeight="1" x14ac:dyDescent="0.15">
      <c r="A790" s="629"/>
      <c r="B790" s="630"/>
      <c r="C790" s="630"/>
      <c r="D790" s="630"/>
      <c r="E790" s="630"/>
      <c r="F790" s="631"/>
      <c r="G790" s="604" t="s">
        <v>763</v>
      </c>
      <c r="H790" s="605"/>
      <c r="I790" s="605"/>
      <c r="J790" s="605"/>
      <c r="K790" s="606"/>
      <c r="L790" s="596" t="s">
        <v>764</v>
      </c>
      <c r="M790" s="597"/>
      <c r="N790" s="597"/>
      <c r="O790" s="597"/>
      <c r="P790" s="597"/>
      <c r="Q790" s="597"/>
      <c r="R790" s="597"/>
      <c r="S790" s="597"/>
      <c r="T790" s="597"/>
      <c r="U790" s="597"/>
      <c r="V790" s="597"/>
      <c r="W790" s="597"/>
      <c r="X790" s="598"/>
      <c r="Y790" s="599">
        <v>1</v>
      </c>
      <c r="Z790" s="600"/>
      <c r="AA790" s="600"/>
      <c r="AB790" s="610"/>
      <c r="AC790" s="604" t="s">
        <v>766</v>
      </c>
      <c r="AD790" s="665"/>
      <c r="AE790" s="665"/>
      <c r="AF790" s="665"/>
      <c r="AG790" s="666"/>
      <c r="AH790" s="596" t="s">
        <v>770</v>
      </c>
      <c r="AI790" s="803"/>
      <c r="AJ790" s="803"/>
      <c r="AK790" s="803"/>
      <c r="AL790" s="803"/>
      <c r="AM790" s="803"/>
      <c r="AN790" s="803"/>
      <c r="AO790" s="803"/>
      <c r="AP790" s="803"/>
      <c r="AQ790" s="803"/>
      <c r="AR790" s="803"/>
      <c r="AS790" s="803"/>
      <c r="AT790" s="804"/>
      <c r="AU790" s="599">
        <v>2</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762</v>
      </c>
      <c r="AD791" s="605"/>
      <c r="AE791" s="605"/>
      <c r="AF791" s="605"/>
      <c r="AG791" s="606"/>
      <c r="AH791" s="596" t="s">
        <v>762</v>
      </c>
      <c r="AI791" s="597"/>
      <c r="AJ791" s="597"/>
      <c r="AK791" s="597"/>
      <c r="AL791" s="597"/>
      <c r="AM791" s="597"/>
      <c r="AN791" s="597"/>
      <c r="AO791" s="597"/>
      <c r="AP791" s="597"/>
      <c r="AQ791" s="597"/>
      <c r="AR791" s="597"/>
      <c r="AS791" s="597"/>
      <c r="AT791" s="598"/>
      <c r="AU791" s="599">
        <v>0.2</v>
      </c>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5" t="s">
        <v>20</v>
      </c>
      <c r="H799" s="826"/>
      <c r="I799" s="826"/>
      <c r="J799" s="826"/>
      <c r="K799" s="826"/>
      <c r="L799" s="827"/>
      <c r="M799" s="828"/>
      <c r="N799" s="828"/>
      <c r="O799" s="828"/>
      <c r="P799" s="828"/>
      <c r="Q799" s="828"/>
      <c r="R799" s="828"/>
      <c r="S799" s="828"/>
      <c r="T799" s="828"/>
      <c r="U799" s="828"/>
      <c r="V799" s="828"/>
      <c r="W799" s="828"/>
      <c r="X799" s="829"/>
      <c r="Y799" s="830">
        <f>SUM(Y789:AB798)</f>
        <v>10</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5</v>
      </c>
      <c r="AV799" s="831"/>
      <c r="AW799" s="831"/>
      <c r="AX799" s="833"/>
    </row>
    <row r="800" spans="1:51" ht="24.75" customHeight="1" x14ac:dyDescent="0.15">
      <c r="A800" s="629"/>
      <c r="B800" s="630"/>
      <c r="C800" s="630"/>
      <c r="D800" s="630"/>
      <c r="E800" s="630"/>
      <c r="F800" s="631"/>
      <c r="G800" s="593" t="s">
        <v>759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760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3"/>
      <c r="AY800">
        <f>COUNTA($G$802,$AC$802)</f>
        <v>2</v>
      </c>
    </row>
    <row r="801" spans="1:51" ht="24.75" customHeight="1" x14ac:dyDescent="0.15">
      <c r="A801" s="629"/>
      <c r="B801" s="630"/>
      <c r="C801" s="630"/>
      <c r="D801" s="630"/>
      <c r="E801" s="630"/>
      <c r="F801" s="631"/>
      <c r="G801" s="814" t="s">
        <v>17</v>
      </c>
      <c r="H801" s="668"/>
      <c r="I801" s="668"/>
      <c r="J801" s="668"/>
      <c r="K801" s="668"/>
      <c r="L801" s="667" t="s">
        <v>18</v>
      </c>
      <c r="M801" s="668"/>
      <c r="N801" s="668"/>
      <c r="O801" s="668"/>
      <c r="P801" s="668"/>
      <c r="Q801" s="668"/>
      <c r="R801" s="668"/>
      <c r="S801" s="668"/>
      <c r="T801" s="668"/>
      <c r="U801" s="668"/>
      <c r="V801" s="668"/>
      <c r="W801" s="668"/>
      <c r="X801" s="669"/>
      <c r="Y801" s="651" t="s">
        <v>19</v>
      </c>
      <c r="Z801" s="652"/>
      <c r="AA801" s="652"/>
      <c r="AB801" s="798"/>
      <c r="AC801" s="814" t="s">
        <v>17</v>
      </c>
      <c r="AD801" s="668"/>
      <c r="AE801" s="668"/>
      <c r="AF801" s="668"/>
      <c r="AG801" s="668"/>
      <c r="AH801" s="667" t="s">
        <v>18</v>
      </c>
      <c r="AI801" s="668"/>
      <c r="AJ801" s="668"/>
      <c r="AK801" s="668"/>
      <c r="AL801" s="668"/>
      <c r="AM801" s="668"/>
      <c r="AN801" s="668"/>
      <c r="AO801" s="668"/>
      <c r="AP801" s="668"/>
      <c r="AQ801" s="668"/>
      <c r="AR801" s="668"/>
      <c r="AS801" s="668"/>
      <c r="AT801" s="669"/>
      <c r="AU801" s="651" t="s">
        <v>19</v>
      </c>
      <c r="AV801" s="652"/>
      <c r="AW801" s="652"/>
      <c r="AX801" s="653"/>
      <c r="AY801">
        <f>$AY$800</f>
        <v>2</v>
      </c>
    </row>
    <row r="802" spans="1:51" ht="24.75" customHeight="1" x14ac:dyDescent="0.15">
      <c r="A802" s="629"/>
      <c r="B802" s="630"/>
      <c r="C802" s="630"/>
      <c r="D802" s="630"/>
      <c r="E802" s="630"/>
      <c r="F802" s="631"/>
      <c r="G802" s="670" t="s">
        <v>762</v>
      </c>
      <c r="H802" s="671"/>
      <c r="I802" s="671"/>
      <c r="J802" s="671"/>
      <c r="K802" s="672"/>
      <c r="L802" s="662" t="s">
        <v>762</v>
      </c>
      <c r="M802" s="834"/>
      <c r="N802" s="834"/>
      <c r="O802" s="834"/>
      <c r="P802" s="834"/>
      <c r="Q802" s="834"/>
      <c r="R802" s="834"/>
      <c r="S802" s="834"/>
      <c r="T802" s="834"/>
      <c r="U802" s="834"/>
      <c r="V802" s="834"/>
      <c r="W802" s="834"/>
      <c r="X802" s="835"/>
      <c r="Y802" s="382">
        <v>3.6</v>
      </c>
      <c r="Z802" s="383"/>
      <c r="AA802" s="383"/>
      <c r="AB802" s="802"/>
      <c r="AC802" s="670" t="s">
        <v>762</v>
      </c>
      <c r="AD802" s="671"/>
      <c r="AE802" s="671"/>
      <c r="AF802" s="671"/>
      <c r="AG802" s="672"/>
      <c r="AH802" s="662" t="s">
        <v>762</v>
      </c>
      <c r="AI802" s="834"/>
      <c r="AJ802" s="834"/>
      <c r="AK802" s="834"/>
      <c r="AL802" s="834"/>
      <c r="AM802" s="834"/>
      <c r="AN802" s="834"/>
      <c r="AO802" s="834"/>
      <c r="AP802" s="834"/>
      <c r="AQ802" s="834"/>
      <c r="AR802" s="834"/>
      <c r="AS802" s="834"/>
      <c r="AT802" s="835"/>
      <c r="AU802" s="382">
        <v>1.2</v>
      </c>
      <c r="AV802" s="383"/>
      <c r="AW802" s="383"/>
      <c r="AX802" s="384"/>
      <c r="AY802">
        <f t="shared" ref="AY802:AY812" si="115">$AY$800</f>
        <v>2</v>
      </c>
    </row>
    <row r="803" spans="1:51" ht="24.75" customHeight="1" x14ac:dyDescent="0.15">
      <c r="A803" s="629"/>
      <c r="B803" s="630"/>
      <c r="C803" s="630"/>
      <c r="D803" s="630"/>
      <c r="E803" s="630"/>
      <c r="F803" s="631"/>
      <c r="G803" s="604" t="s">
        <v>763</v>
      </c>
      <c r="H803" s="605"/>
      <c r="I803" s="605"/>
      <c r="J803" s="605"/>
      <c r="K803" s="606"/>
      <c r="L803" s="596" t="s">
        <v>767</v>
      </c>
      <c r="M803" s="597"/>
      <c r="N803" s="597"/>
      <c r="O803" s="597"/>
      <c r="P803" s="597"/>
      <c r="Q803" s="597"/>
      <c r="R803" s="597"/>
      <c r="S803" s="597"/>
      <c r="T803" s="597"/>
      <c r="U803" s="597"/>
      <c r="V803" s="597"/>
      <c r="W803" s="597"/>
      <c r="X803" s="598"/>
      <c r="Y803" s="599">
        <v>1.5</v>
      </c>
      <c r="Z803" s="600"/>
      <c r="AA803" s="600"/>
      <c r="AB803" s="610"/>
      <c r="AC803" s="604" t="s">
        <v>763</v>
      </c>
      <c r="AD803" s="605"/>
      <c r="AE803" s="605"/>
      <c r="AF803" s="605"/>
      <c r="AG803" s="606"/>
      <c r="AH803" s="596" t="s">
        <v>769</v>
      </c>
      <c r="AI803" s="597"/>
      <c r="AJ803" s="597"/>
      <c r="AK803" s="597"/>
      <c r="AL803" s="597"/>
      <c r="AM803" s="597"/>
      <c r="AN803" s="597"/>
      <c r="AO803" s="597"/>
      <c r="AP803" s="597"/>
      <c r="AQ803" s="597"/>
      <c r="AR803" s="597"/>
      <c r="AS803" s="597"/>
      <c r="AT803" s="598"/>
      <c r="AU803" s="599">
        <v>0.2</v>
      </c>
      <c r="AV803" s="600"/>
      <c r="AW803" s="600"/>
      <c r="AX803" s="601"/>
      <c r="AY803">
        <f t="shared" si="115"/>
        <v>2</v>
      </c>
    </row>
    <row r="804" spans="1:51" ht="24.75" customHeight="1" x14ac:dyDescent="0.15">
      <c r="A804" s="629"/>
      <c r="B804" s="630"/>
      <c r="C804" s="630"/>
      <c r="D804" s="630"/>
      <c r="E804" s="630"/>
      <c r="F804" s="631"/>
      <c r="G804" s="604" t="s">
        <v>768</v>
      </c>
      <c r="H804" s="605"/>
      <c r="I804" s="605"/>
      <c r="J804" s="605"/>
      <c r="K804" s="606"/>
      <c r="L804" s="596" t="s">
        <v>768</v>
      </c>
      <c r="M804" s="597"/>
      <c r="N804" s="597"/>
      <c r="O804" s="597"/>
      <c r="P804" s="597"/>
      <c r="Q804" s="597"/>
      <c r="R804" s="597"/>
      <c r="S804" s="597"/>
      <c r="T804" s="597"/>
      <c r="U804" s="597"/>
      <c r="V804" s="597"/>
      <c r="W804" s="597"/>
      <c r="X804" s="598"/>
      <c r="Y804" s="599">
        <v>0.5</v>
      </c>
      <c r="Z804" s="600"/>
      <c r="AA804" s="600"/>
      <c r="AB804" s="610"/>
      <c r="AC804" s="604" t="s">
        <v>768</v>
      </c>
      <c r="AD804" s="605"/>
      <c r="AE804" s="605"/>
      <c r="AF804" s="605"/>
      <c r="AG804" s="606"/>
      <c r="AH804" s="596" t="s">
        <v>768</v>
      </c>
      <c r="AI804" s="597"/>
      <c r="AJ804" s="597"/>
      <c r="AK804" s="597"/>
      <c r="AL804" s="597"/>
      <c r="AM804" s="597"/>
      <c r="AN804" s="597"/>
      <c r="AO804" s="597"/>
      <c r="AP804" s="597"/>
      <c r="AQ804" s="597"/>
      <c r="AR804" s="597"/>
      <c r="AS804" s="597"/>
      <c r="AT804" s="598"/>
      <c r="AU804" s="599">
        <v>0.1</v>
      </c>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5" t="s">
        <v>20</v>
      </c>
      <c r="H812" s="826"/>
      <c r="I812" s="826"/>
      <c r="J812" s="826"/>
      <c r="K812" s="826"/>
      <c r="L812" s="827"/>
      <c r="M812" s="828"/>
      <c r="N812" s="828"/>
      <c r="O812" s="828"/>
      <c r="P812" s="828"/>
      <c r="Q812" s="828"/>
      <c r="R812" s="828"/>
      <c r="S812" s="828"/>
      <c r="T812" s="828"/>
      <c r="U812" s="828"/>
      <c r="V812" s="828"/>
      <c r="W812" s="828"/>
      <c r="X812" s="829"/>
      <c r="Y812" s="830">
        <f>SUM(Y802:AB811)</f>
        <v>5.6</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1.5</v>
      </c>
      <c r="AV812" s="831"/>
      <c r="AW812" s="831"/>
      <c r="AX812" s="833"/>
      <c r="AY812">
        <f t="shared" si="115"/>
        <v>2</v>
      </c>
    </row>
    <row r="813" spans="1:51" ht="24.75" customHeight="1" x14ac:dyDescent="0.15">
      <c r="A813" s="629"/>
      <c r="B813" s="630"/>
      <c r="C813" s="630"/>
      <c r="D813" s="630"/>
      <c r="E813" s="630"/>
      <c r="F813" s="631"/>
      <c r="G813" s="593" t="s">
        <v>761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3"/>
      <c r="AY813">
        <f>COUNTA($G$815,$AC$815)</f>
        <v>1</v>
      </c>
    </row>
    <row r="814" spans="1:51" ht="24.75" customHeight="1" x14ac:dyDescent="0.15">
      <c r="A814" s="629"/>
      <c r="B814" s="630"/>
      <c r="C814" s="630"/>
      <c r="D814" s="630"/>
      <c r="E814" s="630"/>
      <c r="F814" s="631"/>
      <c r="G814" s="814" t="s">
        <v>17</v>
      </c>
      <c r="H814" s="668"/>
      <c r="I814" s="668"/>
      <c r="J814" s="668"/>
      <c r="K814" s="668"/>
      <c r="L814" s="667" t="s">
        <v>18</v>
      </c>
      <c r="M814" s="668"/>
      <c r="N814" s="668"/>
      <c r="O814" s="668"/>
      <c r="P814" s="668"/>
      <c r="Q814" s="668"/>
      <c r="R814" s="668"/>
      <c r="S814" s="668"/>
      <c r="T814" s="668"/>
      <c r="U814" s="668"/>
      <c r="V814" s="668"/>
      <c r="W814" s="668"/>
      <c r="X814" s="669"/>
      <c r="Y814" s="651" t="s">
        <v>19</v>
      </c>
      <c r="Z814" s="652"/>
      <c r="AA814" s="652"/>
      <c r="AB814" s="798"/>
      <c r="AC814" s="814" t="s">
        <v>17</v>
      </c>
      <c r="AD814" s="668"/>
      <c r="AE814" s="668"/>
      <c r="AF814" s="668"/>
      <c r="AG814" s="668"/>
      <c r="AH814" s="667" t="s">
        <v>18</v>
      </c>
      <c r="AI814" s="668"/>
      <c r="AJ814" s="668"/>
      <c r="AK814" s="668"/>
      <c r="AL814" s="668"/>
      <c r="AM814" s="668"/>
      <c r="AN814" s="668"/>
      <c r="AO814" s="668"/>
      <c r="AP814" s="668"/>
      <c r="AQ814" s="668"/>
      <c r="AR814" s="668"/>
      <c r="AS814" s="668"/>
      <c r="AT814" s="669"/>
      <c r="AU814" s="651" t="s">
        <v>19</v>
      </c>
      <c r="AV814" s="652"/>
      <c r="AW814" s="652"/>
      <c r="AX814" s="653"/>
      <c r="AY814">
        <f>$AY$813</f>
        <v>1</v>
      </c>
    </row>
    <row r="815" spans="1:51" ht="24.75" customHeight="1" x14ac:dyDescent="0.15">
      <c r="A815" s="629"/>
      <c r="B815" s="630"/>
      <c r="C815" s="630"/>
      <c r="D815" s="630"/>
      <c r="E815" s="630"/>
      <c r="F815" s="631"/>
      <c r="G815" s="670" t="s">
        <v>782</v>
      </c>
      <c r="H815" s="671"/>
      <c r="I815" s="671"/>
      <c r="J815" s="671"/>
      <c r="K815" s="672"/>
      <c r="L815" s="662" t="s">
        <v>783</v>
      </c>
      <c r="M815" s="834"/>
      <c r="N815" s="834"/>
      <c r="O815" s="834"/>
      <c r="P815" s="834"/>
      <c r="Q815" s="834"/>
      <c r="R815" s="834"/>
      <c r="S815" s="834"/>
      <c r="T815" s="834"/>
      <c r="U815" s="834"/>
      <c r="V815" s="834"/>
      <c r="W815" s="834"/>
      <c r="X815" s="835"/>
      <c r="Y815" s="382">
        <v>1.4</v>
      </c>
      <c r="Z815" s="383"/>
      <c r="AA815" s="383"/>
      <c r="AB815" s="802"/>
      <c r="AC815" s="670"/>
      <c r="AD815" s="671"/>
      <c r="AE815" s="671"/>
      <c r="AF815" s="671"/>
      <c r="AG815" s="672"/>
      <c r="AH815" s="662"/>
      <c r="AI815" s="834"/>
      <c r="AJ815" s="834"/>
      <c r="AK815" s="834"/>
      <c r="AL815" s="834"/>
      <c r="AM815" s="834"/>
      <c r="AN815" s="834"/>
      <c r="AO815" s="834"/>
      <c r="AP815" s="834"/>
      <c r="AQ815" s="834"/>
      <c r="AR815" s="834"/>
      <c r="AS815" s="834"/>
      <c r="AT815" s="835"/>
      <c r="AU815" s="382"/>
      <c r="AV815" s="383"/>
      <c r="AW815" s="383"/>
      <c r="AX815" s="384"/>
      <c r="AY815">
        <f t="shared" ref="AY815:AY825" si="116">$AY$813</f>
        <v>1</v>
      </c>
    </row>
    <row r="816" spans="1:51" ht="24.75" customHeight="1" x14ac:dyDescent="0.15">
      <c r="A816" s="629"/>
      <c r="B816" s="630"/>
      <c r="C816" s="630"/>
      <c r="D816" s="630"/>
      <c r="E816" s="630"/>
      <c r="F816" s="631"/>
      <c r="G816" s="604" t="s">
        <v>784</v>
      </c>
      <c r="H816" s="605"/>
      <c r="I816" s="605"/>
      <c r="J816" s="605"/>
      <c r="K816" s="606"/>
      <c r="L816" s="596" t="s">
        <v>785</v>
      </c>
      <c r="M816" s="597"/>
      <c r="N816" s="597"/>
      <c r="O816" s="597"/>
      <c r="P816" s="597"/>
      <c r="Q816" s="597"/>
      <c r="R816" s="597"/>
      <c r="S816" s="597"/>
      <c r="T816" s="597"/>
      <c r="U816" s="597"/>
      <c r="V816" s="597"/>
      <c r="W816" s="597"/>
      <c r="X816" s="598"/>
      <c r="Y816" s="599">
        <v>0.3</v>
      </c>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1</v>
      </c>
    </row>
    <row r="817" spans="1:51" ht="24.75" customHeight="1" x14ac:dyDescent="0.15">
      <c r="A817" s="629"/>
      <c r="B817" s="630"/>
      <c r="C817" s="630"/>
      <c r="D817" s="630"/>
      <c r="E817" s="630"/>
      <c r="F817" s="631"/>
      <c r="G817" s="604" t="s">
        <v>786</v>
      </c>
      <c r="H817" s="605"/>
      <c r="I817" s="605"/>
      <c r="J817" s="605"/>
      <c r="K817" s="606"/>
      <c r="L817" s="596" t="s">
        <v>768</v>
      </c>
      <c r="M817" s="597"/>
      <c r="N817" s="597"/>
      <c r="O817" s="597"/>
      <c r="P817" s="597"/>
      <c r="Q817" s="597"/>
      <c r="R817" s="597"/>
      <c r="S817" s="597"/>
      <c r="T817" s="597"/>
      <c r="U817" s="597"/>
      <c r="V817" s="597"/>
      <c r="W817" s="597"/>
      <c r="X817" s="598"/>
      <c r="Y817" s="599">
        <v>0.1</v>
      </c>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1</v>
      </c>
    </row>
    <row r="818" spans="1:51" ht="24.75" customHeight="1" x14ac:dyDescent="0.15">
      <c r="A818" s="629"/>
      <c r="B818" s="630"/>
      <c r="C818" s="630"/>
      <c r="D818" s="630"/>
      <c r="E818" s="630"/>
      <c r="F818" s="631"/>
      <c r="G818" s="604" t="s">
        <v>787</v>
      </c>
      <c r="H818" s="605"/>
      <c r="I818" s="605"/>
      <c r="J818" s="605"/>
      <c r="K818" s="606"/>
      <c r="L818" s="596" t="s">
        <v>787</v>
      </c>
      <c r="M818" s="597"/>
      <c r="N818" s="597"/>
      <c r="O818" s="597"/>
      <c r="P818" s="597"/>
      <c r="Q818" s="597"/>
      <c r="R818" s="597"/>
      <c r="S818" s="597"/>
      <c r="T818" s="597"/>
      <c r="U818" s="597"/>
      <c r="V818" s="597"/>
      <c r="W818" s="597"/>
      <c r="X818" s="598"/>
      <c r="Y818" s="599">
        <v>0.2</v>
      </c>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1</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1</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1</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1</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1</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1</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1</v>
      </c>
    </row>
    <row r="825" spans="1:51" ht="24.75" customHeight="1" x14ac:dyDescent="0.15">
      <c r="A825" s="629"/>
      <c r="B825" s="630"/>
      <c r="C825" s="630"/>
      <c r="D825" s="630"/>
      <c r="E825" s="630"/>
      <c r="F825" s="631"/>
      <c r="G825" s="825" t="s">
        <v>20</v>
      </c>
      <c r="H825" s="826"/>
      <c r="I825" s="826"/>
      <c r="J825" s="826"/>
      <c r="K825" s="826"/>
      <c r="L825" s="827"/>
      <c r="M825" s="828"/>
      <c r="N825" s="828"/>
      <c r="O825" s="828"/>
      <c r="P825" s="828"/>
      <c r="Q825" s="828"/>
      <c r="R825" s="828"/>
      <c r="S825" s="828"/>
      <c r="T825" s="828"/>
      <c r="U825" s="828"/>
      <c r="V825" s="828"/>
      <c r="W825" s="828"/>
      <c r="X825" s="829"/>
      <c r="Y825" s="830">
        <f>SUM(Y815:AB824)</f>
        <v>2</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1</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3"/>
      <c r="AY826">
        <f>COUNTA($G$828,$AC$828)</f>
        <v>0</v>
      </c>
    </row>
    <row r="827" spans="1:51" ht="24.75" hidden="1" customHeight="1" x14ac:dyDescent="0.15">
      <c r="A827" s="629"/>
      <c r="B827" s="630"/>
      <c r="C827" s="630"/>
      <c r="D827" s="630"/>
      <c r="E827" s="630"/>
      <c r="F827" s="631"/>
      <c r="G827" s="814" t="s">
        <v>17</v>
      </c>
      <c r="H827" s="668"/>
      <c r="I827" s="668"/>
      <c r="J827" s="668"/>
      <c r="K827" s="668"/>
      <c r="L827" s="667" t="s">
        <v>18</v>
      </c>
      <c r="M827" s="668"/>
      <c r="N827" s="668"/>
      <c r="O827" s="668"/>
      <c r="P827" s="668"/>
      <c r="Q827" s="668"/>
      <c r="R827" s="668"/>
      <c r="S827" s="668"/>
      <c r="T827" s="668"/>
      <c r="U827" s="668"/>
      <c r="V827" s="668"/>
      <c r="W827" s="668"/>
      <c r="X827" s="669"/>
      <c r="Y827" s="651" t="s">
        <v>19</v>
      </c>
      <c r="Z827" s="652"/>
      <c r="AA827" s="652"/>
      <c r="AB827" s="798"/>
      <c r="AC827" s="814" t="s">
        <v>17</v>
      </c>
      <c r="AD827" s="668"/>
      <c r="AE827" s="668"/>
      <c r="AF827" s="668"/>
      <c r="AG827" s="668"/>
      <c r="AH827" s="667" t="s">
        <v>18</v>
      </c>
      <c r="AI827" s="668"/>
      <c r="AJ827" s="668"/>
      <c r="AK827" s="668"/>
      <c r="AL827" s="668"/>
      <c r="AM827" s="668"/>
      <c r="AN827" s="668"/>
      <c r="AO827" s="668"/>
      <c r="AP827" s="668"/>
      <c r="AQ827" s="668"/>
      <c r="AR827" s="668"/>
      <c r="AS827" s="668"/>
      <c r="AT827" s="669"/>
      <c r="AU827" s="651" t="s">
        <v>19</v>
      </c>
      <c r="AV827" s="652"/>
      <c r="AW827" s="652"/>
      <c r="AX827" s="653"/>
      <c r="AY827">
        <f>$AY$826</f>
        <v>0</v>
      </c>
    </row>
    <row r="828" spans="1:51" s="16" customFormat="1" ht="24.75" hidden="1" customHeight="1" x14ac:dyDescent="0.15">
      <c r="A828" s="629"/>
      <c r="B828" s="630"/>
      <c r="C828" s="630"/>
      <c r="D828" s="630"/>
      <c r="E828" s="630"/>
      <c r="F828" s="631"/>
      <c r="G828" s="670"/>
      <c r="H828" s="671"/>
      <c r="I828" s="671"/>
      <c r="J828" s="671"/>
      <c r="K828" s="672"/>
      <c r="L828" s="662"/>
      <c r="M828" s="834"/>
      <c r="N828" s="834"/>
      <c r="O828" s="834"/>
      <c r="P828" s="834"/>
      <c r="Q828" s="834"/>
      <c r="R828" s="834"/>
      <c r="S828" s="834"/>
      <c r="T828" s="834"/>
      <c r="U828" s="834"/>
      <c r="V828" s="834"/>
      <c r="W828" s="834"/>
      <c r="X828" s="835"/>
      <c r="Y828" s="382"/>
      <c r="Z828" s="383"/>
      <c r="AA828" s="383"/>
      <c r="AB828" s="802"/>
      <c r="AC828" s="670"/>
      <c r="AD828" s="671"/>
      <c r="AE828" s="671"/>
      <c r="AF828" s="671"/>
      <c r="AG828" s="672"/>
      <c r="AH828" s="662"/>
      <c r="AI828" s="834"/>
      <c r="AJ828" s="834"/>
      <c r="AK828" s="834"/>
      <c r="AL828" s="834"/>
      <c r="AM828" s="834"/>
      <c r="AN828" s="834"/>
      <c r="AO828" s="834"/>
      <c r="AP828" s="834"/>
      <c r="AQ828" s="834"/>
      <c r="AR828" s="834"/>
      <c r="AS828" s="834"/>
      <c r="AT828" s="835"/>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360</v>
      </c>
      <c r="AI844" s="360"/>
      <c r="AJ844" s="360"/>
      <c r="AK844" s="360"/>
      <c r="AL844" s="360" t="s">
        <v>21</v>
      </c>
      <c r="AM844" s="360"/>
      <c r="AN844" s="360"/>
      <c r="AO844" s="364"/>
      <c r="AP844" s="365" t="s">
        <v>298</v>
      </c>
      <c r="AQ844" s="365"/>
      <c r="AR844" s="365"/>
      <c r="AS844" s="365"/>
      <c r="AT844" s="365"/>
      <c r="AU844" s="365"/>
      <c r="AV844" s="365"/>
      <c r="AW844" s="365"/>
      <c r="AX844" s="365"/>
    </row>
    <row r="845" spans="1:51" ht="43.5" customHeight="1" x14ac:dyDescent="0.15">
      <c r="A845" s="370">
        <v>1</v>
      </c>
      <c r="B845" s="370">
        <v>1</v>
      </c>
      <c r="C845" s="343" t="s">
        <v>771</v>
      </c>
      <c r="D845" s="343"/>
      <c r="E845" s="343"/>
      <c r="F845" s="343"/>
      <c r="G845" s="343"/>
      <c r="H845" s="343"/>
      <c r="I845" s="343"/>
      <c r="J845" s="344">
        <v>3010001076738</v>
      </c>
      <c r="K845" s="345"/>
      <c r="L845" s="345"/>
      <c r="M845" s="345"/>
      <c r="N845" s="345"/>
      <c r="O845" s="345"/>
      <c r="P845" s="359" t="s">
        <v>772</v>
      </c>
      <c r="Q845" s="346"/>
      <c r="R845" s="346"/>
      <c r="S845" s="346"/>
      <c r="T845" s="346"/>
      <c r="U845" s="346"/>
      <c r="V845" s="346"/>
      <c r="W845" s="346"/>
      <c r="X845" s="346"/>
      <c r="Y845" s="347">
        <v>10</v>
      </c>
      <c r="Z845" s="348"/>
      <c r="AA845" s="348"/>
      <c r="AB845" s="349"/>
      <c r="AC845" s="350" t="s">
        <v>369</v>
      </c>
      <c r="AD845" s="351"/>
      <c r="AE845" s="351"/>
      <c r="AF845" s="351"/>
      <c r="AG845" s="351"/>
      <c r="AH845" s="366">
        <v>1</v>
      </c>
      <c r="AI845" s="367"/>
      <c r="AJ845" s="367"/>
      <c r="AK845" s="367"/>
      <c r="AL845" s="354">
        <v>100</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360</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7.25" customHeight="1" x14ac:dyDescent="0.15">
      <c r="A878" s="370">
        <v>1</v>
      </c>
      <c r="B878" s="370">
        <v>1</v>
      </c>
      <c r="C878" s="358" t="s">
        <v>773</v>
      </c>
      <c r="D878" s="343"/>
      <c r="E878" s="343"/>
      <c r="F878" s="343"/>
      <c r="G878" s="343"/>
      <c r="H878" s="343"/>
      <c r="I878" s="343"/>
      <c r="J878" s="344">
        <v>1100005012541</v>
      </c>
      <c r="K878" s="345"/>
      <c r="L878" s="345"/>
      <c r="M878" s="345"/>
      <c r="N878" s="345"/>
      <c r="O878" s="345"/>
      <c r="P878" s="359" t="s">
        <v>774</v>
      </c>
      <c r="Q878" s="346"/>
      <c r="R878" s="346"/>
      <c r="S878" s="346"/>
      <c r="T878" s="346"/>
      <c r="U878" s="346"/>
      <c r="V878" s="346"/>
      <c r="W878" s="346"/>
      <c r="X878" s="346"/>
      <c r="Y878" s="347">
        <v>5</v>
      </c>
      <c r="Z878" s="348"/>
      <c r="AA878" s="348"/>
      <c r="AB878" s="349"/>
      <c r="AC878" s="350" t="s">
        <v>370</v>
      </c>
      <c r="AD878" s="351"/>
      <c r="AE878" s="351"/>
      <c r="AF878" s="351"/>
      <c r="AG878" s="351"/>
      <c r="AH878" s="366">
        <v>13</v>
      </c>
      <c r="AI878" s="367"/>
      <c r="AJ878" s="367"/>
      <c r="AK878" s="367"/>
      <c r="AL878" s="354">
        <v>100</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25"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360</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775</v>
      </c>
      <c r="D911" s="343"/>
      <c r="E911" s="343"/>
      <c r="F911" s="343"/>
      <c r="G911" s="343"/>
      <c r="H911" s="343"/>
      <c r="I911" s="343"/>
      <c r="J911" s="344">
        <v>8360001021480</v>
      </c>
      <c r="K911" s="345"/>
      <c r="L911" s="345"/>
      <c r="M911" s="345"/>
      <c r="N911" s="345"/>
      <c r="O911" s="345"/>
      <c r="P911" s="346" t="s">
        <v>774</v>
      </c>
      <c r="Q911" s="346"/>
      <c r="R911" s="346"/>
      <c r="S911" s="346"/>
      <c r="T911" s="346"/>
      <c r="U911" s="346"/>
      <c r="V911" s="346"/>
      <c r="W911" s="346"/>
      <c r="X911" s="346"/>
      <c r="Y911" s="347">
        <v>6</v>
      </c>
      <c r="Z911" s="348"/>
      <c r="AA911" s="348"/>
      <c r="AB911" s="349"/>
      <c r="AC911" s="350" t="s">
        <v>370</v>
      </c>
      <c r="AD911" s="351"/>
      <c r="AE911" s="351"/>
      <c r="AF911" s="351"/>
      <c r="AG911" s="351"/>
      <c r="AH911" s="366">
        <v>13</v>
      </c>
      <c r="AI911" s="367"/>
      <c r="AJ911" s="367"/>
      <c r="AK911" s="367"/>
      <c r="AL911" s="354">
        <v>100</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360</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776</v>
      </c>
      <c r="D944" s="343"/>
      <c r="E944" s="343"/>
      <c r="F944" s="343"/>
      <c r="G944" s="343"/>
      <c r="H944" s="343"/>
      <c r="I944" s="343"/>
      <c r="J944" s="344">
        <v>2420005005413</v>
      </c>
      <c r="K944" s="345"/>
      <c r="L944" s="345"/>
      <c r="M944" s="345"/>
      <c r="N944" s="345"/>
      <c r="O944" s="345"/>
      <c r="P944" s="346" t="s">
        <v>774</v>
      </c>
      <c r="Q944" s="346"/>
      <c r="R944" s="346"/>
      <c r="S944" s="346"/>
      <c r="T944" s="346"/>
      <c r="U944" s="346"/>
      <c r="V944" s="346"/>
      <c r="W944" s="346"/>
      <c r="X944" s="346"/>
      <c r="Y944" s="347">
        <v>2</v>
      </c>
      <c r="Z944" s="348"/>
      <c r="AA944" s="348"/>
      <c r="AB944" s="349"/>
      <c r="AC944" s="350" t="s">
        <v>370</v>
      </c>
      <c r="AD944" s="351"/>
      <c r="AE944" s="351"/>
      <c r="AF944" s="351"/>
      <c r="AG944" s="351"/>
      <c r="AH944" s="366">
        <v>13</v>
      </c>
      <c r="AI944" s="367"/>
      <c r="AJ944" s="367"/>
      <c r="AK944" s="367"/>
      <c r="AL944" s="354">
        <v>100</v>
      </c>
      <c r="AM944" s="355"/>
      <c r="AN944" s="355"/>
      <c r="AO944" s="356"/>
      <c r="AP944" s="357"/>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360</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777</v>
      </c>
      <c r="D977" s="343"/>
      <c r="E977" s="343"/>
      <c r="F977" s="343"/>
      <c r="G977" s="343"/>
      <c r="H977" s="343"/>
      <c r="I977" s="343"/>
      <c r="J977" s="344">
        <v>4010701026082</v>
      </c>
      <c r="K977" s="345"/>
      <c r="L977" s="345"/>
      <c r="M977" s="345"/>
      <c r="N977" s="345"/>
      <c r="O977" s="345"/>
      <c r="P977" s="359" t="s">
        <v>778</v>
      </c>
      <c r="Q977" s="346"/>
      <c r="R977" s="346"/>
      <c r="S977" s="346"/>
      <c r="T977" s="346"/>
      <c r="U977" s="346"/>
      <c r="V977" s="346"/>
      <c r="W977" s="346"/>
      <c r="X977" s="346"/>
      <c r="Y977" s="347">
        <v>2</v>
      </c>
      <c r="Z977" s="348"/>
      <c r="AA977" s="348"/>
      <c r="AB977" s="349"/>
      <c r="AC977" s="350" t="s">
        <v>372</v>
      </c>
      <c r="AD977" s="351"/>
      <c r="AE977" s="351"/>
      <c r="AF977" s="351"/>
      <c r="AG977" s="351"/>
      <c r="AH977" s="366" t="s">
        <v>779</v>
      </c>
      <c r="AI977" s="367"/>
      <c r="AJ977" s="367"/>
      <c r="AK977" s="367"/>
      <c r="AL977" s="354" t="s">
        <v>779</v>
      </c>
      <c r="AM977" s="355"/>
      <c r="AN977" s="355"/>
      <c r="AO977" s="356"/>
      <c r="AP977" s="357"/>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360</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360</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360</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325</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326</v>
      </c>
      <c r="AQ1109" s="365"/>
      <c r="AR1109" s="365"/>
      <c r="AS1109" s="365"/>
      <c r="AT1109" s="365"/>
      <c r="AU1109" s="365"/>
      <c r="AV1109" s="365"/>
      <c r="AW1109" s="365"/>
      <c r="AX1109" s="365"/>
    </row>
    <row r="1110" spans="1:51" ht="30" customHeight="1" x14ac:dyDescent="0.15">
      <c r="A1110" s="370">
        <v>1</v>
      </c>
      <c r="B1110" s="370">
        <v>1</v>
      </c>
      <c r="C1110" s="368"/>
      <c r="D1110" s="368"/>
      <c r="E1110" s="150" t="s">
        <v>705</v>
      </c>
      <c r="F1110" s="369"/>
      <c r="G1110" s="369"/>
      <c r="H1110" s="369"/>
      <c r="I1110" s="369"/>
      <c r="J1110" s="344" t="s">
        <v>705</v>
      </c>
      <c r="K1110" s="345"/>
      <c r="L1110" s="345"/>
      <c r="M1110" s="345"/>
      <c r="N1110" s="345"/>
      <c r="O1110" s="345"/>
      <c r="P1110" s="359" t="s">
        <v>705</v>
      </c>
      <c r="Q1110" s="346"/>
      <c r="R1110" s="346"/>
      <c r="S1110" s="346"/>
      <c r="T1110" s="346"/>
      <c r="U1110" s="346"/>
      <c r="V1110" s="346"/>
      <c r="W1110" s="346"/>
      <c r="X1110" s="346"/>
      <c r="Y1110" s="347" t="s">
        <v>705</v>
      </c>
      <c r="Z1110" s="348"/>
      <c r="AA1110" s="348"/>
      <c r="AB1110" s="349"/>
      <c r="AC1110" s="350"/>
      <c r="AD1110" s="351"/>
      <c r="AE1110" s="351"/>
      <c r="AF1110" s="351"/>
      <c r="AG1110" s="351"/>
      <c r="AH1110" s="352" t="s">
        <v>705</v>
      </c>
      <c r="AI1110" s="353"/>
      <c r="AJ1110" s="353"/>
      <c r="AK1110" s="353"/>
      <c r="AL1110" s="354" t="s">
        <v>705</v>
      </c>
      <c r="AM1110" s="355"/>
      <c r="AN1110" s="355"/>
      <c r="AO1110" s="356"/>
      <c r="AP1110" s="357" t="s">
        <v>705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03">
      <formula>IF(RIGHT(TEXT(P14,"0.#"),1)=".",FALSE,TRUE)</formula>
    </cfRule>
    <cfRule type="expression" dxfId="2786" priority="14004">
      <formula>IF(RIGHT(TEXT(P14,"0.#"),1)=".",TRUE,FALSE)</formula>
    </cfRule>
  </conditionalFormatting>
  <conditionalFormatting sqref="AE32">
    <cfRule type="expression" dxfId="2785" priority="13993">
      <formula>IF(RIGHT(TEXT(AE32,"0.#"),1)=".",FALSE,TRUE)</formula>
    </cfRule>
    <cfRule type="expression" dxfId="2784" priority="13994">
      <formula>IF(RIGHT(TEXT(AE32,"0.#"),1)=".",TRUE,FALSE)</formula>
    </cfRule>
  </conditionalFormatting>
  <conditionalFormatting sqref="P18:AX18">
    <cfRule type="expression" dxfId="2783" priority="13879">
      <formula>IF(RIGHT(TEXT(P18,"0.#"),1)=".",FALSE,TRUE)</formula>
    </cfRule>
    <cfRule type="expression" dxfId="2782" priority="13880">
      <formula>IF(RIGHT(TEXT(P18,"0.#"),1)=".",TRUE,FALSE)</formula>
    </cfRule>
  </conditionalFormatting>
  <conditionalFormatting sqref="Y790">
    <cfRule type="expression" dxfId="2781" priority="13875">
      <formula>IF(RIGHT(TEXT(Y790,"0.#"),1)=".",FALSE,TRUE)</formula>
    </cfRule>
    <cfRule type="expression" dxfId="2780" priority="13876">
      <formula>IF(RIGHT(TEXT(Y790,"0.#"),1)=".",TRUE,FALSE)</formula>
    </cfRule>
  </conditionalFormatting>
  <conditionalFormatting sqref="Y799">
    <cfRule type="expression" dxfId="2779" priority="13871">
      <formula>IF(RIGHT(TEXT(Y799,"0.#"),1)=".",FALSE,TRUE)</formula>
    </cfRule>
    <cfRule type="expression" dxfId="2778" priority="13872">
      <formula>IF(RIGHT(TEXT(Y799,"0.#"),1)=".",TRUE,FALSE)</formula>
    </cfRule>
  </conditionalFormatting>
  <conditionalFormatting sqref="Y830:Y837 Y828 Y817:Y824 Y815 Y804:Y811 Y802">
    <cfRule type="expression" dxfId="2777" priority="13653">
      <formula>IF(RIGHT(TEXT(Y802,"0.#"),1)=".",FALSE,TRUE)</formula>
    </cfRule>
    <cfRule type="expression" dxfId="2776" priority="13654">
      <formula>IF(RIGHT(TEXT(Y802,"0.#"),1)=".",TRUE,FALSE)</formula>
    </cfRule>
  </conditionalFormatting>
  <conditionalFormatting sqref="P16:AQ17 P13:AX13 P15:AX15">
    <cfRule type="expression" dxfId="2775" priority="13701">
      <formula>IF(RIGHT(TEXT(P13,"0.#"),1)=".",FALSE,TRUE)</formula>
    </cfRule>
    <cfRule type="expression" dxfId="2774" priority="13702">
      <formula>IF(RIGHT(TEXT(P13,"0.#"),1)=".",TRUE,FALSE)</formula>
    </cfRule>
  </conditionalFormatting>
  <conditionalFormatting sqref="P19:AJ19">
    <cfRule type="expression" dxfId="2773" priority="13699">
      <formula>IF(RIGHT(TEXT(P19,"0.#"),1)=".",FALSE,TRUE)</formula>
    </cfRule>
    <cfRule type="expression" dxfId="2772" priority="13700">
      <formula>IF(RIGHT(TEXT(P19,"0.#"),1)=".",TRUE,FALSE)</formula>
    </cfRule>
  </conditionalFormatting>
  <conditionalFormatting sqref="AE101 AQ101">
    <cfRule type="expression" dxfId="2771" priority="13691">
      <formula>IF(RIGHT(TEXT(AE101,"0.#"),1)=".",FALSE,TRUE)</formula>
    </cfRule>
    <cfRule type="expression" dxfId="2770" priority="13692">
      <formula>IF(RIGHT(TEXT(AE101,"0.#"),1)=".",TRUE,FALSE)</formula>
    </cfRule>
  </conditionalFormatting>
  <conditionalFormatting sqref="Y791:Y798 Y789">
    <cfRule type="expression" dxfId="2769" priority="13677">
      <formula>IF(RIGHT(TEXT(Y789,"0.#"),1)=".",FALSE,TRUE)</formula>
    </cfRule>
    <cfRule type="expression" dxfId="2768" priority="13678">
      <formula>IF(RIGHT(TEXT(Y789,"0.#"),1)=".",TRUE,FALSE)</formula>
    </cfRule>
  </conditionalFormatting>
  <conditionalFormatting sqref="AU790">
    <cfRule type="expression" dxfId="2767" priority="13675">
      <formula>IF(RIGHT(TEXT(AU790,"0.#"),1)=".",FALSE,TRUE)</formula>
    </cfRule>
    <cfRule type="expression" dxfId="2766" priority="13676">
      <formula>IF(RIGHT(TEXT(AU790,"0.#"),1)=".",TRUE,FALSE)</formula>
    </cfRule>
  </conditionalFormatting>
  <conditionalFormatting sqref="AU799">
    <cfRule type="expression" dxfId="2765" priority="13673">
      <formula>IF(RIGHT(TEXT(AU799,"0.#"),1)=".",FALSE,TRUE)</formula>
    </cfRule>
    <cfRule type="expression" dxfId="2764" priority="13674">
      <formula>IF(RIGHT(TEXT(AU799,"0.#"),1)=".",TRUE,FALSE)</formula>
    </cfRule>
  </conditionalFormatting>
  <conditionalFormatting sqref="AU791:AU798 AU789">
    <cfRule type="expression" dxfId="2763" priority="13671">
      <formula>IF(RIGHT(TEXT(AU789,"0.#"),1)=".",FALSE,TRUE)</formula>
    </cfRule>
    <cfRule type="expression" dxfId="2762" priority="13672">
      <formula>IF(RIGHT(TEXT(AU789,"0.#"),1)=".",TRUE,FALSE)</formula>
    </cfRule>
  </conditionalFormatting>
  <conditionalFormatting sqref="Y829 Y816 Y803">
    <cfRule type="expression" dxfId="2761" priority="13657">
      <formula>IF(RIGHT(TEXT(Y803,"0.#"),1)=".",FALSE,TRUE)</formula>
    </cfRule>
    <cfRule type="expression" dxfId="2760" priority="13658">
      <formula>IF(RIGHT(TEXT(Y803,"0.#"),1)=".",TRUE,FALSE)</formula>
    </cfRule>
  </conditionalFormatting>
  <conditionalFormatting sqref="Y838 Y825 Y812">
    <cfRule type="expression" dxfId="2759" priority="13655">
      <formula>IF(RIGHT(TEXT(Y812,"0.#"),1)=".",FALSE,TRUE)</formula>
    </cfRule>
    <cfRule type="expression" dxfId="2758" priority="13656">
      <formula>IF(RIGHT(TEXT(Y812,"0.#"),1)=".",TRUE,FALSE)</formula>
    </cfRule>
  </conditionalFormatting>
  <conditionalFormatting sqref="AU829 AU816 AU803">
    <cfRule type="expression" dxfId="2757" priority="13651">
      <formula>IF(RIGHT(TEXT(AU803,"0.#"),1)=".",FALSE,TRUE)</formula>
    </cfRule>
    <cfRule type="expression" dxfId="2756" priority="13652">
      <formula>IF(RIGHT(TEXT(AU803,"0.#"),1)=".",TRUE,FALSE)</formula>
    </cfRule>
  </conditionalFormatting>
  <conditionalFormatting sqref="AU838 AU825 AU812">
    <cfRule type="expression" dxfId="2755" priority="13649">
      <formula>IF(RIGHT(TEXT(AU812,"0.#"),1)=".",FALSE,TRUE)</formula>
    </cfRule>
    <cfRule type="expression" dxfId="2754" priority="13650">
      <formula>IF(RIGHT(TEXT(AU812,"0.#"),1)=".",TRUE,FALSE)</formula>
    </cfRule>
  </conditionalFormatting>
  <conditionalFormatting sqref="AU830:AU837 AU828 AU817:AU824 AU815 AU804:AU811 AU802">
    <cfRule type="expression" dxfId="2753" priority="13647">
      <formula>IF(RIGHT(TEXT(AU802,"0.#"),1)=".",FALSE,TRUE)</formula>
    </cfRule>
    <cfRule type="expression" dxfId="2752" priority="13648">
      <formula>IF(RIGHT(TEXT(AU802,"0.#"),1)=".",TRUE,FALSE)</formula>
    </cfRule>
  </conditionalFormatting>
  <conditionalFormatting sqref="AM87">
    <cfRule type="expression" dxfId="2751" priority="13301">
      <formula>IF(RIGHT(TEXT(AM87,"0.#"),1)=".",FALSE,TRUE)</formula>
    </cfRule>
    <cfRule type="expression" dxfId="2750" priority="13302">
      <formula>IF(RIGHT(TEXT(AM87,"0.#"),1)=".",TRUE,FALSE)</formula>
    </cfRule>
  </conditionalFormatting>
  <conditionalFormatting sqref="AE55">
    <cfRule type="expression" dxfId="2749" priority="13369">
      <formula>IF(RIGHT(TEXT(AE55,"0.#"),1)=".",FALSE,TRUE)</formula>
    </cfRule>
    <cfRule type="expression" dxfId="2748" priority="13370">
      <formula>IF(RIGHT(TEXT(AE55,"0.#"),1)=".",TRUE,FALSE)</formula>
    </cfRule>
  </conditionalFormatting>
  <conditionalFormatting sqref="AI55">
    <cfRule type="expression" dxfId="2747" priority="13367">
      <formula>IF(RIGHT(TEXT(AI55,"0.#"),1)=".",FALSE,TRUE)</formula>
    </cfRule>
    <cfRule type="expression" dxfId="2746" priority="13368">
      <formula>IF(RIGHT(TEXT(AI55,"0.#"),1)=".",TRUE,FALSE)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cfRule type="expression" dxfId="2743" priority="13459">
      <formula>IF(RIGHT(TEXT(AE34,"0.#"),1)=".",FALSE,TRUE)</formula>
    </cfRule>
    <cfRule type="expression" dxfId="2742" priority="13460">
      <formula>IF(RIGHT(TEXT(AE34,"0.#"),1)=".",TRUE,FALSE)</formula>
    </cfRule>
  </conditionalFormatting>
  <conditionalFormatting sqref="AI34 AM34">
    <cfRule type="expression" dxfId="2741" priority="13457">
      <formula>IF(RIGHT(TEXT(AI34,"0.#"),1)=".",FALSE,TRUE)</formula>
    </cfRule>
    <cfRule type="expression" dxfId="2740" priority="13458">
      <formula>IF(RIGHT(TEXT(AI34,"0.#"),1)=".",TRUE,FALSE)</formula>
    </cfRule>
  </conditionalFormatting>
  <conditionalFormatting sqref="AI33 AM33">
    <cfRule type="expression" dxfId="2739" priority="13455">
      <formula>IF(RIGHT(TEXT(AI33,"0.#"),1)=".",FALSE,TRUE)</formula>
    </cfRule>
    <cfRule type="expression" dxfId="2738" priority="13456">
      <formula>IF(RIGHT(TEXT(AI33,"0.#"),1)=".",TRUE,FALSE)</formula>
    </cfRule>
  </conditionalFormatting>
  <conditionalFormatting sqref="AI32">
    <cfRule type="expression" dxfId="2737" priority="13453">
      <formula>IF(RIGHT(TEXT(AI32,"0.#"),1)=".",FALSE,TRUE)</formula>
    </cfRule>
    <cfRule type="expression" dxfId="2736" priority="13454">
      <formula>IF(RIGHT(TEXT(AI32,"0.#"),1)=".",TRUE,FALSE)</formula>
    </cfRule>
  </conditionalFormatting>
  <conditionalFormatting sqref="AM32">
    <cfRule type="expression" dxfId="2735" priority="13451">
      <formula>IF(RIGHT(TEXT(AM32,"0.#"),1)=".",FALSE,TRUE)</formula>
    </cfRule>
    <cfRule type="expression" dxfId="2734" priority="13452">
      <formula>IF(RIGHT(TEXT(AM32,"0.#"),1)=".",TRUE,FALSE)</formula>
    </cfRule>
  </conditionalFormatting>
  <conditionalFormatting sqref="AQ32:AQ34">
    <cfRule type="expression" dxfId="2733" priority="13441">
      <formula>IF(RIGHT(TEXT(AQ32,"0.#"),1)=".",FALSE,TRUE)</formula>
    </cfRule>
    <cfRule type="expression" dxfId="2732" priority="13442">
      <formula>IF(RIGHT(TEXT(AQ32,"0.#"),1)=".",TRUE,FALSE)</formula>
    </cfRule>
  </conditionalFormatting>
  <conditionalFormatting sqref="AU32:AU34">
    <cfRule type="expression" dxfId="2731" priority="13439">
      <formula>IF(RIGHT(TEXT(AU32,"0.#"),1)=".",FALSE,TRUE)</formula>
    </cfRule>
    <cfRule type="expression" dxfId="2730" priority="13440">
      <formula>IF(RIGHT(TEXT(AU32,"0.#"),1)=".",TRUE,FALSE)</formula>
    </cfRule>
  </conditionalFormatting>
  <conditionalFormatting sqref="AE53">
    <cfRule type="expression" dxfId="2729" priority="13373">
      <formula>IF(RIGHT(TEXT(AE53,"0.#"),1)=".",FALSE,TRUE)</formula>
    </cfRule>
    <cfRule type="expression" dxfId="2728" priority="13374">
      <formula>IF(RIGHT(TEXT(AE53,"0.#"),1)=".",TRUE,FALSE)</formula>
    </cfRule>
  </conditionalFormatting>
  <conditionalFormatting sqref="AE54">
    <cfRule type="expression" dxfId="2727" priority="13371">
      <formula>IF(RIGHT(TEXT(AE54,"0.#"),1)=".",FALSE,TRUE)</formula>
    </cfRule>
    <cfRule type="expression" dxfId="2726" priority="13372">
      <formula>IF(RIGHT(TEXT(AE54,"0.#"),1)=".",TRUE,FALSE)</formula>
    </cfRule>
  </conditionalFormatting>
  <conditionalFormatting sqref="AI54">
    <cfRule type="expression" dxfId="2725" priority="13365">
      <formula>IF(RIGHT(TEXT(AI54,"0.#"),1)=".",FALSE,TRUE)</formula>
    </cfRule>
    <cfRule type="expression" dxfId="2724" priority="13366">
      <formula>IF(RIGHT(TEXT(AI54,"0.#"),1)=".",TRUE,FALSE)</formula>
    </cfRule>
  </conditionalFormatting>
  <conditionalFormatting sqref="AI53">
    <cfRule type="expression" dxfId="2723" priority="13363">
      <formula>IF(RIGHT(TEXT(AI53,"0.#"),1)=".",FALSE,TRUE)</formula>
    </cfRule>
    <cfRule type="expression" dxfId="2722" priority="13364">
      <formula>IF(RIGHT(TEXT(AI53,"0.#"),1)=".",TRUE,FALSE)</formula>
    </cfRule>
  </conditionalFormatting>
  <conditionalFormatting sqref="AM53">
    <cfRule type="expression" dxfId="2721" priority="13361">
      <formula>IF(RIGHT(TEXT(AM53,"0.#"),1)=".",FALSE,TRUE)</formula>
    </cfRule>
    <cfRule type="expression" dxfId="2720" priority="13362">
      <formula>IF(RIGHT(TEXT(AM53,"0.#"),1)=".",TRUE,FALSE)</formula>
    </cfRule>
  </conditionalFormatting>
  <conditionalFormatting sqref="AM54">
    <cfRule type="expression" dxfId="2719" priority="13359">
      <formula>IF(RIGHT(TEXT(AM54,"0.#"),1)=".",FALSE,TRUE)</formula>
    </cfRule>
    <cfRule type="expression" dxfId="2718" priority="13360">
      <formula>IF(RIGHT(TEXT(AM54,"0.#"),1)=".",TRUE,FALSE)</formula>
    </cfRule>
  </conditionalFormatting>
  <conditionalFormatting sqref="AM55">
    <cfRule type="expression" dxfId="2717" priority="13357">
      <formula>IF(RIGHT(TEXT(AM55,"0.#"),1)=".",FALSE,TRUE)</formula>
    </cfRule>
    <cfRule type="expression" dxfId="2716" priority="13358">
      <formula>IF(RIGHT(TEXT(AM55,"0.#"),1)=".",TRUE,FALSE)</formula>
    </cfRule>
  </conditionalFormatting>
  <conditionalFormatting sqref="AE60">
    <cfRule type="expression" dxfId="2715" priority="13343">
      <formula>IF(RIGHT(TEXT(AE60,"0.#"),1)=".",FALSE,TRUE)</formula>
    </cfRule>
    <cfRule type="expression" dxfId="2714" priority="13344">
      <formula>IF(RIGHT(TEXT(AE60,"0.#"),1)=".",TRUE,FALSE)</formula>
    </cfRule>
  </conditionalFormatting>
  <conditionalFormatting sqref="AE61">
    <cfRule type="expression" dxfId="2713" priority="13341">
      <formula>IF(RIGHT(TEXT(AE61,"0.#"),1)=".",FALSE,TRUE)</formula>
    </cfRule>
    <cfRule type="expression" dxfId="2712" priority="13342">
      <formula>IF(RIGHT(TEXT(AE61,"0.#"),1)=".",TRUE,FALSE)</formula>
    </cfRule>
  </conditionalFormatting>
  <conditionalFormatting sqref="AE62">
    <cfRule type="expression" dxfId="2711" priority="13339">
      <formula>IF(RIGHT(TEXT(AE62,"0.#"),1)=".",FALSE,TRUE)</formula>
    </cfRule>
    <cfRule type="expression" dxfId="2710" priority="13340">
      <formula>IF(RIGHT(TEXT(AE62,"0.#"),1)=".",TRUE,FALSE)</formula>
    </cfRule>
  </conditionalFormatting>
  <conditionalFormatting sqref="AI62">
    <cfRule type="expression" dxfId="2709" priority="13337">
      <formula>IF(RIGHT(TEXT(AI62,"0.#"),1)=".",FALSE,TRUE)</formula>
    </cfRule>
    <cfRule type="expression" dxfId="2708" priority="13338">
      <formula>IF(RIGHT(TEXT(AI62,"0.#"),1)=".",TRUE,FALSE)</formula>
    </cfRule>
  </conditionalFormatting>
  <conditionalFormatting sqref="AI61">
    <cfRule type="expression" dxfId="2707" priority="13335">
      <formula>IF(RIGHT(TEXT(AI61,"0.#"),1)=".",FALSE,TRUE)</formula>
    </cfRule>
    <cfRule type="expression" dxfId="2706" priority="13336">
      <formula>IF(RIGHT(TEXT(AI61,"0.#"),1)=".",TRUE,FALSE)</formula>
    </cfRule>
  </conditionalFormatting>
  <conditionalFormatting sqref="AI60">
    <cfRule type="expression" dxfId="2705" priority="13333">
      <formula>IF(RIGHT(TEXT(AI60,"0.#"),1)=".",FALSE,TRUE)</formula>
    </cfRule>
    <cfRule type="expression" dxfId="2704" priority="13334">
      <formula>IF(RIGHT(TEXT(AI60,"0.#"),1)=".",TRUE,FALSE)</formula>
    </cfRule>
  </conditionalFormatting>
  <conditionalFormatting sqref="AM60">
    <cfRule type="expression" dxfId="2703" priority="13331">
      <formula>IF(RIGHT(TEXT(AM60,"0.#"),1)=".",FALSE,TRUE)</formula>
    </cfRule>
    <cfRule type="expression" dxfId="2702" priority="13332">
      <formula>IF(RIGHT(TEXT(AM60,"0.#"),1)=".",TRUE,FALSE)</formula>
    </cfRule>
  </conditionalFormatting>
  <conditionalFormatting sqref="AM61">
    <cfRule type="expression" dxfId="2701" priority="13329">
      <formula>IF(RIGHT(TEXT(AM61,"0.#"),1)=".",FALSE,TRUE)</formula>
    </cfRule>
    <cfRule type="expression" dxfId="2700" priority="13330">
      <formula>IF(RIGHT(TEXT(AM61,"0.#"),1)=".",TRUE,FALSE)</formula>
    </cfRule>
  </conditionalFormatting>
  <conditionalFormatting sqref="AM62">
    <cfRule type="expression" dxfId="2699" priority="13327">
      <formula>IF(RIGHT(TEXT(AM62,"0.#"),1)=".",FALSE,TRUE)</formula>
    </cfRule>
    <cfRule type="expression" dxfId="2698" priority="13328">
      <formula>IF(RIGHT(TEXT(AM62,"0.#"),1)=".",TRUE,FALSE)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E88">
    <cfRule type="expression" dxfId="2695" priority="13311">
      <formula>IF(RIGHT(TEXT(AE88,"0.#"),1)=".",FALSE,TRUE)</formula>
    </cfRule>
    <cfRule type="expression" dxfId="2694" priority="13312">
      <formula>IF(RIGHT(TEXT(AE88,"0.#"),1)=".",TRUE,FALSE)</formula>
    </cfRule>
  </conditionalFormatting>
  <conditionalFormatting sqref="AE89">
    <cfRule type="expression" dxfId="2693" priority="13309">
      <formula>IF(RIGHT(TEXT(AE89,"0.#"),1)=".",FALSE,TRUE)</formula>
    </cfRule>
    <cfRule type="expression" dxfId="2692" priority="13310">
      <formula>IF(RIGHT(TEXT(AE89,"0.#"),1)=".",TRUE,FALSE)</formula>
    </cfRule>
  </conditionalFormatting>
  <conditionalFormatting sqref="AI89">
    <cfRule type="expression" dxfId="2691" priority="13307">
      <formula>IF(RIGHT(TEXT(AI89,"0.#"),1)=".",FALSE,TRUE)</formula>
    </cfRule>
    <cfRule type="expression" dxfId="2690" priority="13308">
      <formula>IF(RIGHT(TEXT(AI89,"0.#"),1)=".",TRUE,FALSE)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I87">
    <cfRule type="expression" dxfId="2687" priority="13303">
      <formula>IF(RIGHT(TEXT(AI87,"0.#"),1)=".",FALSE,TRUE)</formula>
    </cfRule>
    <cfRule type="expression" dxfId="2686" priority="13304">
      <formula>IF(RIGHT(TEXT(AI87,"0.#"),1)=".",TRUE,FALSE)</formula>
    </cfRule>
  </conditionalFormatting>
  <conditionalFormatting sqref="AM88">
    <cfRule type="expression" dxfId="2685" priority="13299">
      <formula>IF(RIGHT(TEXT(AM88,"0.#"),1)=".",FALSE,TRUE)</formula>
    </cfRule>
    <cfRule type="expression" dxfId="2684" priority="13300">
      <formula>IF(RIGHT(TEXT(AM88,"0.#"),1)=".",TRUE,FALSE)</formula>
    </cfRule>
  </conditionalFormatting>
  <conditionalFormatting sqref="AM89">
    <cfRule type="expression" dxfId="2683" priority="13297">
      <formula>IF(RIGHT(TEXT(AM89,"0.#"),1)=".",FALSE,TRUE)</formula>
    </cfRule>
    <cfRule type="expression" dxfId="2682" priority="13298">
      <formula>IF(RIGHT(TEXT(AM89,"0.#"),1)=".",TRUE,FALSE)</formula>
    </cfRule>
  </conditionalFormatting>
  <conditionalFormatting sqref="AE92">
    <cfRule type="expression" dxfId="2681" priority="13283">
      <formula>IF(RIGHT(TEXT(AE92,"0.#"),1)=".",FALSE,TRUE)</formula>
    </cfRule>
    <cfRule type="expression" dxfId="2680" priority="13284">
      <formula>IF(RIGHT(TEXT(AE92,"0.#"),1)=".",TRUE,FALSE)</formula>
    </cfRule>
  </conditionalFormatting>
  <conditionalFormatting sqref="AE93">
    <cfRule type="expression" dxfId="2679" priority="13281">
      <formula>IF(RIGHT(TEXT(AE93,"0.#"),1)=".",FALSE,TRUE)</formula>
    </cfRule>
    <cfRule type="expression" dxfId="2678" priority="13282">
      <formula>IF(RIGHT(TEXT(AE93,"0.#"),1)=".",TRUE,FALSE)</formula>
    </cfRule>
  </conditionalFormatting>
  <conditionalFormatting sqref="AE94">
    <cfRule type="expression" dxfId="2677" priority="13279">
      <formula>IF(RIGHT(TEXT(AE94,"0.#"),1)=".",FALSE,TRUE)</formula>
    </cfRule>
    <cfRule type="expression" dxfId="2676" priority="13280">
      <formula>IF(RIGHT(TEXT(AE94,"0.#"),1)=".",TRUE,FALSE)</formula>
    </cfRule>
  </conditionalFormatting>
  <conditionalFormatting sqref="AI94">
    <cfRule type="expression" dxfId="2675" priority="13277">
      <formula>IF(RIGHT(TEXT(AI94,"0.#"),1)=".",FALSE,TRUE)</formula>
    </cfRule>
    <cfRule type="expression" dxfId="2674" priority="13278">
      <formula>IF(RIGHT(TEXT(AI94,"0.#"),1)=".",TRUE,FALSE)</formula>
    </cfRule>
  </conditionalFormatting>
  <conditionalFormatting sqref="AI93">
    <cfRule type="expression" dxfId="2673" priority="13275">
      <formula>IF(RIGHT(TEXT(AI93,"0.#"),1)=".",FALSE,TRUE)</formula>
    </cfRule>
    <cfRule type="expression" dxfId="2672" priority="13276">
      <formula>IF(RIGHT(TEXT(AI93,"0.#"),1)=".",TRUE,FALSE)</formula>
    </cfRule>
  </conditionalFormatting>
  <conditionalFormatting sqref="AI92">
    <cfRule type="expression" dxfId="2671" priority="13273">
      <formula>IF(RIGHT(TEXT(AI92,"0.#"),1)=".",FALSE,TRUE)</formula>
    </cfRule>
    <cfRule type="expression" dxfId="2670" priority="13274">
      <formula>IF(RIGHT(TEXT(AI92,"0.#"),1)=".",TRUE,FALSE)</formula>
    </cfRule>
  </conditionalFormatting>
  <conditionalFormatting sqref="AM92">
    <cfRule type="expression" dxfId="2669" priority="13271">
      <formula>IF(RIGHT(TEXT(AM92,"0.#"),1)=".",FALSE,TRUE)</formula>
    </cfRule>
    <cfRule type="expression" dxfId="2668" priority="13272">
      <formula>IF(RIGHT(TEXT(AM92,"0.#"),1)=".",TRUE,FALSE)</formula>
    </cfRule>
  </conditionalFormatting>
  <conditionalFormatting sqref="AM93">
    <cfRule type="expression" dxfId="2667" priority="13269">
      <formula>IF(RIGHT(TEXT(AM93,"0.#"),1)=".",FALSE,TRUE)</formula>
    </cfRule>
    <cfRule type="expression" dxfId="2666" priority="13270">
      <formula>IF(RIGHT(TEXT(AM93,"0.#"),1)=".",TRUE,FALSE)</formula>
    </cfRule>
  </conditionalFormatting>
  <conditionalFormatting sqref="AM94">
    <cfRule type="expression" dxfId="2665" priority="13267">
      <formula>IF(RIGHT(TEXT(AM94,"0.#"),1)=".",FALSE,TRUE)</formula>
    </cfRule>
    <cfRule type="expression" dxfId="2664" priority="13268">
      <formula>IF(RIGHT(TEXT(AM94,"0.#"),1)=".",TRUE,FALSE)</formula>
    </cfRule>
  </conditionalFormatting>
  <conditionalFormatting sqref="AE97">
    <cfRule type="expression" dxfId="2663" priority="13253">
      <formula>IF(RIGHT(TEXT(AE97,"0.#"),1)=".",FALSE,TRUE)</formula>
    </cfRule>
    <cfRule type="expression" dxfId="2662" priority="13254">
      <formula>IF(RIGHT(TEXT(AE97,"0.#"),1)=".",TRUE,FALSE)</formula>
    </cfRule>
  </conditionalFormatting>
  <conditionalFormatting sqref="AE98">
    <cfRule type="expression" dxfId="2661" priority="13251">
      <formula>IF(RIGHT(TEXT(AE98,"0.#"),1)=".",FALSE,TRUE)</formula>
    </cfRule>
    <cfRule type="expression" dxfId="2660" priority="13252">
      <formula>IF(RIGHT(TEXT(AE98,"0.#"),1)=".",TRUE,FALSE)</formula>
    </cfRule>
  </conditionalFormatting>
  <conditionalFormatting sqref="AE99">
    <cfRule type="expression" dxfId="2659" priority="13249">
      <formula>IF(RIGHT(TEXT(AE99,"0.#"),1)=".",FALSE,TRUE)</formula>
    </cfRule>
    <cfRule type="expression" dxfId="2658" priority="13250">
      <formula>IF(RIGHT(TEXT(AE99,"0.#"),1)=".",TRUE,FALSE)</formula>
    </cfRule>
  </conditionalFormatting>
  <conditionalFormatting sqref="AI99">
    <cfRule type="expression" dxfId="2657" priority="13247">
      <formula>IF(RIGHT(TEXT(AI99,"0.#"),1)=".",FALSE,TRUE)</formula>
    </cfRule>
    <cfRule type="expression" dxfId="2656" priority="13248">
      <formula>IF(RIGHT(TEXT(AI99,"0.#"),1)=".",TRUE,FALSE)</formula>
    </cfRule>
  </conditionalFormatting>
  <conditionalFormatting sqref="AI98">
    <cfRule type="expression" dxfId="2655" priority="13245">
      <formula>IF(RIGHT(TEXT(AI98,"0.#"),1)=".",FALSE,TRUE)</formula>
    </cfRule>
    <cfRule type="expression" dxfId="2654" priority="13246">
      <formula>IF(RIGHT(TEXT(AI98,"0.#"),1)=".",TRUE,FALSE)</formula>
    </cfRule>
  </conditionalFormatting>
  <conditionalFormatting sqref="AI97">
    <cfRule type="expression" dxfId="2653" priority="13243">
      <formula>IF(RIGHT(TEXT(AI97,"0.#"),1)=".",FALSE,TRUE)</formula>
    </cfRule>
    <cfRule type="expression" dxfId="2652" priority="13244">
      <formula>IF(RIGHT(TEXT(AI97,"0.#"),1)=".",TRUE,FALSE)</formula>
    </cfRule>
  </conditionalFormatting>
  <conditionalFormatting sqref="AM97">
    <cfRule type="expression" dxfId="2651" priority="13241">
      <formula>IF(RIGHT(TEXT(AM97,"0.#"),1)=".",FALSE,TRUE)</formula>
    </cfRule>
    <cfRule type="expression" dxfId="2650" priority="13242">
      <formula>IF(RIGHT(TEXT(AM97,"0.#"),1)=".",TRUE,FALSE)</formula>
    </cfRule>
  </conditionalFormatting>
  <conditionalFormatting sqref="AM98">
    <cfRule type="expression" dxfId="2649" priority="13239">
      <formula>IF(RIGHT(TEXT(AM98,"0.#"),1)=".",FALSE,TRUE)</formula>
    </cfRule>
    <cfRule type="expression" dxfId="2648" priority="13240">
      <formula>IF(RIGHT(TEXT(AM98,"0.#"),1)=".",TRUE,FALSE)</formula>
    </cfRule>
  </conditionalFormatting>
  <conditionalFormatting sqref="AM99">
    <cfRule type="expression" dxfId="2647" priority="13237">
      <formula>IF(RIGHT(TEXT(AM99,"0.#"),1)=".",FALSE,TRUE)</formula>
    </cfRule>
    <cfRule type="expression" dxfId="2646" priority="13238">
      <formula>IF(RIGHT(TEXT(AM99,"0.#"),1)=".",TRUE,FALSE)</formula>
    </cfRule>
  </conditionalFormatting>
  <conditionalFormatting sqref="AI101">
    <cfRule type="expression" dxfId="2645" priority="13223">
      <formula>IF(RIGHT(TEXT(AI101,"0.#"),1)=".",FALSE,TRUE)</formula>
    </cfRule>
    <cfRule type="expression" dxfId="2644" priority="13224">
      <formula>IF(RIGHT(TEXT(AI101,"0.#"),1)=".",TRUE,FALSE)</formula>
    </cfRule>
  </conditionalFormatting>
  <conditionalFormatting sqref="AM101">
    <cfRule type="expression" dxfId="2643" priority="13221">
      <formula>IF(RIGHT(TEXT(AM101,"0.#"),1)=".",FALSE,TRUE)</formula>
    </cfRule>
    <cfRule type="expression" dxfId="2642" priority="13222">
      <formula>IF(RIGHT(TEXT(AM101,"0.#"),1)=".",TRUE,FALSE)</formula>
    </cfRule>
  </conditionalFormatting>
  <conditionalFormatting sqref="AE102">
    <cfRule type="expression" dxfId="2641" priority="13219">
      <formula>IF(RIGHT(TEXT(AE102,"0.#"),1)=".",FALSE,TRUE)</formula>
    </cfRule>
    <cfRule type="expression" dxfId="2640" priority="13220">
      <formula>IF(RIGHT(TEXT(AE102,"0.#"),1)=".",TRUE,FALSE)</formula>
    </cfRule>
  </conditionalFormatting>
  <conditionalFormatting sqref="AI102">
    <cfRule type="expression" dxfId="2639" priority="13217">
      <formula>IF(RIGHT(TEXT(AI102,"0.#"),1)=".",FALSE,TRUE)</formula>
    </cfRule>
    <cfRule type="expression" dxfId="2638" priority="13218">
      <formula>IF(RIGHT(TEXT(AI102,"0.#"),1)=".",TRUE,FALSE)</formula>
    </cfRule>
  </conditionalFormatting>
  <conditionalFormatting sqref="AM102">
    <cfRule type="expression" dxfId="2637" priority="13215">
      <formula>IF(RIGHT(TEXT(AM102,"0.#"),1)=".",FALSE,TRUE)</formula>
    </cfRule>
    <cfRule type="expression" dxfId="2636" priority="13216">
      <formula>IF(RIGHT(TEXT(AM102,"0.#"),1)=".",TRUE,FALSE)</formula>
    </cfRule>
  </conditionalFormatting>
  <conditionalFormatting sqref="AQ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AI128 AM128">
    <cfRule type="expression" dxfId="2549" priority="13099">
      <formula>IF(RIGHT(TEXT(AE128,"0.#"),1)=".",FALSE,TRUE)</formula>
    </cfRule>
    <cfRule type="expression" dxfId="2548" priority="13100">
      <formula>IF(RIGHT(TEXT(AE128,"0.#"),1)=".",TRUE,FALSE)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7:AO874">
    <cfRule type="expression" dxfId="2495" priority="6625">
      <formula>IF(AND(AL847&gt;=0, RIGHT(TEXT(AL847,"0.#"),1)&lt;&gt;"."),TRUE,FALSE)</formula>
    </cfRule>
    <cfRule type="expression" dxfId="2494" priority="6626">
      <formula>IF(AND(AL847&gt;=0, RIGHT(TEXT(AL847,"0.#"),1)="."),TRUE,FALSE)</formula>
    </cfRule>
    <cfRule type="expression" dxfId="2493" priority="6627">
      <formula>IF(AND(AL847&lt;0, RIGHT(TEXT(AL847,"0.#"),1)&lt;&gt;"."),TRUE,FALSE)</formula>
    </cfRule>
    <cfRule type="expression" dxfId="2492" priority="6628">
      <formula>IF(AND(AL847&lt;0, RIGHT(TEXT(AL847,"0.#"),1)="."),TRUE,FALSE)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I129 AM129">
    <cfRule type="expression" dxfId="2425" priority="2957">
      <formula>IF(RIGHT(TEXT(AE129,"0.#"),1)=".",FALSE,TRUE)</formula>
    </cfRule>
    <cfRule type="expression" dxfId="2424" priority="2958">
      <formula>IF(RIGHT(TEXT(AE129,"0.#"),1)=".",TRUE,FALSE)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260</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737</v>
      </c>
      <c r="M3" s="13" t="str">
        <f t="shared" ref="M3:M11" si="2">IF(L3="","",K3)</f>
        <v>文教及び科学振興</v>
      </c>
      <c r="N3" s="13" t="str">
        <f>IF(M3="",N2,IF(N2&lt;&gt;"",CONCATENATE(N2,"、",M3),M3))</f>
        <v>文教及び科学振興</v>
      </c>
      <c r="O3" s="13"/>
      <c r="P3" s="12" t="s">
        <v>75</v>
      </c>
      <c r="Q3" s="17" t="s">
        <v>737</v>
      </c>
      <c r="R3" s="13" t="str">
        <f t="shared" ref="R3:R8" si="3">IF(Q3="","",P3)</f>
        <v>委託・請負</v>
      </c>
      <c r="S3" s="13" t="str">
        <f t="shared" ref="S3:S8" si="4">IF(R3="",S2,IF(S2&lt;&gt;"",CONCATENATE(S2,"、",R3),R3))</f>
        <v>委託・請負</v>
      </c>
      <c r="T3" s="13"/>
      <c r="U3" s="32" t="s">
        <v>666</v>
      </c>
      <c r="W3" s="32" t="s">
        <v>150</v>
      </c>
      <c r="Y3" s="32" t="s">
        <v>69</v>
      </c>
      <c r="Z3" s="32" t="s">
        <v>541</v>
      </c>
      <c r="AA3" s="94" t="s">
        <v>504</v>
      </c>
      <c r="AB3" s="94" t="s">
        <v>635</v>
      </c>
      <c r="AC3" s="95" t="s">
        <v>136</v>
      </c>
      <c r="AD3" s="28"/>
      <c r="AE3" s="43" t="s">
        <v>175</v>
      </c>
      <c r="AF3" s="30"/>
      <c r="AG3" s="53" t="s">
        <v>366</v>
      </c>
      <c r="AI3" s="51" t="s">
        <v>253</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667</v>
      </c>
      <c r="W4" s="32" t="s">
        <v>151</v>
      </c>
      <c r="Y4" s="32" t="s">
        <v>411</v>
      </c>
      <c r="Z4" s="32" t="s">
        <v>542</v>
      </c>
      <c r="AA4" s="94" t="s">
        <v>505</v>
      </c>
      <c r="AB4" s="94" t="s">
        <v>636</v>
      </c>
      <c r="AC4" s="94" t="s">
        <v>137</v>
      </c>
      <c r="AD4" s="28"/>
      <c r="AE4" s="43" t="s">
        <v>176</v>
      </c>
      <c r="AF4" s="30"/>
      <c r="AG4" s="53" t="s">
        <v>367</v>
      </c>
      <c r="AI4" s="51" t="s">
        <v>255</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文教及び科学振興</v>
      </c>
      <c r="O10" s="13"/>
      <c r="P10" s="13" t="str">
        <f>S8</f>
        <v>委託・請負</v>
      </c>
      <c r="Q10" s="19"/>
      <c r="T10" s="13"/>
      <c r="W10" s="32" t="s">
        <v>156</v>
      </c>
      <c r="Y10" s="32" t="s">
        <v>417</v>
      </c>
      <c r="Z10" s="32" t="s">
        <v>548</v>
      </c>
      <c r="AA10" s="94" t="s">
        <v>511</v>
      </c>
      <c r="AB10" s="94" t="s">
        <v>642</v>
      </c>
      <c r="AC10" s="31"/>
      <c r="AD10" s="31"/>
      <c r="AE10" s="31"/>
      <c r="AF10" s="30"/>
      <c r="AG10" s="53" t="s">
        <v>355</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345</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4"/>
      <c r="Z2" s="828"/>
      <c r="AA2" s="829"/>
      <c r="AB2" s="1028" t="s">
        <v>11</v>
      </c>
      <c r="AC2" s="1029"/>
      <c r="AD2" s="1030"/>
      <c r="AE2" s="1034" t="s">
        <v>383</v>
      </c>
      <c r="AF2" s="1034"/>
      <c r="AG2" s="1034"/>
      <c r="AH2" s="1034"/>
      <c r="AI2" s="1034" t="s">
        <v>405</v>
      </c>
      <c r="AJ2" s="1034"/>
      <c r="AK2" s="1034"/>
      <c r="AL2" s="556"/>
      <c r="AM2" s="1034" t="s">
        <v>502</v>
      </c>
      <c r="AN2" s="1034"/>
      <c r="AO2" s="1034"/>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5"/>
      <c r="Z3" s="1026"/>
      <c r="AA3" s="1027"/>
      <c r="AB3" s="1031"/>
      <c r="AC3" s="1032"/>
      <c r="AD3" s="1033"/>
      <c r="AE3" s="919"/>
      <c r="AF3" s="919"/>
      <c r="AG3" s="919"/>
      <c r="AH3" s="919"/>
      <c r="AI3" s="919"/>
      <c r="AJ3" s="919"/>
      <c r="AK3" s="919"/>
      <c r="AL3" s="407"/>
      <c r="AM3" s="919"/>
      <c r="AN3" s="919"/>
      <c r="AO3" s="919"/>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1"/>
      <c r="I4" s="1001"/>
      <c r="J4" s="1001"/>
      <c r="K4" s="1001"/>
      <c r="L4" s="1001"/>
      <c r="M4" s="1001"/>
      <c r="N4" s="1001"/>
      <c r="O4" s="1002"/>
      <c r="P4" s="108"/>
      <c r="Q4" s="1009"/>
      <c r="R4" s="1009"/>
      <c r="S4" s="1009"/>
      <c r="T4" s="1009"/>
      <c r="U4" s="1009"/>
      <c r="V4" s="1009"/>
      <c r="W4" s="1009"/>
      <c r="X4" s="1010"/>
      <c r="Y4" s="1019" t="s">
        <v>12</v>
      </c>
      <c r="Z4" s="1020"/>
      <c r="AA4" s="1021"/>
      <c r="AB4" s="460"/>
      <c r="AC4" s="1023"/>
      <c r="AD4" s="102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3"/>
      <c r="H5" s="1004"/>
      <c r="I5" s="1004"/>
      <c r="J5" s="1004"/>
      <c r="K5" s="1004"/>
      <c r="L5" s="1004"/>
      <c r="M5" s="1004"/>
      <c r="N5" s="1004"/>
      <c r="O5" s="1005"/>
      <c r="P5" s="1011"/>
      <c r="Q5" s="1011"/>
      <c r="R5" s="1011"/>
      <c r="S5" s="1011"/>
      <c r="T5" s="1011"/>
      <c r="U5" s="1011"/>
      <c r="V5" s="1011"/>
      <c r="W5" s="1011"/>
      <c r="X5" s="1012"/>
      <c r="Y5" s="446" t="s">
        <v>54</v>
      </c>
      <c r="Z5" s="1016"/>
      <c r="AA5" s="1017"/>
      <c r="AB5" s="522"/>
      <c r="AC5" s="1022"/>
      <c r="AD5" s="102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180</v>
      </c>
      <c r="AC6" s="1018"/>
      <c r="AD6" s="101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345</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4"/>
      <c r="Z9" s="828"/>
      <c r="AA9" s="829"/>
      <c r="AB9" s="1028" t="s">
        <v>11</v>
      </c>
      <c r="AC9" s="1029"/>
      <c r="AD9" s="1030"/>
      <c r="AE9" s="1034" t="s">
        <v>383</v>
      </c>
      <c r="AF9" s="1034"/>
      <c r="AG9" s="1034"/>
      <c r="AH9" s="1034"/>
      <c r="AI9" s="1034" t="s">
        <v>405</v>
      </c>
      <c r="AJ9" s="1034"/>
      <c r="AK9" s="1034"/>
      <c r="AL9" s="556"/>
      <c r="AM9" s="1034" t="s">
        <v>502</v>
      </c>
      <c r="AN9" s="1034"/>
      <c r="AO9" s="1034"/>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5"/>
      <c r="Z10" s="1026"/>
      <c r="AA10" s="1027"/>
      <c r="AB10" s="1031"/>
      <c r="AC10" s="1032"/>
      <c r="AD10" s="1033"/>
      <c r="AE10" s="919"/>
      <c r="AF10" s="919"/>
      <c r="AG10" s="919"/>
      <c r="AH10" s="919"/>
      <c r="AI10" s="919"/>
      <c r="AJ10" s="919"/>
      <c r="AK10" s="919"/>
      <c r="AL10" s="407"/>
      <c r="AM10" s="919"/>
      <c r="AN10" s="919"/>
      <c r="AO10" s="919"/>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0"/>
      <c r="AC11" s="1023"/>
      <c r="AD11" s="102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3"/>
      <c r="H12" s="1004"/>
      <c r="I12" s="1004"/>
      <c r="J12" s="1004"/>
      <c r="K12" s="1004"/>
      <c r="L12" s="1004"/>
      <c r="M12" s="1004"/>
      <c r="N12" s="1004"/>
      <c r="O12" s="1005"/>
      <c r="P12" s="1011"/>
      <c r="Q12" s="1011"/>
      <c r="R12" s="1011"/>
      <c r="S12" s="1011"/>
      <c r="T12" s="1011"/>
      <c r="U12" s="1011"/>
      <c r="V12" s="1011"/>
      <c r="W12" s="1011"/>
      <c r="X12" s="1012"/>
      <c r="Y12" s="446" t="s">
        <v>54</v>
      </c>
      <c r="Z12" s="1016"/>
      <c r="AA12" s="1017"/>
      <c r="AB12" s="522"/>
      <c r="AC12" s="1022"/>
      <c r="AD12" s="102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180</v>
      </c>
      <c r="AC13" s="1018"/>
      <c r="AD13" s="101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345</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4"/>
      <c r="Z16" s="828"/>
      <c r="AA16" s="829"/>
      <c r="AB16" s="1028" t="s">
        <v>11</v>
      </c>
      <c r="AC16" s="1029"/>
      <c r="AD16" s="1030"/>
      <c r="AE16" s="1034" t="s">
        <v>383</v>
      </c>
      <c r="AF16" s="1034"/>
      <c r="AG16" s="1034"/>
      <c r="AH16" s="1034"/>
      <c r="AI16" s="1034" t="s">
        <v>405</v>
      </c>
      <c r="AJ16" s="1034"/>
      <c r="AK16" s="1034"/>
      <c r="AL16" s="556"/>
      <c r="AM16" s="1034" t="s">
        <v>502</v>
      </c>
      <c r="AN16" s="1034"/>
      <c r="AO16" s="1034"/>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5"/>
      <c r="Z17" s="1026"/>
      <c r="AA17" s="1027"/>
      <c r="AB17" s="1031"/>
      <c r="AC17" s="1032"/>
      <c r="AD17" s="1033"/>
      <c r="AE17" s="919"/>
      <c r="AF17" s="919"/>
      <c r="AG17" s="919"/>
      <c r="AH17" s="919"/>
      <c r="AI17" s="919"/>
      <c r="AJ17" s="919"/>
      <c r="AK17" s="919"/>
      <c r="AL17" s="407"/>
      <c r="AM17" s="919"/>
      <c r="AN17" s="919"/>
      <c r="AO17" s="919"/>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0"/>
      <c r="AC18" s="1023"/>
      <c r="AD18" s="102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3"/>
      <c r="H19" s="1004"/>
      <c r="I19" s="1004"/>
      <c r="J19" s="1004"/>
      <c r="K19" s="1004"/>
      <c r="L19" s="1004"/>
      <c r="M19" s="1004"/>
      <c r="N19" s="1004"/>
      <c r="O19" s="1005"/>
      <c r="P19" s="1011"/>
      <c r="Q19" s="1011"/>
      <c r="R19" s="1011"/>
      <c r="S19" s="1011"/>
      <c r="T19" s="1011"/>
      <c r="U19" s="1011"/>
      <c r="V19" s="1011"/>
      <c r="W19" s="1011"/>
      <c r="X19" s="1012"/>
      <c r="Y19" s="446" t="s">
        <v>54</v>
      </c>
      <c r="Z19" s="1016"/>
      <c r="AA19" s="1017"/>
      <c r="AB19" s="522"/>
      <c r="AC19" s="1022"/>
      <c r="AD19" s="102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180</v>
      </c>
      <c r="AC20" s="1018"/>
      <c r="AD20" s="101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345</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4"/>
      <c r="Z23" s="828"/>
      <c r="AA23" s="829"/>
      <c r="AB23" s="1028" t="s">
        <v>11</v>
      </c>
      <c r="AC23" s="1029"/>
      <c r="AD23" s="1030"/>
      <c r="AE23" s="1034" t="s">
        <v>383</v>
      </c>
      <c r="AF23" s="1034"/>
      <c r="AG23" s="1034"/>
      <c r="AH23" s="1034"/>
      <c r="AI23" s="1034" t="s">
        <v>405</v>
      </c>
      <c r="AJ23" s="1034"/>
      <c r="AK23" s="1034"/>
      <c r="AL23" s="556"/>
      <c r="AM23" s="1034" t="s">
        <v>502</v>
      </c>
      <c r="AN23" s="1034"/>
      <c r="AO23" s="1034"/>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5"/>
      <c r="Z24" s="1026"/>
      <c r="AA24" s="1027"/>
      <c r="AB24" s="1031"/>
      <c r="AC24" s="1032"/>
      <c r="AD24" s="1033"/>
      <c r="AE24" s="919"/>
      <c r="AF24" s="919"/>
      <c r="AG24" s="919"/>
      <c r="AH24" s="919"/>
      <c r="AI24" s="919"/>
      <c r="AJ24" s="919"/>
      <c r="AK24" s="919"/>
      <c r="AL24" s="407"/>
      <c r="AM24" s="919"/>
      <c r="AN24" s="919"/>
      <c r="AO24" s="919"/>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0"/>
      <c r="AC25" s="1023"/>
      <c r="AD25" s="102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3"/>
      <c r="H26" s="1004"/>
      <c r="I26" s="1004"/>
      <c r="J26" s="1004"/>
      <c r="K26" s="1004"/>
      <c r="L26" s="1004"/>
      <c r="M26" s="1004"/>
      <c r="N26" s="1004"/>
      <c r="O26" s="1005"/>
      <c r="P26" s="1011"/>
      <c r="Q26" s="1011"/>
      <c r="R26" s="1011"/>
      <c r="S26" s="1011"/>
      <c r="T26" s="1011"/>
      <c r="U26" s="1011"/>
      <c r="V26" s="1011"/>
      <c r="W26" s="1011"/>
      <c r="X26" s="1012"/>
      <c r="Y26" s="446" t="s">
        <v>54</v>
      </c>
      <c r="Z26" s="1016"/>
      <c r="AA26" s="1017"/>
      <c r="AB26" s="522"/>
      <c r="AC26" s="1022"/>
      <c r="AD26" s="102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180</v>
      </c>
      <c r="AC27" s="1018"/>
      <c r="AD27" s="101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345</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4"/>
      <c r="Z30" s="828"/>
      <c r="AA30" s="829"/>
      <c r="AB30" s="1028" t="s">
        <v>11</v>
      </c>
      <c r="AC30" s="1029"/>
      <c r="AD30" s="1030"/>
      <c r="AE30" s="1034" t="s">
        <v>383</v>
      </c>
      <c r="AF30" s="1034"/>
      <c r="AG30" s="1034"/>
      <c r="AH30" s="1034"/>
      <c r="AI30" s="1034" t="s">
        <v>405</v>
      </c>
      <c r="AJ30" s="1034"/>
      <c r="AK30" s="1034"/>
      <c r="AL30" s="556"/>
      <c r="AM30" s="1034" t="s">
        <v>502</v>
      </c>
      <c r="AN30" s="1034"/>
      <c r="AO30" s="1034"/>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5"/>
      <c r="Z31" s="1026"/>
      <c r="AA31" s="1027"/>
      <c r="AB31" s="1031"/>
      <c r="AC31" s="1032"/>
      <c r="AD31" s="1033"/>
      <c r="AE31" s="919"/>
      <c r="AF31" s="919"/>
      <c r="AG31" s="919"/>
      <c r="AH31" s="919"/>
      <c r="AI31" s="919"/>
      <c r="AJ31" s="919"/>
      <c r="AK31" s="919"/>
      <c r="AL31" s="407"/>
      <c r="AM31" s="919"/>
      <c r="AN31" s="919"/>
      <c r="AO31" s="919"/>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0"/>
      <c r="AC32" s="1023"/>
      <c r="AD32" s="102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3"/>
      <c r="H33" s="1004"/>
      <c r="I33" s="1004"/>
      <c r="J33" s="1004"/>
      <c r="K33" s="1004"/>
      <c r="L33" s="1004"/>
      <c r="M33" s="1004"/>
      <c r="N33" s="1004"/>
      <c r="O33" s="1005"/>
      <c r="P33" s="1011"/>
      <c r="Q33" s="1011"/>
      <c r="R33" s="1011"/>
      <c r="S33" s="1011"/>
      <c r="T33" s="1011"/>
      <c r="U33" s="1011"/>
      <c r="V33" s="1011"/>
      <c r="W33" s="1011"/>
      <c r="X33" s="1012"/>
      <c r="Y33" s="446" t="s">
        <v>54</v>
      </c>
      <c r="Z33" s="1016"/>
      <c r="AA33" s="1017"/>
      <c r="AB33" s="522"/>
      <c r="AC33" s="1022"/>
      <c r="AD33" s="102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180</v>
      </c>
      <c r="AC34" s="1018"/>
      <c r="AD34" s="101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345</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4"/>
      <c r="Z37" s="828"/>
      <c r="AA37" s="829"/>
      <c r="AB37" s="1028" t="s">
        <v>11</v>
      </c>
      <c r="AC37" s="1029"/>
      <c r="AD37" s="1030"/>
      <c r="AE37" s="1034" t="s">
        <v>383</v>
      </c>
      <c r="AF37" s="1034"/>
      <c r="AG37" s="1034"/>
      <c r="AH37" s="1034"/>
      <c r="AI37" s="1034" t="s">
        <v>405</v>
      </c>
      <c r="AJ37" s="1034"/>
      <c r="AK37" s="1034"/>
      <c r="AL37" s="556"/>
      <c r="AM37" s="1034" t="s">
        <v>502</v>
      </c>
      <c r="AN37" s="1034"/>
      <c r="AO37" s="1034"/>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5"/>
      <c r="Z38" s="1026"/>
      <c r="AA38" s="1027"/>
      <c r="AB38" s="1031"/>
      <c r="AC38" s="1032"/>
      <c r="AD38" s="1033"/>
      <c r="AE38" s="919"/>
      <c r="AF38" s="919"/>
      <c r="AG38" s="919"/>
      <c r="AH38" s="919"/>
      <c r="AI38" s="919"/>
      <c r="AJ38" s="919"/>
      <c r="AK38" s="919"/>
      <c r="AL38" s="407"/>
      <c r="AM38" s="919"/>
      <c r="AN38" s="919"/>
      <c r="AO38" s="919"/>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0"/>
      <c r="AC39" s="1023"/>
      <c r="AD39" s="102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3"/>
      <c r="H40" s="1004"/>
      <c r="I40" s="1004"/>
      <c r="J40" s="1004"/>
      <c r="K40" s="1004"/>
      <c r="L40" s="1004"/>
      <c r="M40" s="1004"/>
      <c r="N40" s="1004"/>
      <c r="O40" s="1005"/>
      <c r="P40" s="1011"/>
      <c r="Q40" s="1011"/>
      <c r="R40" s="1011"/>
      <c r="S40" s="1011"/>
      <c r="T40" s="1011"/>
      <c r="U40" s="1011"/>
      <c r="V40" s="1011"/>
      <c r="W40" s="1011"/>
      <c r="X40" s="1012"/>
      <c r="Y40" s="446" t="s">
        <v>54</v>
      </c>
      <c r="Z40" s="1016"/>
      <c r="AA40" s="1017"/>
      <c r="AB40" s="522"/>
      <c r="AC40" s="1022"/>
      <c r="AD40" s="102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180</v>
      </c>
      <c r="AC41" s="1018"/>
      <c r="AD41" s="101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345</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4"/>
      <c r="Z44" s="828"/>
      <c r="AA44" s="829"/>
      <c r="AB44" s="1028" t="s">
        <v>11</v>
      </c>
      <c r="AC44" s="1029"/>
      <c r="AD44" s="1030"/>
      <c r="AE44" s="1034" t="s">
        <v>383</v>
      </c>
      <c r="AF44" s="1034"/>
      <c r="AG44" s="1034"/>
      <c r="AH44" s="1034"/>
      <c r="AI44" s="1034" t="s">
        <v>405</v>
      </c>
      <c r="AJ44" s="1034"/>
      <c r="AK44" s="1034"/>
      <c r="AL44" s="556"/>
      <c r="AM44" s="1034" t="s">
        <v>502</v>
      </c>
      <c r="AN44" s="1034"/>
      <c r="AO44" s="1034"/>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5"/>
      <c r="Z45" s="1026"/>
      <c r="AA45" s="1027"/>
      <c r="AB45" s="1031"/>
      <c r="AC45" s="1032"/>
      <c r="AD45" s="1033"/>
      <c r="AE45" s="919"/>
      <c r="AF45" s="919"/>
      <c r="AG45" s="919"/>
      <c r="AH45" s="919"/>
      <c r="AI45" s="919"/>
      <c r="AJ45" s="919"/>
      <c r="AK45" s="919"/>
      <c r="AL45" s="407"/>
      <c r="AM45" s="919"/>
      <c r="AN45" s="919"/>
      <c r="AO45" s="919"/>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0"/>
      <c r="AC46" s="1023"/>
      <c r="AD46" s="102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3"/>
      <c r="H47" s="1004"/>
      <c r="I47" s="1004"/>
      <c r="J47" s="1004"/>
      <c r="K47" s="1004"/>
      <c r="L47" s="1004"/>
      <c r="M47" s="1004"/>
      <c r="N47" s="1004"/>
      <c r="O47" s="1005"/>
      <c r="P47" s="1011"/>
      <c r="Q47" s="1011"/>
      <c r="R47" s="1011"/>
      <c r="S47" s="1011"/>
      <c r="T47" s="1011"/>
      <c r="U47" s="1011"/>
      <c r="V47" s="1011"/>
      <c r="W47" s="1011"/>
      <c r="X47" s="1012"/>
      <c r="Y47" s="446" t="s">
        <v>54</v>
      </c>
      <c r="Z47" s="1016"/>
      <c r="AA47" s="1017"/>
      <c r="AB47" s="522"/>
      <c r="AC47" s="1022"/>
      <c r="AD47" s="102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180</v>
      </c>
      <c r="AC48" s="1018"/>
      <c r="AD48" s="101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345</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4"/>
      <c r="Z51" s="828"/>
      <c r="AA51" s="829"/>
      <c r="AB51" s="556" t="s">
        <v>11</v>
      </c>
      <c r="AC51" s="1029"/>
      <c r="AD51" s="1030"/>
      <c r="AE51" s="1034" t="s">
        <v>383</v>
      </c>
      <c r="AF51" s="1034"/>
      <c r="AG51" s="1034"/>
      <c r="AH51" s="1034"/>
      <c r="AI51" s="1034" t="s">
        <v>405</v>
      </c>
      <c r="AJ51" s="1034"/>
      <c r="AK51" s="1034"/>
      <c r="AL51" s="556"/>
      <c r="AM51" s="1034" t="s">
        <v>502</v>
      </c>
      <c r="AN51" s="1034"/>
      <c r="AO51" s="1034"/>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5"/>
      <c r="Z52" s="1026"/>
      <c r="AA52" s="1027"/>
      <c r="AB52" s="1031"/>
      <c r="AC52" s="1032"/>
      <c r="AD52" s="1033"/>
      <c r="AE52" s="919"/>
      <c r="AF52" s="919"/>
      <c r="AG52" s="919"/>
      <c r="AH52" s="919"/>
      <c r="AI52" s="919"/>
      <c r="AJ52" s="919"/>
      <c r="AK52" s="919"/>
      <c r="AL52" s="407"/>
      <c r="AM52" s="919"/>
      <c r="AN52" s="919"/>
      <c r="AO52" s="919"/>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0"/>
      <c r="AC53" s="1023"/>
      <c r="AD53" s="102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3"/>
      <c r="H54" s="1004"/>
      <c r="I54" s="1004"/>
      <c r="J54" s="1004"/>
      <c r="K54" s="1004"/>
      <c r="L54" s="1004"/>
      <c r="M54" s="1004"/>
      <c r="N54" s="1004"/>
      <c r="O54" s="1005"/>
      <c r="P54" s="1011"/>
      <c r="Q54" s="1011"/>
      <c r="R54" s="1011"/>
      <c r="S54" s="1011"/>
      <c r="T54" s="1011"/>
      <c r="U54" s="1011"/>
      <c r="V54" s="1011"/>
      <c r="W54" s="1011"/>
      <c r="X54" s="1012"/>
      <c r="Y54" s="446" t="s">
        <v>54</v>
      </c>
      <c r="Z54" s="1016"/>
      <c r="AA54" s="1017"/>
      <c r="AB54" s="522"/>
      <c r="AC54" s="1022"/>
      <c r="AD54" s="102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180</v>
      </c>
      <c r="AC55" s="1018"/>
      <c r="AD55" s="101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345</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4"/>
      <c r="Z58" s="828"/>
      <c r="AA58" s="829"/>
      <c r="AB58" s="1028" t="s">
        <v>11</v>
      </c>
      <c r="AC58" s="1029"/>
      <c r="AD58" s="1030"/>
      <c r="AE58" s="1034" t="s">
        <v>383</v>
      </c>
      <c r="AF58" s="1034"/>
      <c r="AG58" s="1034"/>
      <c r="AH58" s="1034"/>
      <c r="AI58" s="1034" t="s">
        <v>405</v>
      </c>
      <c r="AJ58" s="1034"/>
      <c r="AK58" s="1034"/>
      <c r="AL58" s="556"/>
      <c r="AM58" s="1034" t="s">
        <v>502</v>
      </c>
      <c r="AN58" s="1034"/>
      <c r="AO58" s="1034"/>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5"/>
      <c r="Z59" s="1026"/>
      <c r="AA59" s="1027"/>
      <c r="AB59" s="1031"/>
      <c r="AC59" s="1032"/>
      <c r="AD59" s="1033"/>
      <c r="AE59" s="919"/>
      <c r="AF59" s="919"/>
      <c r="AG59" s="919"/>
      <c r="AH59" s="919"/>
      <c r="AI59" s="919"/>
      <c r="AJ59" s="919"/>
      <c r="AK59" s="919"/>
      <c r="AL59" s="407"/>
      <c r="AM59" s="919"/>
      <c r="AN59" s="919"/>
      <c r="AO59" s="919"/>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0"/>
      <c r="AC60" s="1023"/>
      <c r="AD60" s="102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3"/>
      <c r="H61" s="1004"/>
      <c r="I61" s="1004"/>
      <c r="J61" s="1004"/>
      <c r="K61" s="1004"/>
      <c r="L61" s="1004"/>
      <c r="M61" s="1004"/>
      <c r="N61" s="1004"/>
      <c r="O61" s="1005"/>
      <c r="P61" s="1011"/>
      <c r="Q61" s="1011"/>
      <c r="R61" s="1011"/>
      <c r="S61" s="1011"/>
      <c r="T61" s="1011"/>
      <c r="U61" s="1011"/>
      <c r="V61" s="1011"/>
      <c r="W61" s="1011"/>
      <c r="X61" s="1012"/>
      <c r="Y61" s="446" t="s">
        <v>54</v>
      </c>
      <c r="Z61" s="1016"/>
      <c r="AA61" s="1017"/>
      <c r="AB61" s="522"/>
      <c r="AC61" s="1022"/>
      <c r="AD61" s="102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180</v>
      </c>
      <c r="AC62" s="1018"/>
      <c r="AD62" s="101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345</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4"/>
      <c r="Z65" s="828"/>
      <c r="AA65" s="829"/>
      <c r="AB65" s="1028" t="s">
        <v>11</v>
      </c>
      <c r="AC65" s="1029"/>
      <c r="AD65" s="1030"/>
      <c r="AE65" s="1034" t="s">
        <v>383</v>
      </c>
      <c r="AF65" s="1034"/>
      <c r="AG65" s="1034"/>
      <c r="AH65" s="1034"/>
      <c r="AI65" s="1034" t="s">
        <v>405</v>
      </c>
      <c r="AJ65" s="1034"/>
      <c r="AK65" s="1034"/>
      <c r="AL65" s="556"/>
      <c r="AM65" s="1034" t="s">
        <v>502</v>
      </c>
      <c r="AN65" s="1034"/>
      <c r="AO65" s="1034"/>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5"/>
      <c r="Z66" s="1026"/>
      <c r="AA66" s="1027"/>
      <c r="AB66" s="1031"/>
      <c r="AC66" s="1032"/>
      <c r="AD66" s="1033"/>
      <c r="AE66" s="919"/>
      <c r="AF66" s="919"/>
      <c r="AG66" s="919"/>
      <c r="AH66" s="919"/>
      <c r="AI66" s="919"/>
      <c r="AJ66" s="919"/>
      <c r="AK66" s="919"/>
      <c r="AL66" s="407"/>
      <c r="AM66" s="919"/>
      <c r="AN66" s="919"/>
      <c r="AO66" s="919"/>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0"/>
      <c r="AC67" s="1023"/>
      <c r="AD67" s="102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3"/>
      <c r="H68" s="1004"/>
      <c r="I68" s="1004"/>
      <c r="J68" s="1004"/>
      <c r="K68" s="1004"/>
      <c r="L68" s="1004"/>
      <c r="M68" s="1004"/>
      <c r="N68" s="1004"/>
      <c r="O68" s="1005"/>
      <c r="P68" s="1011"/>
      <c r="Q68" s="1011"/>
      <c r="R68" s="1011"/>
      <c r="S68" s="1011"/>
      <c r="T68" s="1011"/>
      <c r="U68" s="1011"/>
      <c r="V68" s="1011"/>
      <c r="W68" s="1011"/>
      <c r="X68" s="1012"/>
      <c r="Y68" s="446" t="s">
        <v>54</v>
      </c>
      <c r="Z68" s="1016"/>
      <c r="AA68" s="1017"/>
      <c r="AB68" s="522"/>
      <c r="AC68" s="1022"/>
      <c r="AD68" s="102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6"/>
      <c r="H69" s="1007"/>
      <c r="I69" s="1007"/>
      <c r="J69" s="1007"/>
      <c r="K69" s="1007"/>
      <c r="L69" s="1007"/>
      <c r="M69" s="1007"/>
      <c r="N69" s="1007"/>
      <c r="O69" s="1008"/>
      <c r="P69" s="1013"/>
      <c r="Q69" s="1013"/>
      <c r="R69" s="1013"/>
      <c r="S69" s="1013"/>
      <c r="T69" s="1013"/>
      <c r="U69" s="1013"/>
      <c r="V69" s="1013"/>
      <c r="W69" s="1013"/>
      <c r="X69" s="1014"/>
      <c r="Y69" s="446" t="s">
        <v>13</v>
      </c>
      <c r="Z69" s="1016"/>
      <c r="AA69" s="1017"/>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3" t="s">
        <v>359</v>
      </c>
      <c r="H2" s="594"/>
      <c r="I2" s="594"/>
      <c r="J2" s="594"/>
      <c r="K2" s="594"/>
      <c r="L2" s="594"/>
      <c r="M2" s="594"/>
      <c r="N2" s="594"/>
      <c r="O2" s="594"/>
      <c r="P2" s="594"/>
      <c r="Q2" s="594"/>
      <c r="R2" s="594"/>
      <c r="S2" s="594"/>
      <c r="T2" s="594"/>
      <c r="U2" s="594"/>
      <c r="V2" s="594"/>
      <c r="W2" s="594"/>
      <c r="X2" s="594"/>
      <c r="Y2" s="594"/>
      <c r="Z2" s="594"/>
      <c r="AA2" s="594"/>
      <c r="AB2" s="595"/>
      <c r="AC2" s="593" t="s">
        <v>361</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4" t="s">
        <v>17</v>
      </c>
      <c r="H3" s="668"/>
      <c r="I3" s="668"/>
      <c r="J3" s="668"/>
      <c r="K3" s="668"/>
      <c r="L3" s="667" t="s">
        <v>18</v>
      </c>
      <c r="M3" s="668"/>
      <c r="N3" s="668"/>
      <c r="O3" s="668"/>
      <c r="P3" s="668"/>
      <c r="Q3" s="668"/>
      <c r="R3" s="668"/>
      <c r="S3" s="668"/>
      <c r="T3" s="668"/>
      <c r="U3" s="668"/>
      <c r="V3" s="668"/>
      <c r="W3" s="668"/>
      <c r="X3" s="669"/>
      <c r="Y3" s="651" t="s">
        <v>19</v>
      </c>
      <c r="Z3" s="652"/>
      <c r="AA3" s="652"/>
      <c r="AB3" s="798"/>
      <c r="AC3" s="814" t="s">
        <v>17</v>
      </c>
      <c r="AD3" s="668"/>
      <c r="AE3" s="668"/>
      <c r="AF3" s="668"/>
      <c r="AG3" s="668"/>
      <c r="AH3" s="667" t="s">
        <v>18</v>
      </c>
      <c r="AI3" s="668"/>
      <c r="AJ3" s="668"/>
      <c r="AK3" s="668"/>
      <c r="AL3" s="668"/>
      <c r="AM3" s="668"/>
      <c r="AN3" s="668"/>
      <c r="AO3" s="668"/>
      <c r="AP3" s="668"/>
      <c r="AQ3" s="668"/>
      <c r="AR3" s="668"/>
      <c r="AS3" s="668"/>
      <c r="AT3" s="669"/>
      <c r="AU3" s="651" t="s">
        <v>19</v>
      </c>
      <c r="AV3" s="652"/>
      <c r="AW3" s="652"/>
      <c r="AX3" s="653"/>
      <c r="AY3" s="34">
        <f>$AY$2</f>
        <v>0</v>
      </c>
    </row>
    <row r="4" spans="1:51" ht="24.75" customHeight="1" x14ac:dyDescent="0.15">
      <c r="A4" s="1047"/>
      <c r="B4" s="1048"/>
      <c r="C4" s="1048"/>
      <c r="D4" s="1048"/>
      <c r="E4" s="1048"/>
      <c r="F4" s="1049"/>
      <c r="G4" s="670"/>
      <c r="H4" s="671"/>
      <c r="I4" s="671"/>
      <c r="J4" s="671"/>
      <c r="K4" s="672"/>
      <c r="L4" s="662"/>
      <c r="M4" s="834"/>
      <c r="N4" s="834"/>
      <c r="O4" s="834"/>
      <c r="P4" s="834"/>
      <c r="Q4" s="834"/>
      <c r="R4" s="834"/>
      <c r="S4" s="834"/>
      <c r="T4" s="834"/>
      <c r="U4" s="834"/>
      <c r="V4" s="834"/>
      <c r="W4" s="834"/>
      <c r="X4" s="835"/>
      <c r="Y4" s="382"/>
      <c r="Z4" s="383"/>
      <c r="AA4" s="383"/>
      <c r="AB4" s="802"/>
      <c r="AC4" s="670"/>
      <c r="AD4" s="671"/>
      <c r="AE4" s="671"/>
      <c r="AF4" s="671"/>
      <c r="AG4" s="672"/>
      <c r="AH4" s="662"/>
      <c r="AI4" s="834"/>
      <c r="AJ4" s="834"/>
      <c r="AK4" s="834"/>
      <c r="AL4" s="834"/>
      <c r="AM4" s="834"/>
      <c r="AN4" s="834"/>
      <c r="AO4" s="834"/>
      <c r="AP4" s="834"/>
      <c r="AQ4" s="834"/>
      <c r="AR4" s="834"/>
      <c r="AS4" s="834"/>
      <c r="AT4" s="835"/>
      <c r="AU4" s="382"/>
      <c r="AV4" s="383"/>
      <c r="AW4" s="383"/>
      <c r="AX4" s="384"/>
      <c r="AY4" s="34">
        <f t="shared" ref="AY4:AY14" si="0">$AY$2</f>
        <v>0</v>
      </c>
    </row>
    <row r="5" spans="1:51"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7"/>
      <c r="B14" s="1048"/>
      <c r="C14" s="1048"/>
      <c r="D14" s="1048"/>
      <c r="E14" s="1048"/>
      <c r="F14" s="104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7"/>
      <c r="B15" s="1048"/>
      <c r="C15" s="1048"/>
      <c r="D15" s="1048"/>
      <c r="E15" s="1048"/>
      <c r="F15" s="1049"/>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3"/>
      <c r="AY15">
        <f>COUNTA($G$17,$AC$17)</f>
        <v>0</v>
      </c>
    </row>
    <row r="16" spans="1:51" ht="25.5" customHeight="1" x14ac:dyDescent="0.15">
      <c r="A16" s="1047"/>
      <c r="B16" s="1048"/>
      <c r="C16" s="1048"/>
      <c r="D16" s="1048"/>
      <c r="E16" s="1048"/>
      <c r="F16" s="1049"/>
      <c r="G16" s="814" t="s">
        <v>17</v>
      </c>
      <c r="H16" s="668"/>
      <c r="I16" s="668"/>
      <c r="J16" s="668"/>
      <c r="K16" s="668"/>
      <c r="L16" s="667" t="s">
        <v>18</v>
      </c>
      <c r="M16" s="668"/>
      <c r="N16" s="668"/>
      <c r="O16" s="668"/>
      <c r="P16" s="668"/>
      <c r="Q16" s="668"/>
      <c r="R16" s="668"/>
      <c r="S16" s="668"/>
      <c r="T16" s="668"/>
      <c r="U16" s="668"/>
      <c r="V16" s="668"/>
      <c r="W16" s="668"/>
      <c r="X16" s="669"/>
      <c r="Y16" s="651" t="s">
        <v>19</v>
      </c>
      <c r="Z16" s="652"/>
      <c r="AA16" s="652"/>
      <c r="AB16" s="798"/>
      <c r="AC16" s="814" t="s">
        <v>17</v>
      </c>
      <c r="AD16" s="668"/>
      <c r="AE16" s="668"/>
      <c r="AF16" s="668"/>
      <c r="AG16" s="668"/>
      <c r="AH16" s="667" t="s">
        <v>18</v>
      </c>
      <c r="AI16" s="668"/>
      <c r="AJ16" s="668"/>
      <c r="AK16" s="668"/>
      <c r="AL16" s="668"/>
      <c r="AM16" s="668"/>
      <c r="AN16" s="668"/>
      <c r="AO16" s="668"/>
      <c r="AP16" s="668"/>
      <c r="AQ16" s="668"/>
      <c r="AR16" s="668"/>
      <c r="AS16" s="668"/>
      <c r="AT16" s="669"/>
      <c r="AU16" s="651" t="s">
        <v>19</v>
      </c>
      <c r="AV16" s="652"/>
      <c r="AW16" s="652"/>
      <c r="AX16" s="653"/>
      <c r="AY16" s="34">
        <f>$AY$15</f>
        <v>0</v>
      </c>
    </row>
    <row r="17" spans="1:51" ht="24.75" customHeight="1" x14ac:dyDescent="0.15">
      <c r="A17" s="1047"/>
      <c r="B17" s="1048"/>
      <c r="C17" s="1048"/>
      <c r="D17" s="1048"/>
      <c r="E17" s="1048"/>
      <c r="F17" s="1049"/>
      <c r="G17" s="670"/>
      <c r="H17" s="671"/>
      <c r="I17" s="671"/>
      <c r="J17" s="671"/>
      <c r="K17" s="672"/>
      <c r="L17" s="662"/>
      <c r="M17" s="834"/>
      <c r="N17" s="834"/>
      <c r="O17" s="834"/>
      <c r="P17" s="834"/>
      <c r="Q17" s="834"/>
      <c r="R17" s="834"/>
      <c r="S17" s="834"/>
      <c r="T17" s="834"/>
      <c r="U17" s="834"/>
      <c r="V17" s="834"/>
      <c r="W17" s="834"/>
      <c r="X17" s="835"/>
      <c r="Y17" s="382"/>
      <c r="Z17" s="383"/>
      <c r="AA17" s="383"/>
      <c r="AB17" s="802"/>
      <c r="AC17" s="670"/>
      <c r="AD17" s="671"/>
      <c r="AE17" s="671"/>
      <c r="AF17" s="671"/>
      <c r="AG17" s="672"/>
      <c r="AH17" s="662"/>
      <c r="AI17" s="834"/>
      <c r="AJ17" s="834"/>
      <c r="AK17" s="834"/>
      <c r="AL17" s="834"/>
      <c r="AM17" s="834"/>
      <c r="AN17" s="834"/>
      <c r="AO17" s="834"/>
      <c r="AP17" s="834"/>
      <c r="AQ17" s="834"/>
      <c r="AR17" s="834"/>
      <c r="AS17" s="834"/>
      <c r="AT17" s="835"/>
      <c r="AU17" s="382"/>
      <c r="AV17" s="383"/>
      <c r="AW17" s="383"/>
      <c r="AX17" s="384"/>
      <c r="AY17" s="34">
        <f t="shared" ref="AY17:AY27" si="1">$AY$15</f>
        <v>0</v>
      </c>
    </row>
    <row r="18" spans="1:51"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7"/>
      <c r="B27" s="1048"/>
      <c r="C27" s="1048"/>
      <c r="D27" s="1048"/>
      <c r="E27" s="1048"/>
      <c r="F27" s="104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7"/>
      <c r="B28" s="1048"/>
      <c r="C28" s="1048"/>
      <c r="D28" s="1048"/>
      <c r="E28" s="1048"/>
      <c r="F28" s="1049"/>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3"/>
      <c r="AY28">
        <f>COUNTA($G$30,$AC$30)</f>
        <v>0</v>
      </c>
    </row>
    <row r="29" spans="1:51" ht="24.75" customHeight="1" x14ac:dyDescent="0.15">
      <c r="A29" s="1047"/>
      <c r="B29" s="1048"/>
      <c r="C29" s="1048"/>
      <c r="D29" s="1048"/>
      <c r="E29" s="1048"/>
      <c r="F29" s="1049"/>
      <c r="G29" s="814" t="s">
        <v>17</v>
      </c>
      <c r="H29" s="668"/>
      <c r="I29" s="668"/>
      <c r="J29" s="668"/>
      <c r="K29" s="668"/>
      <c r="L29" s="667" t="s">
        <v>18</v>
      </c>
      <c r="M29" s="668"/>
      <c r="N29" s="668"/>
      <c r="O29" s="668"/>
      <c r="P29" s="668"/>
      <c r="Q29" s="668"/>
      <c r="R29" s="668"/>
      <c r="S29" s="668"/>
      <c r="T29" s="668"/>
      <c r="U29" s="668"/>
      <c r="V29" s="668"/>
      <c r="W29" s="668"/>
      <c r="X29" s="669"/>
      <c r="Y29" s="651" t="s">
        <v>19</v>
      </c>
      <c r="Z29" s="652"/>
      <c r="AA29" s="652"/>
      <c r="AB29" s="798"/>
      <c r="AC29" s="814" t="s">
        <v>17</v>
      </c>
      <c r="AD29" s="668"/>
      <c r="AE29" s="668"/>
      <c r="AF29" s="668"/>
      <c r="AG29" s="668"/>
      <c r="AH29" s="667" t="s">
        <v>18</v>
      </c>
      <c r="AI29" s="668"/>
      <c r="AJ29" s="668"/>
      <c r="AK29" s="668"/>
      <c r="AL29" s="668"/>
      <c r="AM29" s="668"/>
      <c r="AN29" s="668"/>
      <c r="AO29" s="668"/>
      <c r="AP29" s="668"/>
      <c r="AQ29" s="668"/>
      <c r="AR29" s="668"/>
      <c r="AS29" s="668"/>
      <c r="AT29" s="669"/>
      <c r="AU29" s="651" t="s">
        <v>19</v>
      </c>
      <c r="AV29" s="652"/>
      <c r="AW29" s="652"/>
      <c r="AX29" s="653"/>
      <c r="AY29" s="34">
        <f>$AY$28</f>
        <v>0</v>
      </c>
    </row>
    <row r="30" spans="1:51" ht="24.75" customHeight="1" x14ac:dyDescent="0.15">
      <c r="A30" s="1047"/>
      <c r="B30" s="1048"/>
      <c r="C30" s="1048"/>
      <c r="D30" s="1048"/>
      <c r="E30" s="1048"/>
      <c r="F30" s="1049"/>
      <c r="G30" s="670"/>
      <c r="H30" s="671"/>
      <c r="I30" s="671"/>
      <c r="J30" s="671"/>
      <c r="K30" s="672"/>
      <c r="L30" s="662"/>
      <c r="M30" s="834"/>
      <c r="N30" s="834"/>
      <c r="O30" s="834"/>
      <c r="P30" s="834"/>
      <c r="Q30" s="834"/>
      <c r="R30" s="834"/>
      <c r="S30" s="834"/>
      <c r="T30" s="834"/>
      <c r="U30" s="834"/>
      <c r="V30" s="834"/>
      <c r="W30" s="834"/>
      <c r="X30" s="835"/>
      <c r="Y30" s="382"/>
      <c r="Z30" s="383"/>
      <c r="AA30" s="383"/>
      <c r="AB30" s="802"/>
      <c r="AC30" s="670"/>
      <c r="AD30" s="671"/>
      <c r="AE30" s="671"/>
      <c r="AF30" s="671"/>
      <c r="AG30" s="672"/>
      <c r="AH30" s="662"/>
      <c r="AI30" s="834"/>
      <c r="AJ30" s="834"/>
      <c r="AK30" s="834"/>
      <c r="AL30" s="834"/>
      <c r="AM30" s="834"/>
      <c r="AN30" s="834"/>
      <c r="AO30" s="834"/>
      <c r="AP30" s="834"/>
      <c r="AQ30" s="834"/>
      <c r="AR30" s="834"/>
      <c r="AS30" s="834"/>
      <c r="AT30" s="835"/>
      <c r="AU30" s="382"/>
      <c r="AV30" s="383"/>
      <c r="AW30" s="383"/>
      <c r="AX30" s="384"/>
      <c r="AY30" s="34">
        <f t="shared" ref="AY30:AY40" si="2">$AY$28</f>
        <v>0</v>
      </c>
    </row>
    <row r="31" spans="1:51"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7"/>
      <c r="B40" s="1048"/>
      <c r="C40" s="1048"/>
      <c r="D40" s="1048"/>
      <c r="E40" s="1048"/>
      <c r="F40" s="104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7"/>
      <c r="B41" s="1048"/>
      <c r="C41" s="1048"/>
      <c r="D41" s="1048"/>
      <c r="E41" s="1048"/>
      <c r="F41" s="1049"/>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3"/>
      <c r="AY41">
        <f>COUNTA($G$43,$AC$43)</f>
        <v>0</v>
      </c>
    </row>
    <row r="42" spans="1:51" ht="24.75" customHeight="1" x14ac:dyDescent="0.15">
      <c r="A42" s="1047"/>
      <c r="B42" s="1048"/>
      <c r="C42" s="1048"/>
      <c r="D42" s="1048"/>
      <c r="E42" s="1048"/>
      <c r="F42" s="1049"/>
      <c r="G42" s="814" t="s">
        <v>17</v>
      </c>
      <c r="H42" s="668"/>
      <c r="I42" s="668"/>
      <c r="J42" s="668"/>
      <c r="K42" s="668"/>
      <c r="L42" s="667" t="s">
        <v>18</v>
      </c>
      <c r="M42" s="668"/>
      <c r="N42" s="668"/>
      <c r="O42" s="668"/>
      <c r="P42" s="668"/>
      <c r="Q42" s="668"/>
      <c r="R42" s="668"/>
      <c r="S42" s="668"/>
      <c r="T42" s="668"/>
      <c r="U42" s="668"/>
      <c r="V42" s="668"/>
      <c r="W42" s="668"/>
      <c r="X42" s="669"/>
      <c r="Y42" s="651" t="s">
        <v>19</v>
      </c>
      <c r="Z42" s="652"/>
      <c r="AA42" s="652"/>
      <c r="AB42" s="798"/>
      <c r="AC42" s="814" t="s">
        <v>17</v>
      </c>
      <c r="AD42" s="668"/>
      <c r="AE42" s="668"/>
      <c r="AF42" s="668"/>
      <c r="AG42" s="668"/>
      <c r="AH42" s="667" t="s">
        <v>18</v>
      </c>
      <c r="AI42" s="668"/>
      <c r="AJ42" s="668"/>
      <c r="AK42" s="668"/>
      <c r="AL42" s="668"/>
      <c r="AM42" s="668"/>
      <c r="AN42" s="668"/>
      <c r="AO42" s="668"/>
      <c r="AP42" s="668"/>
      <c r="AQ42" s="668"/>
      <c r="AR42" s="668"/>
      <c r="AS42" s="668"/>
      <c r="AT42" s="669"/>
      <c r="AU42" s="651" t="s">
        <v>19</v>
      </c>
      <c r="AV42" s="652"/>
      <c r="AW42" s="652"/>
      <c r="AX42" s="653"/>
      <c r="AY42" s="34">
        <f>$AY$41</f>
        <v>0</v>
      </c>
    </row>
    <row r="43" spans="1:51" ht="24.75" customHeight="1" x14ac:dyDescent="0.15">
      <c r="A43" s="1047"/>
      <c r="B43" s="1048"/>
      <c r="C43" s="1048"/>
      <c r="D43" s="1048"/>
      <c r="E43" s="1048"/>
      <c r="F43" s="1049"/>
      <c r="G43" s="670"/>
      <c r="H43" s="671"/>
      <c r="I43" s="671"/>
      <c r="J43" s="671"/>
      <c r="K43" s="672"/>
      <c r="L43" s="662"/>
      <c r="M43" s="834"/>
      <c r="N43" s="834"/>
      <c r="O43" s="834"/>
      <c r="P43" s="834"/>
      <c r="Q43" s="834"/>
      <c r="R43" s="834"/>
      <c r="S43" s="834"/>
      <c r="T43" s="834"/>
      <c r="U43" s="834"/>
      <c r="V43" s="834"/>
      <c r="W43" s="834"/>
      <c r="X43" s="835"/>
      <c r="Y43" s="382"/>
      <c r="Z43" s="383"/>
      <c r="AA43" s="383"/>
      <c r="AB43" s="802"/>
      <c r="AC43" s="670"/>
      <c r="AD43" s="671"/>
      <c r="AE43" s="671"/>
      <c r="AF43" s="671"/>
      <c r="AG43" s="672"/>
      <c r="AH43" s="662"/>
      <c r="AI43" s="834"/>
      <c r="AJ43" s="834"/>
      <c r="AK43" s="834"/>
      <c r="AL43" s="834"/>
      <c r="AM43" s="834"/>
      <c r="AN43" s="834"/>
      <c r="AO43" s="834"/>
      <c r="AP43" s="834"/>
      <c r="AQ43" s="834"/>
      <c r="AR43" s="834"/>
      <c r="AS43" s="834"/>
      <c r="AT43" s="835"/>
      <c r="AU43" s="382"/>
      <c r="AV43" s="383"/>
      <c r="AW43" s="383"/>
      <c r="AX43" s="384"/>
      <c r="AY43" s="34">
        <f t="shared" ref="AY43:AY53" si="3">$AY$41</f>
        <v>0</v>
      </c>
    </row>
    <row r="44" spans="1:51"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3"/>
      <c r="AY55">
        <f>COUNTA($G$57,$AC$57)</f>
        <v>0</v>
      </c>
    </row>
    <row r="56" spans="1:51" ht="24.75" customHeight="1" x14ac:dyDescent="0.15">
      <c r="A56" s="1047"/>
      <c r="B56" s="1048"/>
      <c r="C56" s="1048"/>
      <c r="D56" s="1048"/>
      <c r="E56" s="1048"/>
      <c r="F56" s="1049"/>
      <c r="G56" s="814" t="s">
        <v>17</v>
      </c>
      <c r="H56" s="668"/>
      <c r="I56" s="668"/>
      <c r="J56" s="668"/>
      <c r="K56" s="668"/>
      <c r="L56" s="667" t="s">
        <v>18</v>
      </c>
      <c r="M56" s="668"/>
      <c r="N56" s="668"/>
      <c r="O56" s="668"/>
      <c r="P56" s="668"/>
      <c r="Q56" s="668"/>
      <c r="R56" s="668"/>
      <c r="S56" s="668"/>
      <c r="T56" s="668"/>
      <c r="U56" s="668"/>
      <c r="V56" s="668"/>
      <c r="W56" s="668"/>
      <c r="X56" s="669"/>
      <c r="Y56" s="651" t="s">
        <v>19</v>
      </c>
      <c r="Z56" s="652"/>
      <c r="AA56" s="652"/>
      <c r="AB56" s="798"/>
      <c r="AC56" s="814" t="s">
        <v>17</v>
      </c>
      <c r="AD56" s="668"/>
      <c r="AE56" s="668"/>
      <c r="AF56" s="668"/>
      <c r="AG56" s="668"/>
      <c r="AH56" s="667" t="s">
        <v>18</v>
      </c>
      <c r="AI56" s="668"/>
      <c r="AJ56" s="668"/>
      <c r="AK56" s="668"/>
      <c r="AL56" s="668"/>
      <c r="AM56" s="668"/>
      <c r="AN56" s="668"/>
      <c r="AO56" s="668"/>
      <c r="AP56" s="668"/>
      <c r="AQ56" s="668"/>
      <c r="AR56" s="668"/>
      <c r="AS56" s="668"/>
      <c r="AT56" s="669"/>
      <c r="AU56" s="651" t="s">
        <v>19</v>
      </c>
      <c r="AV56" s="652"/>
      <c r="AW56" s="652"/>
      <c r="AX56" s="653"/>
      <c r="AY56" s="34">
        <f>$AY$55</f>
        <v>0</v>
      </c>
    </row>
    <row r="57" spans="1:51" ht="24.75" customHeight="1" x14ac:dyDescent="0.15">
      <c r="A57" s="1047"/>
      <c r="B57" s="1048"/>
      <c r="C57" s="1048"/>
      <c r="D57" s="1048"/>
      <c r="E57" s="1048"/>
      <c r="F57" s="1049"/>
      <c r="G57" s="670"/>
      <c r="H57" s="671"/>
      <c r="I57" s="671"/>
      <c r="J57" s="671"/>
      <c r="K57" s="672"/>
      <c r="L57" s="662"/>
      <c r="M57" s="834"/>
      <c r="N57" s="834"/>
      <c r="O57" s="834"/>
      <c r="P57" s="834"/>
      <c r="Q57" s="834"/>
      <c r="R57" s="834"/>
      <c r="S57" s="834"/>
      <c r="T57" s="834"/>
      <c r="U57" s="834"/>
      <c r="V57" s="834"/>
      <c r="W57" s="834"/>
      <c r="X57" s="835"/>
      <c r="Y57" s="382"/>
      <c r="Z57" s="383"/>
      <c r="AA57" s="383"/>
      <c r="AB57" s="802"/>
      <c r="AC57" s="670"/>
      <c r="AD57" s="671"/>
      <c r="AE57" s="671"/>
      <c r="AF57" s="671"/>
      <c r="AG57" s="672"/>
      <c r="AH57" s="662"/>
      <c r="AI57" s="834"/>
      <c r="AJ57" s="834"/>
      <c r="AK57" s="834"/>
      <c r="AL57" s="834"/>
      <c r="AM57" s="834"/>
      <c r="AN57" s="834"/>
      <c r="AO57" s="834"/>
      <c r="AP57" s="834"/>
      <c r="AQ57" s="834"/>
      <c r="AR57" s="834"/>
      <c r="AS57" s="834"/>
      <c r="AT57" s="835"/>
      <c r="AU57" s="382"/>
      <c r="AV57" s="383"/>
      <c r="AW57" s="383"/>
      <c r="AX57" s="384"/>
      <c r="AY57" s="34">
        <f t="shared" ref="AY57:AY67" si="4">$AY$55</f>
        <v>0</v>
      </c>
    </row>
    <row r="58" spans="1:51"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7"/>
      <c r="B67" s="1048"/>
      <c r="C67" s="1048"/>
      <c r="D67" s="1048"/>
      <c r="E67" s="1048"/>
      <c r="F67" s="104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7"/>
      <c r="B68" s="1048"/>
      <c r="C68" s="1048"/>
      <c r="D68" s="1048"/>
      <c r="E68" s="1048"/>
      <c r="F68" s="1049"/>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3"/>
      <c r="AY68">
        <f>COUNTA($G$70,$AC$70)</f>
        <v>0</v>
      </c>
    </row>
    <row r="69" spans="1:51" ht="25.5" customHeight="1" x14ac:dyDescent="0.15">
      <c r="A69" s="1047"/>
      <c r="B69" s="1048"/>
      <c r="C69" s="1048"/>
      <c r="D69" s="1048"/>
      <c r="E69" s="1048"/>
      <c r="F69" s="1049"/>
      <c r="G69" s="814" t="s">
        <v>17</v>
      </c>
      <c r="H69" s="668"/>
      <c r="I69" s="668"/>
      <c r="J69" s="668"/>
      <c r="K69" s="668"/>
      <c r="L69" s="667" t="s">
        <v>18</v>
      </c>
      <c r="M69" s="668"/>
      <c r="N69" s="668"/>
      <c r="O69" s="668"/>
      <c r="P69" s="668"/>
      <c r="Q69" s="668"/>
      <c r="R69" s="668"/>
      <c r="S69" s="668"/>
      <c r="T69" s="668"/>
      <c r="U69" s="668"/>
      <c r="V69" s="668"/>
      <c r="W69" s="668"/>
      <c r="X69" s="669"/>
      <c r="Y69" s="651" t="s">
        <v>19</v>
      </c>
      <c r="Z69" s="652"/>
      <c r="AA69" s="652"/>
      <c r="AB69" s="798"/>
      <c r="AC69" s="814" t="s">
        <v>17</v>
      </c>
      <c r="AD69" s="668"/>
      <c r="AE69" s="668"/>
      <c r="AF69" s="668"/>
      <c r="AG69" s="668"/>
      <c r="AH69" s="667" t="s">
        <v>18</v>
      </c>
      <c r="AI69" s="668"/>
      <c r="AJ69" s="668"/>
      <c r="AK69" s="668"/>
      <c r="AL69" s="668"/>
      <c r="AM69" s="668"/>
      <c r="AN69" s="668"/>
      <c r="AO69" s="668"/>
      <c r="AP69" s="668"/>
      <c r="AQ69" s="668"/>
      <c r="AR69" s="668"/>
      <c r="AS69" s="668"/>
      <c r="AT69" s="669"/>
      <c r="AU69" s="651" t="s">
        <v>19</v>
      </c>
      <c r="AV69" s="652"/>
      <c r="AW69" s="652"/>
      <c r="AX69" s="653"/>
      <c r="AY69" s="34">
        <f>$AY$68</f>
        <v>0</v>
      </c>
    </row>
    <row r="70" spans="1:51" ht="24.75" customHeight="1" x14ac:dyDescent="0.15">
      <c r="A70" s="1047"/>
      <c r="B70" s="1048"/>
      <c r="C70" s="1048"/>
      <c r="D70" s="1048"/>
      <c r="E70" s="1048"/>
      <c r="F70" s="1049"/>
      <c r="G70" s="670"/>
      <c r="H70" s="671"/>
      <c r="I70" s="671"/>
      <c r="J70" s="671"/>
      <c r="K70" s="672"/>
      <c r="L70" s="662"/>
      <c r="M70" s="834"/>
      <c r="N70" s="834"/>
      <c r="O70" s="834"/>
      <c r="P70" s="834"/>
      <c r="Q70" s="834"/>
      <c r="R70" s="834"/>
      <c r="S70" s="834"/>
      <c r="T70" s="834"/>
      <c r="U70" s="834"/>
      <c r="V70" s="834"/>
      <c r="W70" s="834"/>
      <c r="X70" s="835"/>
      <c r="Y70" s="382"/>
      <c r="Z70" s="383"/>
      <c r="AA70" s="383"/>
      <c r="AB70" s="802"/>
      <c r="AC70" s="670"/>
      <c r="AD70" s="671"/>
      <c r="AE70" s="671"/>
      <c r="AF70" s="671"/>
      <c r="AG70" s="672"/>
      <c r="AH70" s="662"/>
      <c r="AI70" s="834"/>
      <c r="AJ70" s="834"/>
      <c r="AK70" s="834"/>
      <c r="AL70" s="834"/>
      <c r="AM70" s="834"/>
      <c r="AN70" s="834"/>
      <c r="AO70" s="834"/>
      <c r="AP70" s="834"/>
      <c r="AQ70" s="834"/>
      <c r="AR70" s="834"/>
      <c r="AS70" s="834"/>
      <c r="AT70" s="835"/>
      <c r="AU70" s="382"/>
      <c r="AV70" s="383"/>
      <c r="AW70" s="383"/>
      <c r="AX70" s="384"/>
      <c r="AY70" s="34">
        <f t="shared" ref="AY70:AY80" si="5">$AY$68</f>
        <v>0</v>
      </c>
    </row>
    <row r="71" spans="1:51"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7"/>
      <c r="B80" s="1048"/>
      <c r="C80" s="1048"/>
      <c r="D80" s="1048"/>
      <c r="E80" s="1048"/>
      <c r="F80" s="104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7"/>
      <c r="B81" s="1048"/>
      <c r="C81" s="1048"/>
      <c r="D81" s="1048"/>
      <c r="E81" s="1048"/>
      <c r="F81" s="1049"/>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3"/>
      <c r="AY81">
        <f>COUNTA($G$83,$AC$83)</f>
        <v>0</v>
      </c>
    </row>
    <row r="82" spans="1:51" ht="24.75" customHeight="1" x14ac:dyDescent="0.15">
      <c r="A82" s="1047"/>
      <c r="B82" s="1048"/>
      <c r="C82" s="1048"/>
      <c r="D82" s="1048"/>
      <c r="E82" s="1048"/>
      <c r="F82" s="1049"/>
      <c r="G82" s="814" t="s">
        <v>17</v>
      </c>
      <c r="H82" s="668"/>
      <c r="I82" s="668"/>
      <c r="J82" s="668"/>
      <c r="K82" s="668"/>
      <c r="L82" s="667" t="s">
        <v>18</v>
      </c>
      <c r="M82" s="668"/>
      <c r="N82" s="668"/>
      <c r="O82" s="668"/>
      <c r="P82" s="668"/>
      <c r="Q82" s="668"/>
      <c r="R82" s="668"/>
      <c r="S82" s="668"/>
      <c r="T82" s="668"/>
      <c r="U82" s="668"/>
      <c r="V82" s="668"/>
      <c r="W82" s="668"/>
      <c r="X82" s="669"/>
      <c r="Y82" s="651" t="s">
        <v>19</v>
      </c>
      <c r="Z82" s="652"/>
      <c r="AA82" s="652"/>
      <c r="AB82" s="798"/>
      <c r="AC82" s="814" t="s">
        <v>17</v>
      </c>
      <c r="AD82" s="668"/>
      <c r="AE82" s="668"/>
      <c r="AF82" s="668"/>
      <c r="AG82" s="668"/>
      <c r="AH82" s="667" t="s">
        <v>18</v>
      </c>
      <c r="AI82" s="668"/>
      <c r="AJ82" s="668"/>
      <c r="AK82" s="668"/>
      <c r="AL82" s="668"/>
      <c r="AM82" s="668"/>
      <c r="AN82" s="668"/>
      <c r="AO82" s="668"/>
      <c r="AP82" s="668"/>
      <c r="AQ82" s="668"/>
      <c r="AR82" s="668"/>
      <c r="AS82" s="668"/>
      <c r="AT82" s="669"/>
      <c r="AU82" s="651" t="s">
        <v>19</v>
      </c>
      <c r="AV82" s="652"/>
      <c r="AW82" s="652"/>
      <c r="AX82" s="653"/>
      <c r="AY82" s="34">
        <f>$AY$81</f>
        <v>0</v>
      </c>
    </row>
    <row r="83" spans="1:51" ht="24.75" customHeight="1" x14ac:dyDescent="0.15">
      <c r="A83" s="1047"/>
      <c r="B83" s="1048"/>
      <c r="C83" s="1048"/>
      <c r="D83" s="1048"/>
      <c r="E83" s="1048"/>
      <c r="F83" s="1049"/>
      <c r="G83" s="670"/>
      <c r="H83" s="671"/>
      <c r="I83" s="671"/>
      <c r="J83" s="671"/>
      <c r="K83" s="672"/>
      <c r="L83" s="662"/>
      <c r="M83" s="834"/>
      <c r="N83" s="834"/>
      <c r="O83" s="834"/>
      <c r="P83" s="834"/>
      <c r="Q83" s="834"/>
      <c r="R83" s="834"/>
      <c r="S83" s="834"/>
      <c r="T83" s="834"/>
      <c r="U83" s="834"/>
      <c r="V83" s="834"/>
      <c r="W83" s="834"/>
      <c r="X83" s="835"/>
      <c r="Y83" s="382"/>
      <c r="Z83" s="383"/>
      <c r="AA83" s="383"/>
      <c r="AB83" s="802"/>
      <c r="AC83" s="670"/>
      <c r="AD83" s="671"/>
      <c r="AE83" s="671"/>
      <c r="AF83" s="671"/>
      <c r="AG83" s="672"/>
      <c r="AH83" s="662"/>
      <c r="AI83" s="834"/>
      <c r="AJ83" s="834"/>
      <c r="AK83" s="834"/>
      <c r="AL83" s="834"/>
      <c r="AM83" s="834"/>
      <c r="AN83" s="834"/>
      <c r="AO83" s="834"/>
      <c r="AP83" s="834"/>
      <c r="AQ83" s="834"/>
      <c r="AR83" s="834"/>
      <c r="AS83" s="834"/>
      <c r="AT83" s="835"/>
      <c r="AU83" s="382"/>
      <c r="AV83" s="383"/>
      <c r="AW83" s="383"/>
      <c r="AX83" s="384"/>
      <c r="AY83" s="34">
        <f t="shared" ref="AY83:AY93" si="6">$AY$81</f>
        <v>0</v>
      </c>
    </row>
    <row r="84" spans="1:51"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7"/>
      <c r="B93" s="1048"/>
      <c r="C93" s="1048"/>
      <c r="D93" s="1048"/>
      <c r="E93" s="1048"/>
      <c r="F93" s="104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7"/>
      <c r="B94" s="1048"/>
      <c r="C94" s="1048"/>
      <c r="D94" s="1048"/>
      <c r="E94" s="1048"/>
      <c r="F94" s="1049"/>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3"/>
      <c r="AY94">
        <f>COUNTA($G$96,$AC$96)</f>
        <v>0</v>
      </c>
    </row>
    <row r="95" spans="1:51" ht="24.75" customHeight="1" x14ac:dyDescent="0.15">
      <c r="A95" s="1047"/>
      <c r="B95" s="1048"/>
      <c r="C95" s="1048"/>
      <c r="D95" s="1048"/>
      <c r="E95" s="1048"/>
      <c r="F95" s="1049"/>
      <c r="G95" s="814" t="s">
        <v>17</v>
      </c>
      <c r="H95" s="668"/>
      <c r="I95" s="668"/>
      <c r="J95" s="668"/>
      <c r="K95" s="668"/>
      <c r="L95" s="667" t="s">
        <v>18</v>
      </c>
      <c r="M95" s="668"/>
      <c r="N95" s="668"/>
      <c r="O95" s="668"/>
      <c r="P95" s="668"/>
      <c r="Q95" s="668"/>
      <c r="R95" s="668"/>
      <c r="S95" s="668"/>
      <c r="T95" s="668"/>
      <c r="U95" s="668"/>
      <c r="V95" s="668"/>
      <c r="W95" s="668"/>
      <c r="X95" s="669"/>
      <c r="Y95" s="651" t="s">
        <v>19</v>
      </c>
      <c r="Z95" s="652"/>
      <c r="AA95" s="652"/>
      <c r="AB95" s="798"/>
      <c r="AC95" s="814" t="s">
        <v>17</v>
      </c>
      <c r="AD95" s="668"/>
      <c r="AE95" s="668"/>
      <c r="AF95" s="668"/>
      <c r="AG95" s="668"/>
      <c r="AH95" s="667" t="s">
        <v>18</v>
      </c>
      <c r="AI95" s="668"/>
      <c r="AJ95" s="668"/>
      <c r="AK95" s="668"/>
      <c r="AL95" s="668"/>
      <c r="AM95" s="668"/>
      <c r="AN95" s="668"/>
      <c r="AO95" s="668"/>
      <c r="AP95" s="668"/>
      <c r="AQ95" s="668"/>
      <c r="AR95" s="668"/>
      <c r="AS95" s="668"/>
      <c r="AT95" s="669"/>
      <c r="AU95" s="651" t="s">
        <v>19</v>
      </c>
      <c r="AV95" s="652"/>
      <c r="AW95" s="652"/>
      <c r="AX95" s="653"/>
      <c r="AY95" s="34">
        <f>$AY$94</f>
        <v>0</v>
      </c>
    </row>
    <row r="96" spans="1:51" ht="24.75" customHeight="1" x14ac:dyDescent="0.15">
      <c r="A96" s="1047"/>
      <c r="B96" s="1048"/>
      <c r="C96" s="1048"/>
      <c r="D96" s="1048"/>
      <c r="E96" s="1048"/>
      <c r="F96" s="1049"/>
      <c r="G96" s="670"/>
      <c r="H96" s="671"/>
      <c r="I96" s="671"/>
      <c r="J96" s="671"/>
      <c r="K96" s="672"/>
      <c r="L96" s="662"/>
      <c r="M96" s="834"/>
      <c r="N96" s="834"/>
      <c r="O96" s="834"/>
      <c r="P96" s="834"/>
      <c r="Q96" s="834"/>
      <c r="R96" s="834"/>
      <c r="S96" s="834"/>
      <c r="T96" s="834"/>
      <c r="U96" s="834"/>
      <c r="V96" s="834"/>
      <c r="W96" s="834"/>
      <c r="X96" s="835"/>
      <c r="Y96" s="382"/>
      <c r="Z96" s="383"/>
      <c r="AA96" s="383"/>
      <c r="AB96" s="802"/>
      <c r="AC96" s="670"/>
      <c r="AD96" s="671"/>
      <c r="AE96" s="671"/>
      <c r="AF96" s="671"/>
      <c r="AG96" s="672"/>
      <c r="AH96" s="662"/>
      <c r="AI96" s="834"/>
      <c r="AJ96" s="834"/>
      <c r="AK96" s="834"/>
      <c r="AL96" s="834"/>
      <c r="AM96" s="834"/>
      <c r="AN96" s="834"/>
      <c r="AO96" s="834"/>
      <c r="AP96" s="834"/>
      <c r="AQ96" s="834"/>
      <c r="AR96" s="834"/>
      <c r="AS96" s="834"/>
      <c r="AT96" s="835"/>
      <c r="AU96" s="382"/>
      <c r="AV96" s="383"/>
      <c r="AW96" s="383"/>
      <c r="AX96" s="384"/>
      <c r="AY96" s="34">
        <f t="shared" ref="AY96:AY106" si="7">$AY$94</f>
        <v>0</v>
      </c>
    </row>
    <row r="97" spans="1:51"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c r="AY108">
        <f>COUNTA($G$110,$AC$110)</f>
        <v>0</v>
      </c>
    </row>
    <row r="109" spans="1:51" ht="24.75" customHeight="1" x14ac:dyDescent="0.15">
      <c r="A109" s="1047"/>
      <c r="B109" s="1048"/>
      <c r="C109" s="1048"/>
      <c r="D109" s="1048"/>
      <c r="E109" s="1048"/>
      <c r="F109" s="1049"/>
      <c r="G109" s="814" t="s">
        <v>17</v>
      </c>
      <c r="H109" s="668"/>
      <c r="I109" s="668"/>
      <c r="J109" s="668"/>
      <c r="K109" s="668"/>
      <c r="L109" s="667" t="s">
        <v>18</v>
      </c>
      <c r="M109" s="668"/>
      <c r="N109" s="668"/>
      <c r="O109" s="668"/>
      <c r="P109" s="668"/>
      <c r="Q109" s="668"/>
      <c r="R109" s="668"/>
      <c r="S109" s="668"/>
      <c r="T109" s="668"/>
      <c r="U109" s="668"/>
      <c r="V109" s="668"/>
      <c r="W109" s="668"/>
      <c r="X109" s="669"/>
      <c r="Y109" s="651" t="s">
        <v>19</v>
      </c>
      <c r="Z109" s="652"/>
      <c r="AA109" s="652"/>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1" t="s">
        <v>19</v>
      </c>
      <c r="AV109" s="652"/>
      <c r="AW109" s="652"/>
      <c r="AX109" s="653"/>
      <c r="AY109" s="34">
        <f>$AY$108</f>
        <v>0</v>
      </c>
    </row>
    <row r="110" spans="1:51" ht="24.75" customHeight="1" x14ac:dyDescent="0.15">
      <c r="A110" s="1047"/>
      <c r="B110" s="1048"/>
      <c r="C110" s="1048"/>
      <c r="D110" s="1048"/>
      <c r="E110" s="1048"/>
      <c r="F110" s="1049"/>
      <c r="G110" s="670"/>
      <c r="H110" s="671"/>
      <c r="I110" s="671"/>
      <c r="J110" s="671"/>
      <c r="K110" s="672"/>
      <c r="L110" s="662"/>
      <c r="M110" s="834"/>
      <c r="N110" s="834"/>
      <c r="O110" s="834"/>
      <c r="P110" s="834"/>
      <c r="Q110" s="834"/>
      <c r="R110" s="834"/>
      <c r="S110" s="834"/>
      <c r="T110" s="834"/>
      <c r="U110" s="834"/>
      <c r="V110" s="834"/>
      <c r="W110" s="834"/>
      <c r="X110" s="835"/>
      <c r="Y110" s="382"/>
      <c r="Z110" s="383"/>
      <c r="AA110" s="383"/>
      <c r="AB110" s="802"/>
      <c r="AC110" s="670"/>
      <c r="AD110" s="671"/>
      <c r="AE110" s="671"/>
      <c r="AF110" s="671"/>
      <c r="AG110" s="672"/>
      <c r="AH110" s="662"/>
      <c r="AI110" s="834"/>
      <c r="AJ110" s="834"/>
      <c r="AK110" s="834"/>
      <c r="AL110" s="834"/>
      <c r="AM110" s="834"/>
      <c r="AN110" s="834"/>
      <c r="AO110" s="834"/>
      <c r="AP110" s="834"/>
      <c r="AQ110" s="834"/>
      <c r="AR110" s="834"/>
      <c r="AS110" s="834"/>
      <c r="AT110" s="835"/>
      <c r="AU110" s="382"/>
      <c r="AV110" s="383"/>
      <c r="AW110" s="383"/>
      <c r="AX110" s="384"/>
      <c r="AY110" s="34">
        <f t="shared" ref="AY110:AY120" si="8">$AY$108</f>
        <v>0</v>
      </c>
    </row>
    <row r="111" spans="1:51"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7"/>
      <c r="B120" s="1048"/>
      <c r="C120" s="1048"/>
      <c r="D120" s="1048"/>
      <c r="E120" s="1048"/>
      <c r="F120" s="104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7"/>
      <c r="B121" s="1048"/>
      <c r="C121" s="1048"/>
      <c r="D121" s="1048"/>
      <c r="E121" s="1048"/>
      <c r="F121" s="1049"/>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c r="AY121">
        <f>COUNTA($G$123,$AC$123)</f>
        <v>0</v>
      </c>
    </row>
    <row r="122" spans="1:51" ht="25.5" customHeight="1" x14ac:dyDescent="0.15">
      <c r="A122" s="1047"/>
      <c r="B122" s="1048"/>
      <c r="C122" s="1048"/>
      <c r="D122" s="1048"/>
      <c r="E122" s="1048"/>
      <c r="F122" s="1049"/>
      <c r="G122" s="814" t="s">
        <v>17</v>
      </c>
      <c r="H122" s="668"/>
      <c r="I122" s="668"/>
      <c r="J122" s="668"/>
      <c r="K122" s="668"/>
      <c r="L122" s="667" t="s">
        <v>18</v>
      </c>
      <c r="M122" s="668"/>
      <c r="N122" s="668"/>
      <c r="O122" s="668"/>
      <c r="P122" s="668"/>
      <c r="Q122" s="668"/>
      <c r="R122" s="668"/>
      <c r="S122" s="668"/>
      <c r="T122" s="668"/>
      <c r="U122" s="668"/>
      <c r="V122" s="668"/>
      <c r="W122" s="668"/>
      <c r="X122" s="669"/>
      <c r="Y122" s="651" t="s">
        <v>19</v>
      </c>
      <c r="Z122" s="652"/>
      <c r="AA122" s="652"/>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1" t="s">
        <v>19</v>
      </c>
      <c r="AV122" s="652"/>
      <c r="AW122" s="652"/>
      <c r="AX122" s="653"/>
      <c r="AY122" s="34">
        <f>$AY$121</f>
        <v>0</v>
      </c>
    </row>
    <row r="123" spans="1:51" ht="24.75" customHeight="1" x14ac:dyDescent="0.15">
      <c r="A123" s="1047"/>
      <c r="B123" s="1048"/>
      <c r="C123" s="1048"/>
      <c r="D123" s="1048"/>
      <c r="E123" s="1048"/>
      <c r="F123" s="1049"/>
      <c r="G123" s="670"/>
      <c r="H123" s="671"/>
      <c r="I123" s="671"/>
      <c r="J123" s="671"/>
      <c r="K123" s="672"/>
      <c r="L123" s="662"/>
      <c r="M123" s="834"/>
      <c r="N123" s="834"/>
      <c r="O123" s="834"/>
      <c r="P123" s="834"/>
      <c r="Q123" s="834"/>
      <c r="R123" s="834"/>
      <c r="S123" s="834"/>
      <c r="T123" s="834"/>
      <c r="U123" s="834"/>
      <c r="V123" s="834"/>
      <c r="W123" s="834"/>
      <c r="X123" s="835"/>
      <c r="Y123" s="382"/>
      <c r="Z123" s="383"/>
      <c r="AA123" s="383"/>
      <c r="AB123" s="802"/>
      <c r="AC123" s="670"/>
      <c r="AD123" s="671"/>
      <c r="AE123" s="671"/>
      <c r="AF123" s="671"/>
      <c r="AG123" s="672"/>
      <c r="AH123" s="662"/>
      <c r="AI123" s="834"/>
      <c r="AJ123" s="834"/>
      <c r="AK123" s="834"/>
      <c r="AL123" s="834"/>
      <c r="AM123" s="834"/>
      <c r="AN123" s="834"/>
      <c r="AO123" s="834"/>
      <c r="AP123" s="834"/>
      <c r="AQ123" s="834"/>
      <c r="AR123" s="834"/>
      <c r="AS123" s="834"/>
      <c r="AT123" s="835"/>
      <c r="AU123" s="382"/>
      <c r="AV123" s="383"/>
      <c r="AW123" s="383"/>
      <c r="AX123" s="384"/>
      <c r="AY123" s="34">
        <f t="shared" ref="AY123:AY133" si="9">$AY$121</f>
        <v>0</v>
      </c>
    </row>
    <row r="124" spans="1:51"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7"/>
      <c r="B133" s="1048"/>
      <c r="C133" s="1048"/>
      <c r="D133" s="1048"/>
      <c r="E133" s="1048"/>
      <c r="F133" s="104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7"/>
      <c r="B134" s="1048"/>
      <c r="C134" s="1048"/>
      <c r="D134" s="1048"/>
      <c r="E134" s="1048"/>
      <c r="F134" s="1049"/>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c r="AY134">
        <f>COUNTA($G$136,$AC$136)</f>
        <v>0</v>
      </c>
    </row>
    <row r="135" spans="1:51" ht="24.75" customHeight="1" x14ac:dyDescent="0.15">
      <c r="A135" s="1047"/>
      <c r="B135" s="1048"/>
      <c r="C135" s="1048"/>
      <c r="D135" s="1048"/>
      <c r="E135" s="1048"/>
      <c r="F135" s="1049"/>
      <c r="G135" s="814" t="s">
        <v>17</v>
      </c>
      <c r="H135" s="668"/>
      <c r="I135" s="668"/>
      <c r="J135" s="668"/>
      <c r="K135" s="668"/>
      <c r="L135" s="667" t="s">
        <v>18</v>
      </c>
      <c r="M135" s="668"/>
      <c r="N135" s="668"/>
      <c r="O135" s="668"/>
      <c r="P135" s="668"/>
      <c r="Q135" s="668"/>
      <c r="R135" s="668"/>
      <c r="S135" s="668"/>
      <c r="T135" s="668"/>
      <c r="U135" s="668"/>
      <c r="V135" s="668"/>
      <c r="W135" s="668"/>
      <c r="X135" s="669"/>
      <c r="Y135" s="651" t="s">
        <v>19</v>
      </c>
      <c r="Z135" s="652"/>
      <c r="AA135" s="652"/>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1" t="s">
        <v>19</v>
      </c>
      <c r="AV135" s="652"/>
      <c r="AW135" s="652"/>
      <c r="AX135" s="653"/>
      <c r="AY135" s="34">
        <f>$AY$134</f>
        <v>0</v>
      </c>
    </row>
    <row r="136" spans="1:51" ht="24.75" customHeight="1" x14ac:dyDescent="0.15">
      <c r="A136" s="1047"/>
      <c r="B136" s="1048"/>
      <c r="C136" s="1048"/>
      <c r="D136" s="1048"/>
      <c r="E136" s="1048"/>
      <c r="F136" s="1049"/>
      <c r="G136" s="670"/>
      <c r="H136" s="671"/>
      <c r="I136" s="671"/>
      <c r="J136" s="671"/>
      <c r="K136" s="672"/>
      <c r="L136" s="662"/>
      <c r="M136" s="834"/>
      <c r="N136" s="834"/>
      <c r="O136" s="834"/>
      <c r="P136" s="834"/>
      <c r="Q136" s="834"/>
      <c r="R136" s="834"/>
      <c r="S136" s="834"/>
      <c r="T136" s="834"/>
      <c r="U136" s="834"/>
      <c r="V136" s="834"/>
      <c r="W136" s="834"/>
      <c r="X136" s="835"/>
      <c r="Y136" s="382"/>
      <c r="Z136" s="383"/>
      <c r="AA136" s="383"/>
      <c r="AB136" s="802"/>
      <c r="AC136" s="670"/>
      <c r="AD136" s="671"/>
      <c r="AE136" s="671"/>
      <c r="AF136" s="671"/>
      <c r="AG136" s="672"/>
      <c r="AH136" s="662"/>
      <c r="AI136" s="834"/>
      <c r="AJ136" s="834"/>
      <c r="AK136" s="834"/>
      <c r="AL136" s="834"/>
      <c r="AM136" s="834"/>
      <c r="AN136" s="834"/>
      <c r="AO136" s="834"/>
      <c r="AP136" s="834"/>
      <c r="AQ136" s="834"/>
      <c r="AR136" s="834"/>
      <c r="AS136" s="834"/>
      <c r="AT136" s="835"/>
      <c r="AU136" s="382"/>
      <c r="AV136" s="383"/>
      <c r="AW136" s="383"/>
      <c r="AX136" s="384"/>
      <c r="AY136" s="34">
        <f t="shared" ref="AY136:AY146" si="10">$AY$134</f>
        <v>0</v>
      </c>
    </row>
    <row r="137" spans="1:51"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7"/>
      <c r="B146" s="1048"/>
      <c r="C146" s="1048"/>
      <c r="D146" s="1048"/>
      <c r="E146" s="1048"/>
      <c r="F146" s="104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7"/>
      <c r="B147" s="1048"/>
      <c r="C147" s="1048"/>
      <c r="D147" s="1048"/>
      <c r="E147" s="1048"/>
      <c r="F147" s="1049"/>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c r="AY147">
        <f>COUNTA($G$149,$AC$149)</f>
        <v>0</v>
      </c>
    </row>
    <row r="148" spans="1:51" ht="24.75" customHeight="1" x14ac:dyDescent="0.15">
      <c r="A148" s="1047"/>
      <c r="B148" s="1048"/>
      <c r="C148" s="1048"/>
      <c r="D148" s="1048"/>
      <c r="E148" s="1048"/>
      <c r="F148" s="1049"/>
      <c r="G148" s="814" t="s">
        <v>17</v>
      </c>
      <c r="H148" s="668"/>
      <c r="I148" s="668"/>
      <c r="J148" s="668"/>
      <c r="K148" s="668"/>
      <c r="L148" s="667" t="s">
        <v>18</v>
      </c>
      <c r="M148" s="668"/>
      <c r="N148" s="668"/>
      <c r="O148" s="668"/>
      <c r="P148" s="668"/>
      <c r="Q148" s="668"/>
      <c r="R148" s="668"/>
      <c r="S148" s="668"/>
      <c r="T148" s="668"/>
      <c r="U148" s="668"/>
      <c r="V148" s="668"/>
      <c r="W148" s="668"/>
      <c r="X148" s="669"/>
      <c r="Y148" s="651" t="s">
        <v>19</v>
      </c>
      <c r="Z148" s="652"/>
      <c r="AA148" s="652"/>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1" t="s">
        <v>19</v>
      </c>
      <c r="AV148" s="652"/>
      <c r="AW148" s="652"/>
      <c r="AX148" s="653"/>
      <c r="AY148" s="34">
        <f>$AY$147</f>
        <v>0</v>
      </c>
    </row>
    <row r="149" spans="1:51" ht="24.75" customHeight="1" x14ac:dyDescent="0.15">
      <c r="A149" s="1047"/>
      <c r="B149" s="1048"/>
      <c r="C149" s="1048"/>
      <c r="D149" s="1048"/>
      <c r="E149" s="1048"/>
      <c r="F149" s="1049"/>
      <c r="G149" s="670"/>
      <c r="H149" s="671"/>
      <c r="I149" s="671"/>
      <c r="J149" s="671"/>
      <c r="K149" s="672"/>
      <c r="L149" s="662"/>
      <c r="M149" s="834"/>
      <c r="N149" s="834"/>
      <c r="O149" s="834"/>
      <c r="P149" s="834"/>
      <c r="Q149" s="834"/>
      <c r="R149" s="834"/>
      <c r="S149" s="834"/>
      <c r="T149" s="834"/>
      <c r="U149" s="834"/>
      <c r="V149" s="834"/>
      <c r="W149" s="834"/>
      <c r="X149" s="835"/>
      <c r="Y149" s="382"/>
      <c r="Z149" s="383"/>
      <c r="AA149" s="383"/>
      <c r="AB149" s="802"/>
      <c r="AC149" s="670"/>
      <c r="AD149" s="671"/>
      <c r="AE149" s="671"/>
      <c r="AF149" s="671"/>
      <c r="AG149" s="672"/>
      <c r="AH149" s="662"/>
      <c r="AI149" s="834"/>
      <c r="AJ149" s="834"/>
      <c r="AK149" s="834"/>
      <c r="AL149" s="834"/>
      <c r="AM149" s="834"/>
      <c r="AN149" s="834"/>
      <c r="AO149" s="834"/>
      <c r="AP149" s="834"/>
      <c r="AQ149" s="834"/>
      <c r="AR149" s="834"/>
      <c r="AS149" s="834"/>
      <c r="AT149" s="835"/>
      <c r="AU149" s="382"/>
      <c r="AV149" s="383"/>
      <c r="AW149" s="383"/>
      <c r="AX149" s="384"/>
      <c r="AY149" s="34">
        <f t="shared" ref="AY149:AY159" si="11">$AY$147</f>
        <v>0</v>
      </c>
    </row>
    <row r="150" spans="1:51"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c r="AY161">
        <f>COUNTA($G$163,$AC$163)</f>
        <v>0</v>
      </c>
    </row>
    <row r="162" spans="1:51" ht="24.75" customHeight="1" x14ac:dyDescent="0.15">
      <c r="A162" s="1047"/>
      <c r="B162" s="1048"/>
      <c r="C162" s="1048"/>
      <c r="D162" s="1048"/>
      <c r="E162" s="1048"/>
      <c r="F162" s="1049"/>
      <c r="G162" s="814" t="s">
        <v>17</v>
      </c>
      <c r="H162" s="668"/>
      <c r="I162" s="668"/>
      <c r="J162" s="668"/>
      <c r="K162" s="668"/>
      <c r="L162" s="667" t="s">
        <v>18</v>
      </c>
      <c r="M162" s="668"/>
      <c r="N162" s="668"/>
      <c r="O162" s="668"/>
      <c r="P162" s="668"/>
      <c r="Q162" s="668"/>
      <c r="R162" s="668"/>
      <c r="S162" s="668"/>
      <c r="T162" s="668"/>
      <c r="U162" s="668"/>
      <c r="V162" s="668"/>
      <c r="W162" s="668"/>
      <c r="X162" s="669"/>
      <c r="Y162" s="651" t="s">
        <v>19</v>
      </c>
      <c r="Z162" s="652"/>
      <c r="AA162" s="652"/>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1" t="s">
        <v>19</v>
      </c>
      <c r="AV162" s="652"/>
      <c r="AW162" s="652"/>
      <c r="AX162" s="653"/>
      <c r="AY162" s="34">
        <f>$AY$161</f>
        <v>0</v>
      </c>
    </row>
    <row r="163" spans="1:51" ht="24.75" customHeight="1" x14ac:dyDescent="0.15">
      <c r="A163" s="1047"/>
      <c r="B163" s="1048"/>
      <c r="C163" s="1048"/>
      <c r="D163" s="1048"/>
      <c r="E163" s="1048"/>
      <c r="F163" s="1049"/>
      <c r="G163" s="670"/>
      <c r="H163" s="671"/>
      <c r="I163" s="671"/>
      <c r="J163" s="671"/>
      <c r="K163" s="672"/>
      <c r="L163" s="662"/>
      <c r="M163" s="834"/>
      <c r="N163" s="834"/>
      <c r="O163" s="834"/>
      <c r="P163" s="834"/>
      <c r="Q163" s="834"/>
      <c r="R163" s="834"/>
      <c r="S163" s="834"/>
      <c r="T163" s="834"/>
      <c r="U163" s="834"/>
      <c r="V163" s="834"/>
      <c r="W163" s="834"/>
      <c r="X163" s="835"/>
      <c r="Y163" s="382"/>
      <c r="Z163" s="383"/>
      <c r="AA163" s="383"/>
      <c r="AB163" s="802"/>
      <c r="AC163" s="670"/>
      <c r="AD163" s="671"/>
      <c r="AE163" s="671"/>
      <c r="AF163" s="671"/>
      <c r="AG163" s="672"/>
      <c r="AH163" s="662"/>
      <c r="AI163" s="834"/>
      <c r="AJ163" s="834"/>
      <c r="AK163" s="834"/>
      <c r="AL163" s="834"/>
      <c r="AM163" s="834"/>
      <c r="AN163" s="834"/>
      <c r="AO163" s="834"/>
      <c r="AP163" s="834"/>
      <c r="AQ163" s="834"/>
      <c r="AR163" s="834"/>
      <c r="AS163" s="834"/>
      <c r="AT163" s="835"/>
      <c r="AU163" s="382"/>
      <c r="AV163" s="383"/>
      <c r="AW163" s="383"/>
      <c r="AX163" s="384"/>
      <c r="AY163" s="34">
        <f t="shared" ref="AY163:AY173" si="12">$AY$161</f>
        <v>0</v>
      </c>
    </row>
    <row r="164" spans="1:51"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7"/>
      <c r="B173" s="1048"/>
      <c r="C173" s="1048"/>
      <c r="D173" s="1048"/>
      <c r="E173" s="1048"/>
      <c r="F173" s="104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7"/>
      <c r="B174" s="1048"/>
      <c r="C174" s="1048"/>
      <c r="D174" s="1048"/>
      <c r="E174" s="1048"/>
      <c r="F174" s="1049"/>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c r="AY174">
        <f>COUNTA($G$176,$AC$176)</f>
        <v>0</v>
      </c>
    </row>
    <row r="175" spans="1:51" ht="25.5" customHeight="1" x14ac:dyDescent="0.15">
      <c r="A175" s="1047"/>
      <c r="B175" s="1048"/>
      <c r="C175" s="1048"/>
      <c r="D175" s="1048"/>
      <c r="E175" s="1048"/>
      <c r="F175" s="1049"/>
      <c r="G175" s="814" t="s">
        <v>17</v>
      </c>
      <c r="H175" s="668"/>
      <c r="I175" s="668"/>
      <c r="J175" s="668"/>
      <c r="K175" s="668"/>
      <c r="L175" s="667" t="s">
        <v>18</v>
      </c>
      <c r="M175" s="668"/>
      <c r="N175" s="668"/>
      <c r="O175" s="668"/>
      <c r="P175" s="668"/>
      <c r="Q175" s="668"/>
      <c r="R175" s="668"/>
      <c r="S175" s="668"/>
      <c r="T175" s="668"/>
      <c r="U175" s="668"/>
      <c r="V175" s="668"/>
      <c r="W175" s="668"/>
      <c r="X175" s="669"/>
      <c r="Y175" s="651" t="s">
        <v>19</v>
      </c>
      <c r="Z175" s="652"/>
      <c r="AA175" s="652"/>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1" t="s">
        <v>19</v>
      </c>
      <c r="AV175" s="652"/>
      <c r="AW175" s="652"/>
      <c r="AX175" s="653"/>
      <c r="AY175" s="34">
        <f>$AY$174</f>
        <v>0</v>
      </c>
    </row>
    <row r="176" spans="1:51" ht="24.75" customHeight="1" x14ac:dyDescent="0.15">
      <c r="A176" s="1047"/>
      <c r="B176" s="1048"/>
      <c r="C176" s="1048"/>
      <c r="D176" s="1048"/>
      <c r="E176" s="1048"/>
      <c r="F176" s="1049"/>
      <c r="G176" s="670"/>
      <c r="H176" s="671"/>
      <c r="I176" s="671"/>
      <c r="J176" s="671"/>
      <c r="K176" s="672"/>
      <c r="L176" s="662"/>
      <c r="M176" s="834"/>
      <c r="N176" s="834"/>
      <c r="O176" s="834"/>
      <c r="P176" s="834"/>
      <c r="Q176" s="834"/>
      <c r="R176" s="834"/>
      <c r="S176" s="834"/>
      <c r="T176" s="834"/>
      <c r="U176" s="834"/>
      <c r="V176" s="834"/>
      <c r="W176" s="834"/>
      <c r="X176" s="835"/>
      <c r="Y176" s="382"/>
      <c r="Z176" s="383"/>
      <c r="AA176" s="383"/>
      <c r="AB176" s="802"/>
      <c r="AC176" s="670"/>
      <c r="AD176" s="671"/>
      <c r="AE176" s="671"/>
      <c r="AF176" s="671"/>
      <c r="AG176" s="672"/>
      <c r="AH176" s="662"/>
      <c r="AI176" s="834"/>
      <c r="AJ176" s="834"/>
      <c r="AK176" s="834"/>
      <c r="AL176" s="834"/>
      <c r="AM176" s="834"/>
      <c r="AN176" s="834"/>
      <c r="AO176" s="834"/>
      <c r="AP176" s="834"/>
      <c r="AQ176" s="834"/>
      <c r="AR176" s="834"/>
      <c r="AS176" s="834"/>
      <c r="AT176" s="835"/>
      <c r="AU176" s="382"/>
      <c r="AV176" s="383"/>
      <c r="AW176" s="383"/>
      <c r="AX176" s="384"/>
      <c r="AY176" s="34">
        <f t="shared" ref="AY176:AY186" si="13">$AY$174</f>
        <v>0</v>
      </c>
    </row>
    <row r="177" spans="1:51"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7"/>
      <c r="B186" s="1048"/>
      <c r="C186" s="1048"/>
      <c r="D186" s="1048"/>
      <c r="E186" s="1048"/>
      <c r="F186" s="104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7"/>
      <c r="B187" s="1048"/>
      <c r="C187" s="1048"/>
      <c r="D187" s="1048"/>
      <c r="E187" s="1048"/>
      <c r="F187" s="1049"/>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c r="AY187">
        <f>COUNTA($G$189,$AC$189)</f>
        <v>0</v>
      </c>
    </row>
    <row r="188" spans="1:51" ht="24.75" customHeight="1" x14ac:dyDescent="0.15">
      <c r="A188" s="1047"/>
      <c r="B188" s="1048"/>
      <c r="C188" s="1048"/>
      <c r="D188" s="1048"/>
      <c r="E188" s="1048"/>
      <c r="F188" s="1049"/>
      <c r="G188" s="814" t="s">
        <v>17</v>
      </c>
      <c r="H188" s="668"/>
      <c r="I188" s="668"/>
      <c r="J188" s="668"/>
      <c r="K188" s="668"/>
      <c r="L188" s="667" t="s">
        <v>18</v>
      </c>
      <c r="M188" s="668"/>
      <c r="N188" s="668"/>
      <c r="O188" s="668"/>
      <c r="P188" s="668"/>
      <c r="Q188" s="668"/>
      <c r="R188" s="668"/>
      <c r="S188" s="668"/>
      <c r="T188" s="668"/>
      <c r="U188" s="668"/>
      <c r="V188" s="668"/>
      <c r="W188" s="668"/>
      <c r="X188" s="669"/>
      <c r="Y188" s="651" t="s">
        <v>19</v>
      </c>
      <c r="Z188" s="652"/>
      <c r="AA188" s="652"/>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1" t="s">
        <v>19</v>
      </c>
      <c r="AV188" s="652"/>
      <c r="AW188" s="652"/>
      <c r="AX188" s="653"/>
      <c r="AY188" s="34">
        <f>$AY$187</f>
        <v>0</v>
      </c>
    </row>
    <row r="189" spans="1:51" ht="24.75" customHeight="1" x14ac:dyDescent="0.15">
      <c r="A189" s="1047"/>
      <c r="B189" s="1048"/>
      <c r="C189" s="1048"/>
      <c r="D189" s="1048"/>
      <c r="E189" s="1048"/>
      <c r="F189" s="1049"/>
      <c r="G189" s="670"/>
      <c r="H189" s="671"/>
      <c r="I189" s="671"/>
      <c r="J189" s="671"/>
      <c r="K189" s="672"/>
      <c r="L189" s="662"/>
      <c r="M189" s="834"/>
      <c r="N189" s="834"/>
      <c r="O189" s="834"/>
      <c r="P189" s="834"/>
      <c r="Q189" s="834"/>
      <c r="R189" s="834"/>
      <c r="S189" s="834"/>
      <c r="T189" s="834"/>
      <c r="U189" s="834"/>
      <c r="V189" s="834"/>
      <c r="W189" s="834"/>
      <c r="X189" s="835"/>
      <c r="Y189" s="382"/>
      <c r="Z189" s="383"/>
      <c r="AA189" s="383"/>
      <c r="AB189" s="802"/>
      <c r="AC189" s="670"/>
      <c r="AD189" s="671"/>
      <c r="AE189" s="671"/>
      <c r="AF189" s="671"/>
      <c r="AG189" s="672"/>
      <c r="AH189" s="662"/>
      <c r="AI189" s="834"/>
      <c r="AJ189" s="834"/>
      <c r="AK189" s="834"/>
      <c r="AL189" s="834"/>
      <c r="AM189" s="834"/>
      <c r="AN189" s="834"/>
      <c r="AO189" s="834"/>
      <c r="AP189" s="834"/>
      <c r="AQ189" s="834"/>
      <c r="AR189" s="834"/>
      <c r="AS189" s="834"/>
      <c r="AT189" s="835"/>
      <c r="AU189" s="382"/>
      <c r="AV189" s="383"/>
      <c r="AW189" s="383"/>
      <c r="AX189" s="384"/>
      <c r="AY189" s="34">
        <f t="shared" ref="AY189:AY199" si="14">$AY$187</f>
        <v>0</v>
      </c>
    </row>
    <row r="190" spans="1:51"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7"/>
      <c r="B199" s="1048"/>
      <c r="C199" s="1048"/>
      <c r="D199" s="1048"/>
      <c r="E199" s="1048"/>
      <c r="F199" s="104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7"/>
      <c r="B200" s="1048"/>
      <c r="C200" s="1048"/>
      <c r="D200" s="1048"/>
      <c r="E200" s="1048"/>
      <c r="F200" s="1049"/>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c r="AY200">
        <f>COUNTA($G$202,$AC$202)</f>
        <v>0</v>
      </c>
    </row>
    <row r="201" spans="1:51" ht="24.75" customHeight="1" x14ac:dyDescent="0.15">
      <c r="A201" s="1047"/>
      <c r="B201" s="1048"/>
      <c r="C201" s="1048"/>
      <c r="D201" s="1048"/>
      <c r="E201" s="1048"/>
      <c r="F201" s="1049"/>
      <c r="G201" s="814" t="s">
        <v>17</v>
      </c>
      <c r="H201" s="668"/>
      <c r="I201" s="668"/>
      <c r="J201" s="668"/>
      <c r="K201" s="668"/>
      <c r="L201" s="667" t="s">
        <v>18</v>
      </c>
      <c r="M201" s="668"/>
      <c r="N201" s="668"/>
      <c r="O201" s="668"/>
      <c r="P201" s="668"/>
      <c r="Q201" s="668"/>
      <c r="R201" s="668"/>
      <c r="S201" s="668"/>
      <c r="T201" s="668"/>
      <c r="U201" s="668"/>
      <c r="V201" s="668"/>
      <c r="W201" s="668"/>
      <c r="X201" s="669"/>
      <c r="Y201" s="651" t="s">
        <v>19</v>
      </c>
      <c r="Z201" s="652"/>
      <c r="AA201" s="652"/>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1" t="s">
        <v>19</v>
      </c>
      <c r="AV201" s="652"/>
      <c r="AW201" s="652"/>
      <c r="AX201" s="653"/>
      <c r="AY201" s="34">
        <f>$AY$200</f>
        <v>0</v>
      </c>
    </row>
    <row r="202" spans="1:51" ht="24.75" customHeight="1" x14ac:dyDescent="0.15">
      <c r="A202" s="1047"/>
      <c r="B202" s="1048"/>
      <c r="C202" s="1048"/>
      <c r="D202" s="1048"/>
      <c r="E202" s="1048"/>
      <c r="F202" s="1049"/>
      <c r="G202" s="670"/>
      <c r="H202" s="671"/>
      <c r="I202" s="671"/>
      <c r="J202" s="671"/>
      <c r="K202" s="672"/>
      <c r="L202" s="662"/>
      <c r="M202" s="834"/>
      <c r="N202" s="834"/>
      <c r="O202" s="834"/>
      <c r="P202" s="834"/>
      <c r="Q202" s="834"/>
      <c r="R202" s="834"/>
      <c r="S202" s="834"/>
      <c r="T202" s="834"/>
      <c r="U202" s="834"/>
      <c r="V202" s="834"/>
      <c r="W202" s="834"/>
      <c r="X202" s="835"/>
      <c r="Y202" s="382"/>
      <c r="Z202" s="383"/>
      <c r="AA202" s="383"/>
      <c r="AB202" s="802"/>
      <c r="AC202" s="670"/>
      <c r="AD202" s="671"/>
      <c r="AE202" s="671"/>
      <c r="AF202" s="671"/>
      <c r="AG202" s="672"/>
      <c r="AH202" s="662"/>
      <c r="AI202" s="834"/>
      <c r="AJ202" s="834"/>
      <c r="AK202" s="834"/>
      <c r="AL202" s="834"/>
      <c r="AM202" s="834"/>
      <c r="AN202" s="834"/>
      <c r="AO202" s="834"/>
      <c r="AP202" s="834"/>
      <c r="AQ202" s="834"/>
      <c r="AR202" s="834"/>
      <c r="AS202" s="834"/>
      <c r="AT202" s="835"/>
      <c r="AU202" s="382"/>
      <c r="AV202" s="383"/>
      <c r="AW202" s="383"/>
      <c r="AX202" s="384"/>
      <c r="AY202" s="34">
        <f t="shared" ref="AY202:AY212" si="15">$AY$200</f>
        <v>0</v>
      </c>
    </row>
    <row r="203" spans="1:51"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c r="AY214">
        <f>COUNTA($G$216,$AC$216)</f>
        <v>0</v>
      </c>
    </row>
    <row r="215" spans="1:51" ht="24.75" customHeight="1" x14ac:dyDescent="0.15">
      <c r="A215" s="1047"/>
      <c r="B215" s="1048"/>
      <c r="C215" s="1048"/>
      <c r="D215" s="1048"/>
      <c r="E215" s="1048"/>
      <c r="F215" s="1049"/>
      <c r="G215" s="814" t="s">
        <v>17</v>
      </c>
      <c r="H215" s="668"/>
      <c r="I215" s="668"/>
      <c r="J215" s="668"/>
      <c r="K215" s="668"/>
      <c r="L215" s="667" t="s">
        <v>18</v>
      </c>
      <c r="M215" s="668"/>
      <c r="N215" s="668"/>
      <c r="O215" s="668"/>
      <c r="P215" s="668"/>
      <c r="Q215" s="668"/>
      <c r="R215" s="668"/>
      <c r="S215" s="668"/>
      <c r="T215" s="668"/>
      <c r="U215" s="668"/>
      <c r="V215" s="668"/>
      <c r="W215" s="668"/>
      <c r="X215" s="669"/>
      <c r="Y215" s="651" t="s">
        <v>19</v>
      </c>
      <c r="Z215" s="652"/>
      <c r="AA215" s="652"/>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1" t="s">
        <v>19</v>
      </c>
      <c r="AV215" s="652"/>
      <c r="AW215" s="652"/>
      <c r="AX215" s="653"/>
      <c r="AY215" s="34">
        <f>$AY$214</f>
        <v>0</v>
      </c>
    </row>
    <row r="216" spans="1:51" ht="24.75" customHeight="1" x14ac:dyDescent="0.15">
      <c r="A216" s="1047"/>
      <c r="B216" s="1048"/>
      <c r="C216" s="1048"/>
      <c r="D216" s="1048"/>
      <c r="E216" s="1048"/>
      <c r="F216" s="1049"/>
      <c r="G216" s="670"/>
      <c r="H216" s="671"/>
      <c r="I216" s="671"/>
      <c r="J216" s="671"/>
      <c r="K216" s="672"/>
      <c r="L216" s="662"/>
      <c r="M216" s="834"/>
      <c r="N216" s="834"/>
      <c r="O216" s="834"/>
      <c r="P216" s="834"/>
      <c r="Q216" s="834"/>
      <c r="R216" s="834"/>
      <c r="S216" s="834"/>
      <c r="T216" s="834"/>
      <c r="U216" s="834"/>
      <c r="V216" s="834"/>
      <c r="W216" s="834"/>
      <c r="X216" s="835"/>
      <c r="Y216" s="382"/>
      <c r="Z216" s="383"/>
      <c r="AA216" s="383"/>
      <c r="AB216" s="802"/>
      <c r="AC216" s="670"/>
      <c r="AD216" s="671"/>
      <c r="AE216" s="671"/>
      <c r="AF216" s="671"/>
      <c r="AG216" s="672"/>
      <c r="AH216" s="662"/>
      <c r="AI216" s="834"/>
      <c r="AJ216" s="834"/>
      <c r="AK216" s="834"/>
      <c r="AL216" s="834"/>
      <c r="AM216" s="834"/>
      <c r="AN216" s="834"/>
      <c r="AO216" s="834"/>
      <c r="AP216" s="834"/>
      <c r="AQ216" s="834"/>
      <c r="AR216" s="834"/>
      <c r="AS216" s="834"/>
      <c r="AT216" s="835"/>
      <c r="AU216" s="382"/>
      <c r="AV216" s="383"/>
      <c r="AW216" s="383"/>
      <c r="AX216" s="384"/>
      <c r="AY216" s="34">
        <f t="shared" ref="AY216:AY226" si="16">$AY$214</f>
        <v>0</v>
      </c>
    </row>
    <row r="217" spans="1:51"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7"/>
      <c r="B226" s="1048"/>
      <c r="C226" s="1048"/>
      <c r="D226" s="1048"/>
      <c r="E226" s="1048"/>
      <c r="F226" s="104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7"/>
      <c r="B227" s="1048"/>
      <c r="C227" s="1048"/>
      <c r="D227" s="1048"/>
      <c r="E227" s="1048"/>
      <c r="F227" s="1049"/>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c r="AY227">
        <f>COUNTA($G$229,$AC$229)</f>
        <v>0</v>
      </c>
    </row>
    <row r="228" spans="1:51" ht="25.5" customHeight="1" x14ac:dyDescent="0.15">
      <c r="A228" s="1047"/>
      <c r="B228" s="1048"/>
      <c r="C228" s="1048"/>
      <c r="D228" s="1048"/>
      <c r="E228" s="1048"/>
      <c r="F228" s="1049"/>
      <c r="G228" s="814" t="s">
        <v>17</v>
      </c>
      <c r="H228" s="668"/>
      <c r="I228" s="668"/>
      <c r="J228" s="668"/>
      <c r="K228" s="668"/>
      <c r="L228" s="667" t="s">
        <v>18</v>
      </c>
      <c r="M228" s="668"/>
      <c r="N228" s="668"/>
      <c r="O228" s="668"/>
      <c r="P228" s="668"/>
      <c r="Q228" s="668"/>
      <c r="R228" s="668"/>
      <c r="S228" s="668"/>
      <c r="T228" s="668"/>
      <c r="U228" s="668"/>
      <c r="V228" s="668"/>
      <c r="W228" s="668"/>
      <c r="X228" s="669"/>
      <c r="Y228" s="651" t="s">
        <v>19</v>
      </c>
      <c r="Z228" s="652"/>
      <c r="AA228" s="652"/>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1" t="s">
        <v>19</v>
      </c>
      <c r="AV228" s="652"/>
      <c r="AW228" s="652"/>
      <c r="AX228" s="653"/>
      <c r="AY228" s="34">
        <f>$AY$227</f>
        <v>0</v>
      </c>
    </row>
    <row r="229" spans="1:51" ht="24.75" customHeight="1" x14ac:dyDescent="0.15">
      <c r="A229" s="1047"/>
      <c r="B229" s="1048"/>
      <c r="C229" s="1048"/>
      <c r="D229" s="1048"/>
      <c r="E229" s="1048"/>
      <c r="F229" s="1049"/>
      <c r="G229" s="670"/>
      <c r="H229" s="671"/>
      <c r="I229" s="671"/>
      <c r="J229" s="671"/>
      <c r="K229" s="672"/>
      <c r="L229" s="662"/>
      <c r="M229" s="834"/>
      <c r="N229" s="834"/>
      <c r="O229" s="834"/>
      <c r="P229" s="834"/>
      <c r="Q229" s="834"/>
      <c r="R229" s="834"/>
      <c r="S229" s="834"/>
      <c r="T229" s="834"/>
      <c r="U229" s="834"/>
      <c r="V229" s="834"/>
      <c r="W229" s="834"/>
      <c r="X229" s="835"/>
      <c r="Y229" s="382"/>
      <c r="Z229" s="383"/>
      <c r="AA229" s="383"/>
      <c r="AB229" s="802"/>
      <c r="AC229" s="670"/>
      <c r="AD229" s="671"/>
      <c r="AE229" s="671"/>
      <c r="AF229" s="671"/>
      <c r="AG229" s="672"/>
      <c r="AH229" s="662"/>
      <c r="AI229" s="834"/>
      <c r="AJ229" s="834"/>
      <c r="AK229" s="834"/>
      <c r="AL229" s="834"/>
      <c r="AM229" s="834"/>
      <c r="AN229" s="834"/>
      <c r="AO229" s="834"/>
      <c r="AP229" s="834"/>
      <c r="AQ229" s="834"/>
      <c r="AR229" s="834"/>
      <c r="AS229" s="834"/>
      <c r="AT229" s="835"/>
      <c r="AU229" s="382"/>
      <c r="AV229" s="383"/>
      <c r="AW229" s="383"/>
      <c r="AX229" s="384"/>
      <c r="AY229" s="34">
        <f t="shared" ref="AY229:AY239" si="17">$AY$227</f>
        <v>0</v>
      </c>
    </row>
    <row r="230" spans="1:51"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7"/>
      <c r="B239" s="1048"/>
      <c r="C239" s="1048"/>
      <c r="D239" s="1048"/>
      <c r="E239" s="1048"/>
      <c r="F239" s="104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7"/>
      <c r="B240" s="1048"/>
      <c r="C240" s="1048"/>
      <c r="D240" s="1048"/>
      <c r="E240" s="1048"/>
      <c r="F240" s="1049"/>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c r="AY240">
        <f>COUNTA($G$242,$AC$242)</f>
        <v>0</v>
      </c>
    </row>
    <row r="241" spans="1:51" ht="24.75" customHeight="1" x14ac:dyDescent="0.15">
      <c r="A241" s="1047"/>
      <c r="B241" s="1048"/>
      <c r="C241" s="1048"/>
      <c r="D241" s="1048"/>
      <c r="E241" s="1048"/>
      <c r="F241" s="1049"/>
      <c r="G241" s="814" t="s">
        <v>17</v>
      </c>
      <c r="H241" s="668"/>
      <c r="I241" s="668"/>
      <c r="J241" s="668"/>
      <c r="K241" s="668"/>
      <c r="L241" s="667" t="s">
        <v>18</v>
      </c>
      <c r="M241" s="668"/>
      <c r="N241" s="668"/>
      <c r="O241" s="668"/>
      <c r="P241" s="668"/>
      <c r="Q241" s="668"/>
      <c r="R241" s="668"/>
      <c r="S241" s="668"/>
      <c r="T241" s="668"/>
      <c r="U241" s="668"/>
      <c r="V241" s="668"/>
      <c r="W241" s="668"/>
      <c r="X241" s="669"/>
      <c r="Y241" s="651" t="s">
        <v>19</v>
      </c>
      <c r="Z241" s="652"/>
      <c r="AA241" s="652"/>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1" t="s">
        <v>19</v>
      </c>
      <c r="AV241" s="652"/>
      <c r="AW241" s="652"/>
      <c r="AX241" s="653"/>
      <c r="AY241" s="34">
        <f>$AY$240</f>
        <v>0</v>
      </c>
    </row>
    <row r="242" spans="1:51" ht="24.75" customHeight="1" x14ac:dyDescent="0.15">
      <c r="A242" s="1047"/>
      <c r="B242" s="1048"/>
      <c r="C242" s="1048"/>
      <c r="D242" s="1048"/>
      <c r="E242" s="1048"/>
      <c r="F242" s="1049"/>
      <c r="G242" s="670"/>
      <c r="H242" s="671"/>
      <c r="I242" s="671"/>
      <c r="J242" s="671"/>
      <c r="K242" s="672"/>
      <c r="L242" s="662"/>
      <c r="M242" s="834"/>
      <c r="N242" s="834"/>
      <c r="O242" s="834"/>
      <c r="P242" s="834"/>
      <c r="Q242" s="834"/>
      <c r="R242" s="834"/>
      <c r="S242" s="834"/>
      <c r="T242" s="834"/>
      <c r="U242" s="834"/>
      <c r="V242" s="834"/>
      <c r="W242" s="834"/>
      <c r="X242" s="835"/>
      <c r="Y242" s="382"/>
      <c r="Z242" s="383"/>
      <c r="AA242" s="383"/>
      <c r="AB242" s="802"/>
      <c r="AC242" s="670"/>
      <c r="AD242" s="671"/>
      <c r="AE242" s="671"/>
      <c r="AF242" s="671"/>
      <c r="AG242" s="672"/>
      <c r="AH242" s="662"/>
      <c r="AI242" s="834"/>
      <c r="AJ242" s="834"/>
      <c r="AK242" s="834"/>
      <c r="AL242" s="834"/>
      <c r="AM242" s="834"/>
      <c r="AN242" s="834"/>
      <c r="AO242" s="834"/>
      <c r="AP242" s="834"/>
      <c r="AQ242" s="834"/>
      <c r="AR242" s="834"/>
      <c r="AS242" s="834"/>
      <c r="AT242" s="835"/>
      <c r="AU242" s="382"/>
      <c r="AV242" s="383"/>
      <c r="AW242" s="383"/>
      <c r="AX242" s="384"/>
      <c r="AY242" s="34">
        <f t="shared" ref="AY242:AY252" si="18">$AY$240</f>
        <v>0</v>
      </c>
    </row>
    <row r="243" spans="1:51"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7"/>
      <c r="B252" s="1048"/>
      <c r="C252" s="1048"/>
      <c r="D252" s="1048"/>
      <c r="E252" s="1048"/>
      <c r="F252" s="104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7"/>
      <c r="B253" s="1048"/>
      <c r="C253" s="1048"/>
      <c r="D253" s="1048"/>
      <c r="E253" s="1048"/>
      <c r="F253" s="1049"/>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c r="AY253">
        <f>COUNTA($G$255,$AC$255)</f>
        <v>0</v>
      </c>
    </row>
    <row r="254" spans="1:51" ht="24.75" customHeight="1" x14ac:dyDescent="0.15">
      <c r="A254" s="1047"/>
      <c r="B254" s="1048"/>
      <c r="C254" s="1048"/>
      <c r="D254" s="1048"/>
      <c r="E254" s="1048"/>
      <c r="F254" s="1049"/>
      <c r="G254" s="814" t="s">
        <v>17</v>
      </c>
      <c r="H254" s="668"/>
      <c r="I254" s="668"/>
      <c r="J254" s="668"/>
      <c r="K254" s="668"/>
      <c r="L254" s="667" t="s">
        <v>18</v>
      </c>
      <c r="M254" s="668"/>
      <c r="N254" s="668"/>
      <c r="O254" s="668"/>
      <c r="P254" s="668"/>
      <c r="Q254" s="668"/>
      <c r="R254" s="668"/>
      <c r="S254" s="668"/>
      <c r="T254" s="668"/>
      <c r="U254" s="668"/>
      <c r="V254" s="668"/>
      <c r="W254" s="668"/>
      <c r="X254" s="669"/>
      <c r="Y254" s="651" t="s">
        <v>19</v>
      </c>
      <c r="Z254" s="652"/>
      <c r="AA254" s="652"/>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1" t="s">
        <v>19</v>
      </c>
      <c r="AV254" s="652"/>
      <c r="AW254" s="652"/>
      <c r="AX254" s="653"/>
      <c r="AY254" s="34">
        <f>$AY$253</f>
        <v>0</v>
      </c>
    </row>
    <row r="255" spans="1:51" ht="24.75" customHeight="1" x14ac:dyDescent="0.15">
      <c r="A255" s="1047"/>
      <c r="B255" s="1048"/>
      <c r="C255" s="1048"/>
      <c r="D255" s="1048"/>
      <c r="E255" s="1048"/>
      <c r="F255" s="1049"/>
      <c r="G255" s="670"/>
      <c r="H255" s="671"/>
      <c r="I255" s="671"/>
      <c r="J255" s="671"/>
      <c r="K255" s="672"/>
      <c r="L255" s="662"/>
      <c r="M255" s="834"/>
      <c r="N255" s="834"/>
      <c r="O255" s="834"/>
      <c r="P255" s="834"/>
      <c r="Q255" s="834"/>
      <c r="R255" s="834"/>
      <c r="S255" s="834"/>
      <c r="T255" s="834"/>
      <c r="U255" s="834"/>
      <c r="V255" s="834"/>
      <c r="W255" s="834"/>
      <c r="X255" s="835"/>
      <c r="Y255" s="382"/>
      <c r="Z255" s="383"/>
      <c r="AA255" s="383"/>
      <c r="AB255" s="802"/>
      <c r="AC255" s="670"/>
      <c r="AD255" s="671"/>
      <c r="AE255" s="671"/>
      <c r="AF255" s="671"/>
      <c r="AG255" s="672"/>
      <c r="AH255" s="662"/>
      <c r="AI255" s="834"/>
      <c r="AJ255" s="834"/>
      <c r="AK255" s="834"/>
      <c r="AL255" s="834"/>
      <c r="AM255" s="834"/>
      <c r="AN255" s="834"/>
      <c r="AO255" s="834"/>
      <c r="AP255" s="834"/>
      <c r="AQ255" s="834"/>
      <c r="AR255" s="834"/>
      <c r="AS255" s="834"/>
      <c r="AT255" s="835"/>
      <c r="AU255" s="382"/>
      <c r="AV255" s="383"/>
      <c r="AW255" s="383"/>
      <c r="AX255" s="384"/>
      <c r="AY255" s="34">
        <f t="shared" ref="AY255:AY265" si="19">$AY$253</f>
        <v>0</v>
      </c>
    </row>
    <row r="256" spans="1:51"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9"/>
      <c r="AD4" s="1059"/>
      <c r="AE4" s="1059"/>
      <c r="AF4" s="1059"/>
      <c r="AG4" s="105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9"/>
      <c r="AD5" s="1059"/>
      <c r="AE5" s="1059"/>
      <c r="AF5" s="1059"/>
      <c r="AG5" s="105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9"/>
      <c r="AD6" s="1059"/>
      <c r="AE6" s="1059"/>
      <c r="AF6" s="1059"/>
      <c r="AG6" s="105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9"/>
      <c r="AD7" s="1059"/>
      <c r="AE7" s="1059"/>
      <c r="AF7" s="1059"/>
      <c r="AG7" s="105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9"/>
      <c r="AD8" s="1059"/>
      <c r="AE8" s="1059"/>
      <c r="AF8" s="1059"/>
      <c r="AG8" s="105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9"/>
      <c r="AD9" s="1059"/>
      <c r="AE9" s="1059"/>
      <c r="AF9" s="1059"/>
      <c r="AG9" s="105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9"/>
      <c r="AD10" s="1059"/>
      <c r="AE10" s="1059"/>
      <c r="AF10" s="1059"/>
      <c r="AG10" s="105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9"/>
      <c r="AD11" s="1059"/>
      <c r="AE11" s="1059"/>
      <c r="AF11" s="1059"/>
      <c r="AG11" s="105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9"/>
      <c r="AD12" s="1059"/>
      <c r="AE12" s="1059"/>
      <c r="AF12" s="1059"/>
      <c r="AG12" s="105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9"/>
      <c r="AD13" s="1059"/>
      <c r="AE13" s="1059"/>
      <c r="AF13" s="1059"/>
      <c r="AG13" s="105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9"/>
      <c r="AD14" s="1059"/>
      <c r="AE14" s="1059"/>
      <c r="AF14" s="1059"/>
      <c r="AG14" s="105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9"/>
      <c r="AD15" s="1059"/>
      <c r="AE15" s="1059"/>
      <c r="AF15" s="1059"/>
      <c r="AG15" s="105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9"/>
      <c r="AD16" s="1059"/>
      <c r="AE16" s="1059"/>
      <c r="AF16" s="1059"/>
      <c r="AG16" s="105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9"/>
      <c r="AD17" s="1059"/>
      <c r="AE17" s="1059"/>
      <c r="AF17" s="1059"/>
      <c r="AG17" s="105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9"/>
      <c r="AD18" s="1059"/>
      <c r="AE18" s="1059"/>
      <c r="AF18" s="1059"/>
      <c r="AG18" s="105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9"/>
      <c r="AD19" s="1059"/>
      <c r="AE19" s="1059"/>
      <c r="AF19" s="1059"/>
      <c r="AG19" s="105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9"/>
      <c r="AD20" s="1059"/>
      <c r="AE20" s="1059"/>
      <c r="AF20" s="1059"/>
      <c r="AG20" s="105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9"/>
      <c r="AD21" s="1059"/>
      <c r="AE21" s="1059"/>
      <c r="AF21" s="1059"/>
      <c r="AG21" s="105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9"/>
      <c r="AD22" s="1059"/>
      <c r="AE22" s="1059"/>
      <c r="AF22" s="1059"/>
      <c r="AG22" s="105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9"/>
      <c r="AD23" s="1059"/>
      <c r="AE23" s="1059"/>
      <c r="AF23" s="1059"/>
      <c r="AG23" s="105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9"/>
      <c r="AD24" s="1059"/>
      <c r="AE24" s="1059"/>
      <c r="AF24" s="1059"/>
      <c r="AG24" s="105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9"/>
      <c r="AD25" s="1059"/>
      <c r="AE25" s="1059"/>
      <c r="AF25" s="1059"/>
      <c r="AG25" s="105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9"/>
      <c r="AD26" s="1059"/>
      <c r="AE26" s="1059"/>
      <c r="AF26" s="1059"/>
      <c r="AG26" s="105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9"/>
      <c r="AD27" s="1059"/>
      <c r="AE27" s="1059"/>
      <c r="AF27" s="1059"/>
      <c r="AG27" s="105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9"/>
      <c r="AD28" s="1059"/>
      <c r="AE28" s="1059"/>
      <c r="AF28" s="1059"/>
      <c r="AG28" s="105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9"/>
      <c r="AD29" s="1059"/>
      <c r="AE29" s="1059"/>
      <c r="AF29" s="1059"/>
      <c r="AG29" s="105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9"/>
      <c r="AD30" s="1059"/>
      <c r="AE30" s="1059"/>
      <c r="AF30" s="1059"/>
      <c r="AG30" s="105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8">
        <v>28</v>
      </c>
      <c r="B31" s="105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9"/>
      <c r="AD31" s="1059"/>
      <c r="AE31" s="1059"/>
      <c r="AF31" s="1059"/>
      <c r="AG31" s="105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8">
        <v>29</v>
      </c>
      <c r="B32" s="105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9"/>
      <c r="AD32" s="1059"/>
      <c r="AE32" s="1059"/>
      <c r="AF32" s="1059"/>
      <c r="AG32" s="105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8">
        <v>30</v>
      </c>
      <c r="B33" s="105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9"/>
      <c r="AD33" s="1059"/>
      <c r="AE33" s="1059"/>
      <c r="AF33" s="1059"/>
      <c r="AG33" s="105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8">
        <v>1</v>
      </c>
      <c r="B37" s="105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9"/>
      <c r="AD37" s="1059"/>
      <c r="AE37" s="1059"/>
      <c r="AF37" s="1059"/>
      <c r="AG37" s="105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9"/>
      <c r="AD38" s="1059"/>
      <c r="AE38" s="1059"/>
      <c r="AF38" s="1059"/>
      <c r="AG38" s="105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9"/>
      <c r="AD39" s="1059"/>
      <c r="AE39" s="1059"/>
      <c r="AF39" s="1059"/>
      <c r="AG39" s="105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9"/>
      <c r="AD40" s="1059"/>
      <c r="AE40" s="1059"/>
      <c r="AF40" s="1059"/>
      <c r="AG40" s="105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9"/>
      <c r="AD41" s="1059"/>
      <c r="AE41" s="1059"/>
      <c r="AF41" s="1059"/>
      <c r="AG41" s="105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9"/>
      <c r="AD42" s="1059"/>
      <c r="AE42" s="1059"/>
      <c r="AF42" s="1059"/>
      <c r="AG42" s="105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9"/>
      <c r="AD43" s="1059"/>
      <c r="AE43" s="1059"/>
      <c r="AF43" s="1059"/>
      <c r="AG43" s="105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9"/>
      <c r="AD44" s="1059"/>
      <c r="AE44" s="1059"/>
      <c r="AF44" s="1059"/>
      <c r="AG44" s="105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9"/>
      <c r="AD45" s="1059"/>
      <c r="AE45" s="1059"/>
      <c r="AF45" s="1059"/>
      <c r="AG45" s="105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9"/>
      <c r="AD46" s="1059"/>
      <c r="AE46" s="1059"/>
      <c r="AF46" s="1059"/>
      <c r="AG46" s="105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9"/>
      <c r="AD47" s="1059"/>
      <c r="AE47" s="1059"/>
      <c r="AF47" s="1059"/>
      <c r="AG47" s="105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9"/>
      <c r="AD48" s="1059"/>
      <c r="AE48" s="1059"/>
      <c r="AF48" s="1059"/>
      <c r="AG48" s="105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9"/>
      <c r="AD49" s="1059"/>
      <c r="AE49" s="1059"/>
      <c r="AF49" s="1059"/>
      <c r="AG49" s="105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9"/>
      <c r="AD50" s="1059"/>
      <c r="AE50" s="1059"/>
      <c r="AF50" s="1059"/>
      <c r="AG50" s="105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9"/>
      <c r="AD51" s="1059"/>
      <c r="AE51" s="1059"/>
      <c r="AF51" s="1059"/>
      <c r="AG51" s="105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9"/>
      <c r="AD52" s="1059"/>
      <c r="AE52" s="1059"/>
      <c r="AF52" s="1059"/>
      <c r="AG52" s="105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9"/>
      <c r="AD53" s="1059"/>
      <c r="AE53" s="1059"/>
      <c r="AF53" s="1059"/>
      <c r="AG53" s="105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9"/>
      <c r="AD54" s="1059"/>
      <c r="AE54" s="1059"/>
      <c r="AF54" s="1059"/>
      <c r="AG54" s="105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9"/>
      <c r="AD55" s="1059"/>
      <c r="AE55" s="1059"/>
      <c r="AF55" s="1059"/>
      <c r="AG55" s="105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9"/>
      <c r="AD56" s="1059"/>
      <c r="AE56" s="1059"/>
      <c r="AF56" s="1059"/>
      <c r="AG56" s="105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9"/>
      <c r="AD57" s="1059"/>
      <c r="AE57" s="1059"/>
      <c r="AF57" s="1059"/>
      <c r="AG57" s="105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9"/>
      <c r="AD58" s="1059"/>
      <c r="AE58" s="1059"/>
      <c r="AF58" s="1059"/>
      <c r="AG58" s="105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9"/>
      <c r="AD59" s="1059"/>
      <c r="AE59" s="1059"/>
      <c r="AF59" s="1059"/>
      <c r="AG59" s="105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9"/>
      <c r="AD60" s="1059"/>
      <c r="AE60" s="1059"/>
      <c r="AF60" s="1059"/>
      <c r="AG60" s="105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9"/>
      <c r="AD61" s="1059"/>
      <c r="AE61" s="1059"/>
      <c r="AF61" s="1059"/>
      <c r="AG61" s="105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9"/>
      <c r="AD62" s="1059"/>
      <c r="AE62" s="1059"/>
      <c r="AF62" s="1059"/>
      <c r="AG62" s="105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9"/>
      <c r="AD63" s="1059"/>
      <c r="AE63" s="1059"/>
      <c r="AF63" s="1059"/>
      <c r="AG63" s="105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9"/>
      <c r="AD64" s="1059"/>
      <c r="AE64" s="1059"/>
      <c r="AF64" s="1059"/>
      <c r="AG64" s="105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9"/>
      <c r="AD65" s="1059"/>
      <c r="AE65" s="1059"/>
      <c r="AF65" s="1059"/>
      <c r="AG65" s="105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9"/>
      <c r="AD66" s="1059"/>
      <c r="AE66" s="1059"/>
      <c r="AF66" s="1059"/>
      <c r="AG66" s="105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9"/>
      <c r="AD70" s="1059"/>
      <c r="AE70" s="1059"/>
      <c r="AF70" s="1059"/>
      <c r="AG70" s="105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9"/>
      <c r="AD71" s="1059"/>
      <c r="AE71" s="1059"/>
      <c r="AF71" s="1059"/>
      <c r="AG71" s="105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9"/>
      <c r="AD72" s="1059"/>
      <c r="AE72" s="1059"/>
      <c r="AF72" s="1059"/>
      <c r="AG72" s="105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9"/>
      <c r="AD73" s="1059"/>
      <c r="AE73" s="1059"/>
      <c r="AF73" s="1059"/>
      <c r="AG73" s="105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9"/>
      <c r="AD74" s="1059"/>
      <c r="AE74" s="1059"/>
      <c r="AF74" s="1059"/>
      <c r="AG74" s="105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9"/>
      <c r="AD75" s="1059"/>
      <c r="AE75" s="1059"/>
      <c r="AF75" s="1059"/>
      <c r="AG75" s="105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9"/>
      <c r="AD76" s="1059"/>
      <c r="AE76" s="1059"/>
      <c r="AF76" s="1059"/>
      <c r="AG76" s="105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9"/>
      <c r="AD77" s="1059"/>
      <c r="AE77" s="1059"/>
      <c r="AF77" s="1059"/>
      <c r="AG77" s="105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9"/>
      <c r="AD78" s="1059"/>
      <c r="AE78" s="1059"/>
      <c r="AF78" s="1059"/>
      <c r="AG78" s="105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9"/>
      <c r="AD79" s="1059"/>
      <c r="AE79" s="1059"/>
      <c r="AF79" s="1059"/>
      <c r="AG79" s="105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9"/>
      <c r="AD80" s="1059"/>
      <c r="AE80" s="1059"/>
      <c r="AF80" s="1059"/>
      <c r="AG80" s="105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9"/>
      <c r="AD81" s="1059"/>
      <c r="AE81" s="1059"/>
      <c r="AF81" s="1059"/>
      <c r="AG81" s="105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9"/>
      <c r="AD82" s="1059"/>
      <c r="AE82" s="1059"/>
      <c r="AF82" s="1059"/>
      <c r="AG82" s="105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9"/>
      <c r="AD83" s="1059"/>
      <c r="AE83" s="1059"/>
      <c r="AF83" s="1059"/>
      <c r="AG83" s="105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9"/>
      <c r="AD84" s="1059"/>
      <c r="AE84" s="1059"/>
      <c r="AF84" s="1059"/>
      <c r="AG84" s="105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9"/>
      <c r="AD85" s="1059"/>
      <c r="AE85" s="1059"/>
      <c r="AF85" s="1059"/>
      <c r="AG85" s="105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9"/>
      <c r="AD86" s="1059"/>
      <c r="AE86" s="1059"/>
      <c r="AF86" s="1059"/>
      <c r="AG86" s="105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9"/>
      <c r="AD87" s="1059"/>
      <c r="AE87" s="1059"/>
      <c r="AF87" s="1059"/>
      <c r="AG87" s="105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9"/>
      <c r="AD88" s="1059"/>
      <c r="AE88" s="1059"/>
      <c r="AF88" s="1059"/>
      <c r="AG88" s="105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9"/>
      <c r="AD89" s="1059"/>
      <c r="AE89" s="1059"/>
      <c r="AF89" s="1059"/>
      <c r="AG89" s="105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9"/>
      <c r="AD90" s="1059"/>
      <c r="AE90" s="1059"/>
      <c r="AF90" s="1059"/>
      <c r="AG90" s="105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9"/>
      <c r="AD91" s="1059"/>
      <c r="AE91" s="1059"/>
      <c r="AF91" s="1059"/>
      <c r="AG91" s="105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9"/>
      <c r="AD92" s="1059"/>
      <c r="AE92" s="1059"/>
      <c r="AF92" s="1059"/>
      <c r="AG92" s="105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9"/>
      <c r="AD93" s="1059"/>
      <c r="AE93" s="1059"/>
      <c r="AF93" s="1059"/>
      <c r="AG93" s="105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9"/>
      <c r="AD94" s="1059"/>
      <c r="AE94" s="1059"/>
      <c r="AF94" s="1059"/>
      <c r="AG94" s="105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9"/>
      <c r="AD95" s="1059"/>
      <c r="AE95" s="1059"/>
      <c r="AF95" s="1059"/>
      <c r="AG95" s="105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9"/>
      <c r="AD96" s="1059"/>
      <c r="AE96" s="1059"/>
      <c r="AF96" s="1059"/>
      <c r="AG96" s="105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9"/>
      <c r="AD97" s="1059"/>
      <c r="AE97" s="1059"/>
      <c r="AF97" s="1059"/>
      <c r="AG97" s="105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9"/>
      <c r="AD98" s="1059"/>
      <c r="AE98" s="1059"/>
      <c r="AF98" s="1059"/>
      <c r="AG98" s="105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9"/>
      <c r="AD99" s="1059"/>
      <c r="AE99" s="1059"/>
      <c r="AF99" s="1059"/>
      <c r="AG99" s="105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9"/>
      <c r="AD103" s="1059"/>
      <c r="AE103" s="1059"/>
      <c r="AF103" s="1059"/>
      <c r="AG103" s="105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9"/>
      <c r="AD104" s="1059"/>
      <c r="AE104" s="1059"/>
      <c r="AF104" s="1059"/>
      <c r="AG104" s="105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9"/>
      <c r="AD105" s="1059"/>
      <c r="AE105" s="1059"/>
      <c r="AF105" s="1059"/>
      <c r="AG105" s="105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9"/>
      <c r="AD106" s="1059"/>
      <c r="AE106" s="1059"/>
      <c r="AF106" s="1059"/>
      <c r="AG106" s="105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9"/>
      <c r="AD107" s="1059"/>
      <c r="AE107" s="1059"/>
      <c r="AF107" s="1059"/>
      <c r="AG107" s="105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9"/>
      <c r="AD108" s="1059"/>
      <c r="AE108" s="1059"/>
      <c r="AF108" s="1059"/>
      <c r="AG108" s="105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9"/>
      <c r="AD109" s="1059"/>
      <c r="AE109" s="1059"/>
      <c r="AF109" s="1059"/>
      <c r="AG109" s="105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9"/>
      <c r="AD110" s="1059"/>
      <c r="AE110" s="1059"/>
      <c r="AF110" s="1059"/>
      <c r="AG110" s="105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9"/>
      <c r="AD111" s="1059"/>
      <c r="AE111" s="1059"/>
      <c r="AF111" s="1059"/>
      <c r="AG111" s="105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9"/>
      <c r="AD112" s="1059"/>
      <c r="AE112" s="1059"/>
      <c r="AF112" s="1059"/>
      <c r="AG112" s="105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9"/>
      <c r="AD113" s="1059"/>
      <c r="AE113" s="1059"/>
      <c r="AF113" s="1059"/>
      <c r="AG113" s="105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9"/>
      <c r="AD114" s="1059"/>
      <c r="AE114" s="1059"/>
      <c r="AF114" s="1059"/>
      <c r="AG114" s="105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9"/>
      <c r="AD115" s="1059"/>
      <c r="AE115" s="1059"/>
      <c r="AF115" s="1059"/>
      <c r="AG115" s="105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9"/>
      <c r="AD116" s="1059"/>
      <c r="AE116" s="1059"/>
      <c r="AF116" s="1059"/>
      <c r="AG116" s="105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9"/>
      <c r="AD117" s="1059"/>
      <c r="AE117" s="1059"/>
      <c r="AF117" s="1059"/>
      <c r="AG117" s="105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9"/>
      <c r="AD118" s="1059"/>
      <c r="AE118" s="1059"/>
      <c r="AF118" s="1059"/>
      <c r="AG118" s="105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9"/>
      <c r="AD119" s="1059"/>
      <c r="AE119" s="1059"/>
      <c r="AF119" s="1059"/>
      <c r="AG119" s="105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9"/>
      <c r="AD120" s="1059"/>
      <c r="AE120" s="1059"/>
      <c r="AF120" s="1059"/>
      <c r="AG120" s="105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9"/>
      <c r="AD121" s="1059"/>
      <c r="AE121" s="1059"/>
      <c r="AF121" s="1059"/>
      <c r="AG121" s="105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9"/>
      <c r="AD122" s="1059"/>
      <c r="AE122" s="1059"/>
      <c r="AF122" s="1059"/>
      <c r="AG122" s="105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9"/>
      <c r="AD123" s="1059"/>
      <c r="AE123" s="1059"/>
      <c r="AF123" s="1059"/>
      <c r="AG123" s="105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9"/>
      <c r="AD124" s="1059"/>
      <c r="AE124" s="1059"/>
      <c r="AF124" s="1059"/>
      <c r="AG124" s="105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9"/>
      <c r="AD125" s="1059"/>
      <c r="AE125" s="1059"/>
      <c r="AF125" s="1059"/>
      <c r="AG125" s="105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9"/>
      <c r="AD126" s="1059"/>
      <c r="AE126" s="1059"/>
      <c r="AF126" s="1059"/>
      <c r="AG126" s="105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9"/>
      <c r="AD127" s="1059"/>
      <c r="AE127" s="1059"/>
      <c r="AF127" s="1059"/>
      <c r="AG127" s="105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9"/>
      <c r="AD128" s="1059"/>
      <c r="AE128" s="1059"/>
      <c r="AF128" s="1059"/>
      <c r="AG128" s="105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9"/>
      <c r="AD129" s="1059"/>
      <c r="AE129" s="1059"/>
      <c r="AF129" s="1059"/>
      <c r="AG129" s="105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9"/>
      <c r="AD130" s="1059"/>
      <c r="AE130" s="1059"/>
      <c r="AF130" s="1059"/>
      <c r="AG130" s="105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9"/>
      <c r="AD131" s="1059"/>
      <c r="AE131" s="1059"/>
      <c r="AF131" s="1059"/>
      <c r="AG131" s="105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9"/>
      <c r="AD132" s="1059"/>
      <c r="AE132" s="1059"/>
      <c r="AF132" s="1059"/>
      <c r="AG132" s="105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9"/>
      <c r="AD136" s="1059"/>
      <c r="AE136" s="1059"/>
      <c r="AF136" s="1059"/>
      <c r="AG136" s="105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9"/>
      <c r="AD137" s="1059"/>
      <c r="AE137" s="1059"/>
      <c r="AF137" s="1059"/>
      <c r="AG137" s="105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9"/>
      <c r="AD138" s="1059"/>
      <c r="AE138" s="1059"/>
      <c r="AF138" s="1059"/>
      <c r="AG138" s="105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9"/>
      <c r="AD139" s="1059"/>
      <c r="AE139" s="1059"/>
      <c r="AF139" s="1059"/>
      <c r="AG139" s="105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9"/>
      <c r="AD140" s="1059"/>
      <c r="AE140" s="1059"/>
      <c r="AF140" s="1059"/>
      <c r="AG140" s="105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9"/>
      <c r="AD141" s="1059"/>
      <c r="AE141" s="1059"/>
      <c r="AF141" s="1059"/>
      <c r="AG141" s="105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9"/>
      <c r="AD142" s="1059"/>
      <c r="AE142" s="1059"/>
      <c r="AF142" s="1059"/>
      <c r="AG142" s="105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9"/>
      <c r="AD143" s="1059"/>
      <c r="AE143" s="1059"/>
      <c r="AF143" s="1059"/>
      <c r="AG143" s="105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9"/>
      <c r="AD144" s="1059"/>
      <c r="AE144" s="1059"/>
      <c r="AF144" s="1059"/>
      <c r="AG144" s="105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9"/>
      <c r="AD145" s="1059"/>
      <c r="AE145" s="1059"/>
      <c r="AF145" s="1059"/>
      <c r="AG145" s="105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9"/>
      <c r="AD146" s="1059"/>
      <c r="AE146" s="1059"/>
      <c r="AF146" s="1059"/>
      <c r="AG146" s="105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9"/>
      <c r="AD147" s="1059"/>
      <c r="AE147" s="1059"/>
      <c r="AF147" s="1059"/>
      <c r="AG147" s="105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9"/>
      <c r="AD148" s="1059"/>
      <c r="AE148" s="1059"/>
      <c r="AF148" s="1059"/>
      <c r="AG148" s="105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9"/>
      <c r="AD149" s="1059"/>
      <c r="AE149" s="1059"/>
      <c r="AF149" s="1059"/>
      <c r="AG149" s="105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9"/>
      <c r="AD150" s="1059"/>
      <c r="AE150" s="1059"/>
      <c r="AF150" s="1059"/>
      <c r="AG150" s="105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9"/>
      <c r="AD151" s="1059"/>
      <c r="AE151" s="1059"/>
      <c r="AF151" s="1059"/>
      <c r="AG151" s="105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9"/>
      <c r="AD152" s="1059"/>
      <c r="AE152" s="1059"/>
      <c r="AF152" s="1059"/>
      <c r="AG152" s="105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9"/>
      <c r="AD153" s="1059"/>
      <c r="AE153" s="1059"/>
      <c r="AF153" s="1059"/>
      <c r="AG153" s="105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9"/>
      <c r="AD154" s="1059"/>
      <c r="AE154" s="1059"/>
      <c r="AF154" s="1059"/>
      <c r="AG154" s="105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9"/>
      <c r="AD155" s="1059"/>
      <c r="AE155" s="1059"/>
      <c r="AF155" s="1059"/>
      <c r="AG155" s="105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9"/>
      <c r="AD156" s="1059"/>
      <c r="AE156" s="1059"/>
      <c r="AF156" s="1059"/>
      <c r="AG156" s="105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9"/>
      <c r="AD157" s="1059"/>
      <c r="AE157" s="1059"/>
      <c r="AF157" s="1059"/>
      <c r="AG157" s="105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9"/>
      <c r="AD158" s="1059"/>
      <c r="AE158" s="1059"/>
      <c r="AF158" s="1059"/>
      <c r="AG158" s="105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9"/>
      <c r="AD159" s="1059"/>
      <c r="AE159" s="1059"/>
      <c r="AF159" s="1059"/>
      <c r="AG159" s="105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9"/>
      <c r="AD160" s="1059"/>
      <c r="AE160" s="1059"/>
      <c r="AF160" s="1059"/>
      <c r="AG160" s="105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9"/>
      <c r="AD161" s="1059"/>
      <c r="AE161" s="1059"/>
      <c r="AF161" s="1059"/>
      <c r="AG161" s="105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9"/>
      <c r="AD162" s="1059"/>
      <c r="AE162" s="1059"/>
      <c r="AF162" s="1059"/>
      <c r="AG162" s="105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9"/>
      <c r="AD163" s="1059"/>
      <c r="AE163" s="1059"/>
      <c r="AF163" s="1059"/>
      <c r="AG163" s="105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9"/>
      <c r="AD164" s="1059"/>
      <c r="AE164" s="1059"/>
      <c r="AF164" s="1059"/>
      <c r="AG164" s="105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9"/>
      <c r="AD165" s="1059"/>
      <c r="AE165" s="1059"/>
      <c r="AF165" s="1059"/>
      <c r="AG165" s="105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9"/>
      <c r="AD169" s="1059"/>
      <c r="AE169" s="1059"/>
      <c r="AF169" s="1059"/>
      <c r="AG169" s="105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9"/>
      <c r="AD170" s="1059"/>
      <c r="AE170" s="1059"/>
      <c r="AF170" s="1059"/>
      <c r="AG170" s="105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9"/>
      <c r="AD171" s="1059"/>
      <c r="AE171" s="1059"/>
      <c r="AF171" s="1059"/>
      <c r="AG171" s="105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9"/>
      <c r="AD172" s="1059"/>
      <c r="AE172" s="1059"/>
      <c r="AF172" s="1059"/>
      <c r="AG172" s="105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9"/>
      <c r="AD173" s="1059"/>
      <c r="AE173" s="1059"/>
      <c r="AF173" s="1059"/>
      <c r="AG173" s="105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9"/>
      <c r="AD174" s="1059"/>
      <c r="AE174" s="1059"/>
      <c r="AF174" s="1059"/>
      <c r="AG174" s="105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9"/>
      <c r="AD175" s="1059"/>
      <c r="AE175" s="1059"/>
      <c r="AF175" s="1059"/>
      <c r="AG175" s="105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9"/>
      <c r="AD176" s="1059"/>
      <c r="AE176" s="1059"/>
      <c r="AF176" s="1059"/>
      <c r="AG176" s="105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9"/>
      <c r="AD177" s="1059"/>
      <c r="AE177" s="1059"/>
      <c r="AF177" s="1059"/>
      <c r="AG177" s="105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9"/>
      <c r="AD178" s="1059"/>
      <c r="AE178" s="1059"/>
      <c r="AF178" s="1059"/>
      <c r="AG178" s="105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9"/>
      <c r="AD179" s="1059"/>
      <c r="AE179" s="1059"/>
      <c r="AF179" s="1059"/>
      <c r="AG179" s="105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9"/>
      <c r="AD180" s="1059"/>
      <c r="AE180" s="1059"/>
      <c r="AF180" s="1059"/>
      <c r="AG180" s="105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9"/>
      <c r="AD181" s="1059"/>
      <c r="AE181" s="1059"/>
      <c r="AF181" s="1059"/>
      <c r="AG181" s="105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9"/>
      <c r="AD182" s="1059"/>
      <c r="AE182" s="1059"/>
      <c r="AF182" s="1059"/>
      <c r="AG182" s="105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9"/>
      <c r="AD183" s="1059"/>
      <c r="AE183" s="1059"/>
      <c r="AF183" s="1059"/>
      <c r="AG183" s="105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9"/>
      <c r="AD184" s="1059"/>
      <c r="AE184" s="1059"/>
      <c r="AF184" s="1059"/>
      <c r="AG184" s="105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9"/>
      <c r="AD185" s="1059"/>
      <c r="AE185" s="1059"/>
      <c r="AF185" s="1059"/>
      <c r="AG185" s="105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9"/>
      <c r="AD186" s="1059"/>
      <c r="AE186" s="1059"/>
      <c r="AF186" s="1059"/>
      <c r="AG186" s="105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9"/>
      <c r="AD187" s="1059"/>
      <c r="AE187" s="1059"/>
      <c r="AF187" s="1059"/>
      <c r="AG187" s="105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9"/>
      <c r="AD188" s="1059"/>
      <c r="AE188" s="1059"/>
      <c r="AF188" s="1059"/>
      <c r="AG188" s="105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9"/>
      <c r="AD189" s="1059"/>
      <c r="AE189" s="1059"/>
      <c r="AF189" s="1059"/>
      <c r="AG189" s="105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9"/>
      <c r="AD190" s="1059"/>
      <c r="AE190" s="1059"/>
      <c r="AF190" s="1059"/>
      <c r="AG190" s="105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9"/>
      <c r="AD191" s="1059"/>
      <c r="AE191" s="1059"/>
      <c r="AF191" s="1059"/>
      <c r="AG191" s="105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9"/>
      <c r="AD192" s="1059"/>
      <c r="AE192" s="1059"/>
      <c r="AF192" s="1059"/>
      <c r="AG192" s="105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9"/>
      <c r="AD193" s="1059"/>
      <c r="AE193" s="1059"/>
      <c r="AF193" s="1059"/>
      <c r="AG193" s="105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9"/>
      <c r="AD194" s="1059"/>
      <c r="AE194" s="1059"/>
      <c r="AF194" s="1059"/>
      <c r="AG194" s="105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9"/>
      <c r="AD195" s="1059"/>
      <c r="AE195" s="1059"/>
      <c r="AF195" s="1059"/>
      <c r="AG195" s="105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9"/>
      <c r="AD196" s="1059"/>
      <c r="AE196" s="1059"/>
      <c r="AF196" s="1059"/>
      <c r="AG196" s="105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9"/>
      <c r="AD197" s="1059"/>
      <c r="AE197" s="1059"/>
      <c r="AF197" s="1059"/>
      <c r="AG197" s="105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9"/>
      <c r="AD198" s="1059"/>
      <c r="AE198" s="1059"/>
      <c r="AF198" s="1059"/>
      <c r="AG198" s="105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8">
        <v>1</v>
      </c>
      <c r="B202" s="105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9"/>
      <c r="AD202" s="1059"/>
      <c r="AE202" s="1059"/>
      <c r="AF202" s="1059"/>
      <c r="AG202" s="105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9"/>
      <c r="AD203" s="1059"/>
      <c r="AE203" s="1059"/>
      <c r="AF203" s="1059"/>
      <c r="AG203" s="105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9"/>
      <c r="AD204" s="1059"/>
      <c r="AE204" s="1059"/>
      <c r="AF204" s="1059"/>
      <c r="AG204" s="105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9"/>
      <c r="AD205" s="1059"/>
      <c r="AE205" s="1059"/>
      <c r="AF205" s="1059"/>
      <c r="AG205" s="105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9"/>
      <c r="AD206" s="1059"/>
      <c r="AE206" s="1059"/>
      <c r="AF206" s="1059"/>
      <c r="AG206" s="105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9"/>
      <c r="AD207" s="1059"/>
      <c r="AE207" s="1059"/>
      <c r="AF207" s="1059"/>
      <c r="AG207" s="105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9"/>
      <c r="AD208" s="1059"/>
      <c r="AE208" s="1059"/>
      <c r="AF208" s="1059"/>
      <c r="AG208" s="105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9"/>
      <c r="AD209" s="1059"/>
      <c r="AE209" s="1059"/>
      <c r="AF209" s="1059"/>
      <c r="AG209" s="105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9"/>
      <c r="AD210" s="1059"/>
      <c r="AE210" s="1059"/>
      <c r="AF210" s="1059"/>
      <c r="AG210" s="105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9"/>
      <c r="AD211" s="1059"/>
      <c r="AE211" s="1059"/>
      <c r="AF211" s="1059"/>
      <c r="AG211" s="105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9"/>
      <c r="AD212" s="1059"/>
      <c r="AE212" s="1059"/>
      <c r="AF212" s="1059"/>
      <c r="AG212" s="105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9"/>
      <c r="AD213" s="1059"/>
      <c r="AE213" s="1059"/>
      <c r="AF213" s="1059"/>
      <c r="AG213" s="105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9"/>
      <c r="AD214" s="1059"/>
      <c r="AE214" s="1059"/>
      <c r="AF214" s="1059"/>
      <c r="AG214" s="105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9"/>
      <c r="AD215" s="1059"/>
      <c r="AE215" s="1059"/>
      <c r="AF215" s="1059"/>
      <c r="AG215" s="105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9"/>
      <c r="AD216" s="1059"/>
      <c r="AE216" s="1059"/>
      <c r="AF216" s="1059"/>
      <c r="AG216" s="105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9"/>
      <c r="AD217" s="1059"/>
      <c r="AE217" s="1059"/>
      <c r="AF217" s="1059"/>
      <c r="AG217" s="105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9"/>
      <c r="AD218" s="1059"/>
      <c r="AE218" s="1059"/>
      <c r="AF218" s="1059"/>
      <c r="AG218" s="105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9"/>
      <c r="AD219" s="1059"/>
      <c r="AE219" s="1059"/>
      <c r="AF219" s="1059"/>
      <c r="AG219" s="105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9"/>
      <c r="AD220" s="1059"/>
      <c r="AE220" s="1059"/>
      <c r="AF220" s="1059"/>
      <c r="AG220" s="105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9"/>
      <c r="AD221" s="1059"/>
      <c r="AE221" s="1059"/>
      <c r="AF221" s="1059"/>
      <c r="AG221" s="105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9"/>
      <c r="AD222" s="1059"/>
      <c r="AE222" s="1059"/>
      <c r="AF222" s="1059"/>
      <c r="AG222" s="105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9"/>
      <c r="AD223" s="1059"/>
      <c r="AE223" s="1059"/>
      <c r="AF223" s="1059"/>
      <c r="AG223" s="105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9"/>
      <c r="AD224" s="1059"/>
      <c r="AE224" s="1059"/>
      <c r="AF224" s="1059"/>
      <c r="AG224" s="105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9"/>
      <c r="AD225" s="1059"/>
      <c r="AE225" s="1059"/>
      <c r="AF225" s="1059"/>
      <c r="AG225" s="105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9"/>
      <c r="AD226" s="1059"/>
      <c r="AE226" s="1059"/>
      <c r="AF226" s="1059"/>
      <c r="AG226" s="105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9"/>
      <c r="AD227" s="1059"/>
      <c r="AE227" s="1059"/>
      <c r="AF227" s="1059"/>
      <c r="AG227" s="105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9"/>
      <c r="AD228" s="1059"/>
      <c r="AE228" s="1059"/>
      <c r="AF228" s="1059"/>
      <c r="AG228" s="105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9"/>
      <c r="AD229" s="1059"/>
      <c r="AE229" s="1059"/>
      <c r="AF229" s="1059"/>
      <c r="AG229" s="105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9"/>
      <c r="AD230" s="1059"/>
      <c r="AE230" s="1059"/>
      <c r="AF230" s="1059"/>
      <c r="AG230" s="105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9"/>
      <c r="AD231" s="1059"/>
      <c r="AE231" s="1059"/>
      <c r="AF231" s="1059"/>
      <c r="AG231" s="105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9"/>
      <c r="AD235" s="1059"/>
      <c r="AE235" s="1059"/>
      <c r="AF235" s="1059"/>
      <c r="AG235" s="105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9"/>
      <c r="AD236" s="1059"/>
      <c r="AE236" s="1059"/>
      <c r="AF236" s="1059"/>
      <c r="AG236" s="105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9"/>
      <c r="AD237" s="1059"/>
      <c r="AE237" s="1059"/>
      <c r="AF237" s="1059"/>
      <c r="AG237" s="105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9"/>
      <c r="AD238" s="1059"/>
      <c r="AE238" s="1059"/>
      <c r="AF238" s="1059"/>
      <c r="AG238" s="105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9"/>
      <c r="AD239" s="1059"/>
      <c r="AE239" s="1059"/>
      <c r="AF239" s="1059"/>
      <c r="AG239" s="105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9"/>
      <c r="AD240" s="1059"/>
      <c r="AE240" s="1059"/>
      <c r="AF240" s="1059"/>
      <c r="AG240" s="105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9"/>
      <c r="AD241" s="1059"/>
      <c r="AE241" s="1059"/>
      <c r="AF241" s="1059"/>
      <c r="AG241" s="105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9"/>
      <c r="AD242" s="1059"/>
      <c r="AE242" s="1059"/>
      <c r="AF242" s="1059"/>
      <c r="AG242" s="105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9"/>
      <c r="AD243" s="1059"/>
      <c r="AE243" s="1059"/>
      <c r="AF243" s="1059"/>
      <c r="AG243" s="105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9"/>
      <c r="AD244" s="1059"/>
      <c r="AE244" s="1059"/>
      <c r="AF244" s="1059"/>
      <c r="AG244" s="105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9"/>
      <c r="AD245" s="1059"/>
      <c r="AE245" s="1059"/>
      <c r="AF245" s="1059"/>
      <c r="AG245" s="105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9"/>
      <c r="AD246" s="1059"/>
      <c r="AE246" s="1059"/>
      <c r="AF246" s="1059"/>
      <c r="AG246" s="105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9"/>
      <c r="AD247" s="1059"/>
      <c r="AE247" s="1059"/>
      <c r="AF247" s="1059"/>
      <c r="AG247" s="105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9"/>
      <c r="AD248" s="1059"/>
      <c r="AE248" s="1059"/>
      <c r="AF248" s="1059"/>
      <c r="AG248" s="105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9"/>
      <c r="AD249" s="1059"/>
      <c r="AE249" s="1059"/>
      <c r="AF249" s="1059"/>
      <c r="AG249" s="105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9"/>
      <c r="AD250" s="1059"/>
      <c r="AE250" s="1059"/>
      <c r="AF250" s="1059"/>
      <c r="AG250" s="105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9"/>
      <c r="AD251" s="1059"/>
      <c r="AE251" s="1059"/>
      <c r="AF251" s="1059"/>
      <c r="AG251" s="105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9"/>
      <c r="AD252" s="1059"/>
      <c r="AE252" s="1059"/>
      <c r="AF252" s="1059"/>
      <c r="AG252" s="105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9"/>
      <c r="AD253" s="1059"/>
      <c r="AE253" s="1059"/>
      <c r="AF253" s="1059"/>
      <c r="AG253" s="105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9"/>
      <c r="AD254" s="1059"/>
      <c r="AE254" s="1059"/>
      <c r="AF254" s="1059"/>
      <c r="AG254" s="105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9"/>
      <c r="AD255" s="1059"/>
      <c r="AE255" s="1059"/>
      <c r="AF255" s="1059"/>
      <c r="AG255" s="105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9"/>
      <c r="AD256" s="1059"/>
      <c r="AE256" s="1059"/>
      <c r="AF256" s="1059"/>
      <c r="AG256" s="105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9"/>
      <c r="AD257" s="1059"/>
      <c r="AE257" s="1059"/>
      <c r="AF257" s="1059"/>
      <c r="AG257" s="105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9"/>
      <c r="AD258" s="1059"/>
      <c r="AE258" s="1059"/>
      <c r="AF258" s="1059"/>
      <c r="AG258" s="105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9"/>
      <c r="AD259" s="1059"/>
      <c r="AE259" s="1059"/>
      <c r="AF259" s="1059"/>
      <c r="AG259" s="105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9"/>
      <c r="AD260" s="1059"/>
      <c r="AE260" s="1059"/>
      <c r="AF260" s="1059"/>
      <c r="AG260" s="105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9"/>
      <c r="AD261" s="1059"/>
      <c r="AE261" s="1059"/>
      <c r="AF261" s="1059"/>
      <c r="AG261" s="105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9"/>
      <c r="AD262" s="1059"/>
      <c r="AE262" s="1059"/>
      <c r="AF262" s="1059"/>
      <c r="AG262" s="105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9"/>
      <c r="AD263" s="1059"/>
      <c r="AE263" s="1059"/>
      <c r="AF263" s="1059"/>
      <c r="AG263" s="105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9"/>
      <c r="AD264" s="1059"/>
      <c r="AE264" s="1059"/>
      <c r="AF264" s="1059"/>
      <c r="AG264" s="105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9"/>
      <c r="AD268" s="1059"/>
      <c r="AE268" s="1059"/>
      <c r="AF268" s="1059"/>
      <c r="AG268" s="105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9"/>
      <c r="AD269" s="1059"/>
      <c r="AE269" s="1059"/>
      <c r="AF269" s="1059"/>
      <c r="AG269" s="105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9"/>
      <c r="AD270" s="1059"/>
      <c r="AE270" s="1059"/>
      <c r="AF270" s="1059"/>
      <c r="AG270" s="105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9"/>
      <c r="AD271" s="1059"/>
      <c r="AE271" s="1059"/>
      <c r="AF271" s="1059"/>
      <c r="AG271" s="105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9"/>
      <c r="AD272" s="1059"/>
      <c r="AE272" s="1059"/>
      <c r="AF272" s="1059"/>
      <c r="AG272" s="105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9"/>
      <c r="AD273" s="1059"/>
      <c r="AE273" s="1059"/>
      <c r="AF273" s="1059"/>
      <c r="AG273" s="105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9"/>
      <c r="AD274" s="1059"/>
      <c r="AE274" s="1059"/>
      <c r="AF274" s="1059"/>
      <c r="AG274" s="105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9"/>
      <c r="AD275" s="1059"/>
      <c r="AE275" s="1059"/>
      <c r="AF275" s="1059"/>
      <c r="AG275" s="105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9"/>
      <c r="AD276" s="1059"/>
      <c r="AE276" s="1059"/>
      <c r="AF276" s="1059"/>
      <c r="AG276" s="105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9"/>
      <c r="AD277" s="1059"/>
      <c r="AE277" s="1059"/>
      <c r="AF277" s="1059"/>
      <c r="AG277" s="105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9"/>
      <c r="AD278" s="1059"/>
      <c r="AE278" s="1059"/>
      <c r="AF278" s="1059"/>
      <c r="AG278" s="105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9"/>
      <c r="AD279" s="1059"/>
      <c r="AE279" s="1059"/>
      <c r="AF279" s="1059"/>
      <c r="AG279" s="105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9"/>
      <c r="AD280" s="1059"/>
      <c r="AE280" s="1059"/>
      <c r="AF280" s="1059"/>
      <c r="AG280" s="105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9"/>
      <c r="AD281" s="1059"/>
      <c r="AE281" s="1059"/>
      <c r="AF281" s="1059"/>
      <c r="AG281" s="105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9"/>
      <c r="AD282" s="1059"/>
      <c r="AE282" s="1059"/>
      <c r="AF282" s="1059"/>
      <c r="AG282" s="105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9"/>
      <c r="AD283" s="1059"/>
      <c r="AE283" s="1059"/>
      <c r="AF283" s="1059"/>
      <c r="AG283" s="105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9"/>
      <c r="AD284" s="1059"/>
      <c r="AE284" s="1059"/>
      <c r="AF284" s="1059"/>
      <c r="AG284" s="105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9"/>
      <c r="AD285" s="1059"/>
      <c r="AE285" s="1059"/>
      <c r="AF285" s="1059"/>
      <c r="AG285" s="105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9"/>
      <c r="AD286" s="1059"/>
      <c r="AE286" s="1059"/>
      <c r="AF286" s="1059"/>
      <c r="AG286" s="105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9"/>
      <c r="AD287" s="1059"/>
      <c r="AE287" s="1059"/>
      <c r="AF287" s="1059"/>
      <c r="AG287" s="105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9"/>
      <c r="AD288" s="1059"/>
      <c r="AE288" s="1059"/>
      <c r="AF288" s="1059"/>
      <c r="AG288" s="105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9"/>
      <c r="AD289" s="1059"/>
      <c r="AE289" s="1059"/>
      <c r="AF289" s="1059"/>
      <c r="AG289" s="105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9"/>
      <c r="AD290" s="1059"/>
      <c r="AE290" s="1059"/>
      <c r="AF290" s="1059"/>
      <c r="AG290" s="105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9"/>
      <c r="AD291" s="1059"/>
      <c r="AE291" s="1059"/>
      <c r="AF291" s="1059"/>
      <c r="AG291" s="105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9"/>
      <c r="AD292" s="1059"/>
      <c r="AE292" s="1059"/>
      <c r="AF292" s="1059"/>
      <c r="AG292" s="105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9"/>
      <c r="AD293" s="1059"/>
      <c r="AE293" s="1059"/>
      <c r="AF293" s="1059"/>
      <c r="AG293" s="105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9"/>
      <c r="AD294" s="1059"/>
      <c r="AE294" s="1059"/>
      <c r="AF294" s="1059"/>
      <c r="AG294" s="105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9"/>
      <c r="AD295" s="1059"/>
      <c r="AE295" s="1059"/>
      <c r="AF295" s="1059"/>
      <c r="AG295" s="105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9"/>
      <c r="AD296" s="1059"/>
      <c r="AE296" s="1059"/>
      <c r="AF296" s="1059"/>
      <c r="AG296" s="105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9"/>
      <c r="AD297" s="1059"/>
      <c r="AE297" s="1059"/>
      <c r="AF297" s="1059"/>
      <c r="AG297" s="105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9"/>
      <c r="AD301" s="1059"/>
      <c r="AE301" s="1059"/>
      <c r="AF301" s="1059"/>
      <c r="AG301" s="105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9"/>
      <c r="AD302" s="1059"/>
      <c r="AE302" s="1059"/>
      <c r="AF302" s="1059"/>
      <c r="AG302" s="105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9"/>
      <c r="AD303" s="1059"/>
      <c r="AE303" s="1059"/>
      <c r="AF303" s="1059"/>
      <c r="AG303" s="105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9"/>
      <c r="AD304" s="1059"/>
      <c r="AE304" s="1059"/>
      <c r="AF304" s="1059"/>
      <c r="AG304" s="105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9"/>
      <c r="AD305" s="1059"/>
      <c r="AE305" s="1059"/>
      <c r="AF305" s="1059"/>
      <c r="AG305" s="105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9"/>
      <c r="AD306" s="1059"/>
      <c r="AE306" s="1059"/>
      <c r="AF306" s="1059"/>
      <c r="AG306" s="105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9"/>
      <c r="AD307" s="1059"/>
      <c r="AE307" s="1059"/>
      <c r="AF307" s="1059"/>
      <c r="AG307" s="105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9"/>
      <c r="AD308" s="1059"/>
      <c r="AE308" s="1059"/>
      <c r="AF308" s="1059"/>
      <c r="AG308" s="105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9"/>
      <c r="AD309" s="1059"/>
      <c r="AE309" s="1059"/>
      <c r="AF309" s="1059"/>
      <c r="AG309" s="105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9"/>
      <c r="AD310" s="1059"/>
      <c r="AE310" s="1059"/>
      <c r="AF310" s="1059"/>
      <c r="AG310" s="105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9"/>
      <c r="AD311" s="1059"/>
      <c r="AE311" s="1059"/>
      <c r="AF311" s="1059"/>
      <c r="AG311" s="105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9"/>
      <c r="AD312" s="1059"/>
      <c r="AE312" s="1059"/>
      <c r="AF312" s="1059"/>
      <c r="AG312" s="105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9"/>
      <c r="AD313" s="1059"/>
      <c r="AE313" s="1059"/>
      <c r="AF313" s="1059"/>
      <c r="AG313" s="105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9"/>
      <c r="AD314" s="1059"/>
      <c r="AE314" s="1059"/>
      <c r="AF314" s="1059"/>
      <c r="AG314" s="105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9"/>
      <c r="AD315" s="1059"/>
      <c r="AE315" s="1059"/>
      <c r="AF315" s="1059"/>
      <c r="AG315" s="105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9"/>
      <c r="AD316" s="1059"/>
      <c r="AE316" s="1059"/>
      <c r="AF316" s="1059"/>
      <c r="AG316" s="105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9"/>
      <c r="AD317" s="1059"/>
      <c r="AE317" s="1059"/>
      <c r="AF317" s="1059"/>
      <c r="AG317" s="105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9"/>
      <c r="AD318" s="1059"/>
      <c r="AE318" s="1059"/>
      <c r="AF318" s="1059"/>
      <c r="AG318" s="105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9"/>
      <c r="AD319" s="1059"/>
      <c r="AE319" s="1059"/>
      <c r="AF319" s="1059"/>
      <c r="AG319" s="105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9"/>
      <c r="AD320" s="1059"/>
      <c r="AE320" s="1059"/>
      <c r="AF320" s="1059"/>
      <c r="AG320" s="105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9"/>
      <c r="AD321" s="1059"/>
      <c r="AE321" s="1059"/>
      <c r="AF321" s="1059"/>
      <c r="AG321" s="105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9"/>
      <c r="AD322" s="1059"/>
      <c r="AE322" s="1059"/>
      <c r="AF322" s="1059"/>
      <c r="AG322" s="105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9"/>
      <c r="AD323" s="1059"/>
      <c r="AE323" s="1059"/>
      <c r="AF323" s="1059"/>
      <c r="AG323" s="105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9"/>
      <c r="AD324" s="1059"/>
      <c r="AE324" s="1059"/>
      <c r="AF324" s="1059"/>
      <c r="AG324" s="105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9"/>
      <c r="AD325" s="1059"/>
      <c r="AE325" s="1059"/>
      <c r="AF325" s="1059"/>
      <c r="AG325" s="105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9"/>
      <c r="AD326" s="1059"/>
      <c r="AE326" s="1059"/>
      <c r="AF326" s="1059"/>
      <c r="AG326" s="105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9"/>
      <c r="AD327" s="1059"/>
      <c r="AE327" s="1059"/>
      <c r="AF327" s="1059"/>
      <c r="AG327" s="105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9"/>
      <c r="AD328" s="1059"/>
      <c r="AE328" s="1059"/>
      <c r="AF328" s="1059"/>
      <c r="AG328" s="105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9"/>
      <c r="AD329" s="1059"/>
      <c r="AE329" s="1059"/>
      <c r="AF329" s="1059"/>
      <c r="AG329" s="105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9"/>
      <c r="AD330" s="1059"/>
      <c r="AE330" s="1059"/>
      <c r="AF330" s="1059"/>
      <c r="AG330" s="105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9"/>
      <c r="AD334" s="1059"/>
      <c r="AE334" s="1059"/>
      <c r="AF334" s="1059"/>
      <c r="AG334" s="105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9"/>
      <c r="AD335" s="1059"/>
      <c r="AE335" s="1059"/>
      <c r="AF335" s="1059"/>
      <c r="AG335" s="105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9"/>
      <c r="AD336" s="1059"/>
      <c r="AE336" s="1059"/>
      <c r="AF336" s="1059"/>
      <c r="AG336" s="105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9"/>
      <c r="AD337" s="1059"/>
      <c r="AE337" s="1059"/>
      <c r="AF337" s="1059"/>
      <c r="AG337" s="105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9"/>
      <c r="AD338" s="1059"/>
      <c r="AE338" s="1059"/>
      <c r="AF338" s="1059"/>
      <c r="AG338" s="105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9"/>
      <c r="AD339" s="1059"/>
      <c r="AE339" s="1059"/>
      <c r="AF339" s="1059"/>
      <c r="AG339" s="105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9"/>
      <c r="AD340" s="1059"/>
      <c r="AE340" s="1059"/>
      <c r="AF340" s="1059"/>
      <c r="AG340" s="105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9"/>
      <c r="AD341" s="1059"/>
      <c r="AE341" s="1059"/>
      <c r="AF341" s="1059"/>
      <c r="AG341" s="105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9"/>
      <c r="AD342" s="1059"/>
      <c r="AE342" s="1059"/>
      <c r="AF342" s="1059"/>
      <c r="AG342" s="105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9"/>
      <c r="AD343" s="1059"/>
      <c r="AE343" s="1059"/>
      <c r="AF343" s="1059"/>
      <c r="AG343" s="105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9"/>
      <c r="AD344" s="1059"/>
      <c r="AE344" s="1059"/>
      <c r="AF344" s="1059"/>
      <c r="AG344" s="105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9"/>
      <c r="AD345" s="1059"/>
      <c r="AE345" s="1059"/>
      <c r="AF345" s="1059"/>
      <c r="AG345" s="105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9"/>
      <c r="AD346" s="1059"/>
      <c r="AE346" s="1059"/>
      <c r="AF346" s="1059"/>
      <c r="AG346" s="105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9"/>
      <c r="AD347" s="1059"/>
      <c r="AE347" s="1059"/>
      <c r="AF347" s="1059"/>
      <c r="AG347" s="105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9"/>
      <c r="AD348" s="1059"/>
      <c r="AE348" s="1059"/>
      <c r="AF348" s="1059"/>
      <c r="AG348" s="105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9"/>
      <c r="AD349" s="1059"/>
      <c r="AE349" s="1059"/>
      <c r="AF349" s="1059"/>
      <c r="AG349" s="105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9"/>
      <c r="AD350" s="1059"/>
      <c r="AE350" s="1059"/>
      <c r="AF350" s="1059"/>
      <c r="AG350" s="105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9"/>
      <c r="AD351" s="1059"/>
      <c r="AE351" s="1059"/>
      <c r="AF351" s="1059"/>
      <c r="AG351" s="105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9"/>
      <c r="AD352" s="1059"/>
      <c r="AE352" s="1059"/>
      <c r="AF352" s="1059"/>
      <c r="AG352" s="105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9"/>
      <c r="AD353" s="1059"/>
      <c r="AE353" s="1059"/>
      <c r="AF353" s="1059"/>
      <c r="AG353" s="105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9"/>
      <c r="AD354" s="1059"/>
      <c r="AE354" s="1059"/>
      <c r="AF354" s="1059"/>
      <c r="AG354" s="105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9"/>
      <c r="AD355" s="1059"/>
      <c r="AE355" s="1059"/>
      <c r="AF355" s="1059"/>
      <c r="AG355" s="105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9"/>
      <c r="AD356" s="1059"/>
      <c r="AE356" s="1059"/>
      <c r="AF356" s="1059"/>
      <c r="AG356" s="105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9"/>
      <c r="AD357" s="1059"/>
      <c r="AE357" s="1059"/>
      <c r="AF357" s="1059"/>
      <c r="AG357" s="105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9"/>
      <c r="AD358" s="1059"/>
      <c r="AE358" s="1059"/>
      <c r="AF358" s="1059"/>
      <c r="AG358" s="105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9"/>
      <c r="AD359" s="1059"/>
      <c r="AE359" s="1059"/>
      <c r="AF359" s="1059"/>
      <c r="AG359" s="105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9"/>
      <c r="AD360" s="1059"/>
      <c r="AE360" s="1059"/>
      <c r="AF360" s="1059"/>
      <c r="AG360" s="105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9"/>
      <c r="AD361" s="1059"/>
      <c r="AE361" s="1059"/>
      <c r="AF361" s="1059"/>
      <c r="AG361" s="105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9"/>
      <c r="AD362" s="1059"/>
      <c r="AE362" s="1059"/>
      <c r="AF362" s="1059"/>
      <c r="AG362" s="105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9"/>
      <c r="AD363" s="1059"/>
      <c r="AE363" s="1059"/>
      <c r="AF363" s="1059"/>
      <c r="AG363" s="105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9"/>
      <c r="AD367" s="1059"/>
      <c r="AE367" s="1059"/>
      <c r="AF367" s="1059"/>
      <c r="AG367" s="105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9"/>
      <c r="AD368" s="1059"/>
      <c r="AE368" s="1059"/>
      <c r="AF368" s="1059"/>
      <c r="AG368" s="105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9"/>
      <c r="AD369" s="1059"/>
      <c r="AE369" s="1059"/>
      <c r="AF369" s="1059"/>
      <c r="AG369" s="105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9"/>
      <c r="AD370" s="1059"/>
      <c r="AE370" s="1059"/>
      <c r="AF370" s="1059"/>
      <c r="AG370" s="105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9"/>
      <c r="AD371" s="1059"/>
      <c r="AE371" s="1059"/>
      <c r="AF371" s="1059"/>
      <c r="AG371" s="105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9"/>
      <c r="AD372" s="1059"/>
      <c r="AE372" s="1059"/>
      <c r="AF372" s="1059"/>
      <c r="AG372" s="105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9"/>
      <c r="AD373" s="1059"/>
      <c r="AE373" s="1059"/>
      <c r="AF373" s="1059"/>
      <c r="AG373" s="105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9"/>
      <c r="AD374" s="1059"/>
      <c r="AE374" s="1059"/>
      <c r="AF374" s="1059"/>
      <c r="AG374" s="105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9"/>
      <c r="AD375" s="1059"/>
      <c r="AE375" s="1059"/>
      <c r="AF375" s="1059"/>
      <c r="AG375" s="105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9"/>
      <c r="AD376" s="1059"/>
      <c r="AE376" s="1059"/>
      <c r="AF376" s="1059"/>
      <c r="AG376" s="105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9"/>
      <c r="AD377" s="1059"/>
      <c r="AE377" s="1059"/>
      <c r="AF377" s="1059"/>
      <c r="AG377" s="105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9"/>
      <c r="AD378" s="1059"/>
      <c r="AE378" s="1059"/>
      <c r="AF378" s="1059"/>
      <c r="AG378" s="105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9"/>
      <c r="AD379" s="1059"/>
      <c r="AE379" s="1059"/>
      <c r="AF379" s="1059"/>
      <c r="AG379" s="105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9"/>
      <c r="AD380" s="1059"/>
      <c r="AE380" s="1059"/>
      <c r="AF380" s="1059"/>
      <c r="AG380" s="105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9"/>
      <c r="AD381" s="1059"/>
      <c r="AE381" s="1059"/>
      <c r="AF381" s="1059"/>
      <c r="AG381" s="105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9"/>
      <c r="AD382" s="1059"/>
      <c r="AE382" s="1059"/>
      <c r="AF382" s="1059"/>
      <c r="AG382" s="105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9"/>
      <c r="AD383" s="1059"/>
      <c r="AE383" s="1059"/>
      <c r="AF383" s="1059"/>
      <c r="AG383" s="105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9"/>
      <c r="AD384" s="1059"/>
      <c r="AE384" s="1059"/>
      <c r="AF384" s="1059"/>
      <c r="AG384" s="105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9"/>
      <c r="AD385" s="1059"/>
      <c r="AE385" s="1059"/>
      <c r="AF385" s="1059"/>
      <c r="AG385" s="105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9"/>
      <c r="AD386" s="1059"/>
      <c r="AE386" s="1059"/>
      <c r="AF386" s="1059"/>
      <c r="AG386" s="105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9"/>
      <c r="AD387" s="1059"/>
      <c r="AE387" s="1059"/>
      <c r="AF387" s="1059"/>
      <c r="AG387" s="105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9"/>
      <c r="AD388" s="1059"/>
      <c r="AE388" s="1059"/>
      <c r="AF388" s="1059"/>
      <c r="AG388" s="105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9"/>
      <c r="AD389" s="1059"/>
      <c r="AE389" s="1059"/>
      <c r="AF389" s="1059"/>
      <c r="AG389" s="105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9"/>
      <c r="AD390" s="1059"/>
      <c r="AE390" s="1059"/>
      <c r="AF390" s="1059"/>
      <c r="AG390" s="105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9"/>
      <c r="AD391" s="1059"/>
      <c r="AE391" s="1059"/>
      <c r="AF391" s="1059"/>
      <c r="AG391" s="105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9"/>
      <c r="AD392" s="1059"/>
      <c r="AE392" s="1059"/>
      <c r="AF392" s="1059"/>
      <c r="AG392" s="105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9"/>
      <c r="AD393" s="1059"/>
      <c r="AE393" s="1059"/>
      <c r="AF393" s="1059"/>
      <c r="AG393" s="105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9"/>
      <c r="AD394" s="1059"/>
      <c r="AE394" s="1059"/>
      <c r="AF394" s="1059"/>
      <c r="AG394" s="105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9"/>
      <c r="AD395" s="1059"/>
      <c r="AE395" s="1059"/>
      <c r="AF395" s="1059"/>
      <c r="AG395" s="105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9"/>
      <c r="AD396" s="1059"/>
      <c r="AE396" s="1059"/>
      <c r="AF396" s="1059"/>
      <c r="AG396" s="105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9"/>
      <c r="AD400" s="1059"/>
      <c r="AE400" s="1059"/>
      <c r="AF400" s="1059"/>
      <c r="AG400" s="105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9"/>
      <c r="AD401" s="1059"/>
      <c r="AE401" s="1059"/>
      <c r="AF401" s="1059"/>
      <c r="AG401" s="105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9"/>
      <c r="AD402" s="1059"/>
      <c r="AE402" s="1059"/>
      <c r="AF402" s="1059"/>
      <c r="AG402" s="105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9"/>
      <c r="AD403" s="1059"/>
      <c r="AE403" s="1059"/>
      <c r="AF403" s="1059"/>
      <c r="AG403" s="105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9"/>
      <c r="AD404" s="1059"/>
      <c r="AE404" s="1059"/>
      <c r="AF404" s="1059"/>
      <c r="AG404" s="105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9"/>
      <c r="AD405" s="1059"/>
      <c r="AE405" s="1059"/>
      <c r="AF405" s="1059"/>
      <c r="AG405" s="105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9"/>
      <c r="AD406" s="1059"/>
      <c r="AE406" s="1059"/>
      <c r="AF406" s="1059"/>
      <c r="AG406" s="105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9"/>
      <c r="AD407" s="1059"/>
      <c r="AE407" s="1059"/>
      <c r="AF407" s="1059"/>
      <c r="AG407" s="105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9"/>
      <c r="AD408" s="1059"/>
      <c r="AE408" s="1059"/>
      <c r="AF408" s="1059"/>
      <c r="AG408" s="105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9"/>
      <c r="AD409" s="1059"/>
      <c r="AE409" s="1059"/>
      <c r="AF409" s="1059"/>
      <c r="AG409" s="105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9"/>
      <c r="AD410" s="1059"/>
      <c r="AE410" s="1059"/>
      <c r="AF410" s="1059"/>
      <c r="AG410" s="105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9"/>
      <c r="AD411" s="1059"/>
      <c r="AE411" s="1059"/>
      <c r="AF411" s="1059"/>
      <c r="AG411" s="105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9"/>
      <c r="AD412" s="1059"/>
      <c r="AE412" s="1059"/>
      <c r="AF412" s="1059"/>
      <c r="AG412" s="105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9"/>
      <c r="AD413" s="1059"/>
      <c r="AE413" s="1059"/>
      <c r="AF413" s="1059"/>
      <c r="AG413" s="105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9"/>
      <c r="AD414" s="1059"/>
      <c r="AE414" s="1059"/>
      <c r="AF414" s="1059"/>
      <c r="AG414" s="105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9"/>
      <c r="AD415" s="1059"/>
      <c r="AE415" s="1059"/>
      <c r="AF415" s="1059"/>
      <c r="AG415" s="105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9"/>
      <c r="AD416" s="1059"/>
      <c r="AE416" s="1059"/>
      <c r="AF416" s="1059"/>
      <c r="AG416" s="105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9"/>
      <c r="AD417" s="1059"/>
      <c r="AE417" s="1059"/>
      <c r="AF417" s="1059"/>
      <c r="AG417" s="105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9"/>
      <c r="AD418" s="1059"/>
      <c r="AE418" s="1059"/>
      <c r="AF418" s="1059"/>
      <c r="AG418" s="105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9"/>
      <c r="AD419" s="1059"/>
      <c r="AE419" s="1059"/>
      <c r="AF419" s="1059"/>
      <c r="AG419" s="105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9"/>
      <c r="AD420" s="1059"/>
      <c r="AE420" s="1059"/>
      <c r="AF420" s="1059"/>
      <c r="AG420" s="105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9"/>
      <c r="AD421" s="1059"/>
      <c r="AE421" s="1059"/>
      <c r="AF421" s="1059"/>
      <c r="AG421" s="105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9"/>
      <c r="AD422" s="1059"/>
      <c r="AE422" s="1059"/>
      <c r="AF422" s="1059"/>
      <c r="AG422" s="105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9"/>
      <c r="AD423" s="1059"/>
      <c r="AE423" s="1059"/>
      <c r="AF423" s="1059"/>
      <c r="AG423" s="105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9"/>
      <c r="AD424" s="1059"/>
      <c r="AE424" s="1059"/>
      <c r="AF424" s="1059"/>
      <c r="AG424" s="105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9"/>
      <c r="AD425" s="1059"/>
      <c r="AE425" s="1059"/>
      <c r="AF425" s="1059"/>
      <c r="AG425" s="105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9"/>
      <c r="AD426" s="1059"/>
      <c r="AE426" s="1059"/>
      <c r="AF426" s="1059"/>
      <c r="AG426" s="105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9"/>
      <c r="AD427" s="1059"/>
      <c r="AE427" s="1059"/>
      <c r="AF427" s="1059"/>
      <c r="AG427" s="105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9"/>
      <c r="AD428" s="1059"/>
      <c r="AE428" s="1059"/>
      <c r="AF428" s="1059"/>
      <c r="AG428" s="105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9"/>
      <c r="AD429" s="1059"/>
      <c r="AE429" s="1059"/>
      <c r="AF429" s="1059"/>
      <c r="AG429" s="105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9"/>
      <c r="AD433" s="1059"/>
      <c r="AE433" s="1059"/>
      <c r="AF433" s="1059"/>
      <c r="AG433" s="105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9"/>
      <c r="AD434" s="1059"/>
      <c r="AE434" s="1059"/>
      <c r="AF434" s="1059"/>
      <c r="AG434" s="105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9"/>
      <c r="AD435" s="1059"/>
      <c r="AE435" s="1059"/>
      <c r="AF435" s="1059"/>
      <c r="AG435" s="105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9"/>
      <c r="AD436" s="1059"/>
      <c r="AE436" s="1059"/>
      <c r="AF436" s="1059"/>
      <c r="AG436" s="105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9"/>
      <c r="AD437" s="1059"/>
      <c r="AE437" s="1059"/>
      <c r="AF437" s="1059"/>
      <c r="AG437" s="105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9"/>
      <c r="AD438" s="1059"/>
      <c r="AE438" s="1059"/>
      <c r="AF438" s="1059"/>
      <c r="AG438" s="105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9"/>
      <c r="AD439" s="1059"/>
      <c r="AE439" s="1059"/>
      <c r="AF439" s="1059"/>
      <c r="AG439" s="105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9"/>
      <c r="AD440" s="1059"/>
      <c r="AE440" s="1059"/>
      <c r="AF440" s="1059"/>
      <c r="AG440" s="105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9"/>
      <c r="AD441" s="1059"/>
      <c r="AE441" s="1059"/>
      <c r="AF441" s="1059"/>
      <c r="AG441" s="105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9"/>
      <c r="AD442" s="1059"/>
      <c r="AE442" s="1059"/>
      <c r="AF442" s="1059"/>
      <c r="AG442" s="105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9"/>
      <c r="AD443" s="1059"/>
      <c r="AE443" s="1059"/>
      <c r="AF443" s="1059"/>
      <c r="AG443" s="105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9"/>
      <c r="AD444" s="1059"/>
      <c r="AE444" s="1059"/>
      <c r="AF444" s="1059"/>
      <c r="AG444" s="105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9"/>
      <c r="AD445" s="1059"/>
      <c r="AE445" s="1059"/>
      <c r="AF445" s="1059"/>
      <c r="AG445" s="105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9"/>
      <c r="AD446" s="1059"/>
      <c r="AE446" s="1059"/>
      <c r="AF446" s="1059"/>
      <c r="AG446" s="105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9"/>
      <c r="AD447" s="1059"/>
      <c r="AE447" s="1059"/>
      <c r="AF447" s="1059"/>
      <c r="AG447" s="105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9"/>
      <c r="AD448" s="1059"/>
      <c r="AE448" s="1059"/>
      <c r="AF448" s="1059"/>
      <c r="AG448" s="105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9"/>
      <c r="AD449" s="1059"/>
      <c r="AE449" s="1059"/>
      <c r="AF449" s="1059"/>
      <c r="AG449" s="105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9"/>
      <c r="AD450" s="1059"/>
      <c r="AE450" s="1059"/>
      <c r="AF450" s="1059"/>
      <c r="AG450" s="105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9"/>
      <c r="AD451" s="1059"/>
      <c r="AE451" s="1059"/>
      <c r="AF451" s="1059"/>
      <c r="AG451" s="105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9"/>
      <c r="AD452" s="1059"/>
      <c r="AE452" s="1059"/>
      <c r="AF452" s="1059"/>
      <c r="AG452" s="105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9"/>
      <c r="AD453" s="1059"/>
      <c r="AE453" s="1059"/>
      <c r="AF453" s="1059"/>
      <c r="AG453" s="105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9"/>
      <c r="AD454" s="1059"/>
      <c r="AE454" s="1059"/>
      <c r="AF454" s="1059"/>
      <c r="AG454" s="105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9"/>
      <c r="AD455" s="1059"/>
      <c r="AE455" s="1059"/>
      <c r="AF455" s="1059"/>
      <c r="AG455" s="105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9"/>
      <c r="AD456" s="1059"/>
      <c r="AE456" s="1059"/>
      <c r="AF456" s="1059"/>
      <c r="AG456" s="105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9"/>
      <c r="AD457" s="1059"/>
      <c r="AE457" s="1059"/>
      <c r="AF457" s="1059"/>
      <c r="AG457" s="105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9"/>
      <c r="AD458" s="1059"/>
      <c r="AE458" s="1059"/>
      <c r="AF458" s="1059"/>
      <c r="AG458" s="105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9"/>
      <c r="AD459" s="1059"/>
      <c r="AE459" s="1059"/>
      <c r="AF459" s="1059"/>
      <c r="AG459" s="105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9"/>
      <c r="AD460" s="1059"/>
      <c r="AE460" s="1059"/>
      <c r="AF460" s="1059"/>
      <c r="AG460" s="105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9"/>
      <c r="AD461" s="1059"/>
      <c r="AE461" s="1059"/>
      <c r="AF461" s="1059"/>
      <c r="AG461" s="105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9"/>
      <c r="AD462" s="1059"/>
      <c r="AE462" s="1059"/>
      <c r="AF462" s="1059"/>
      <c r="AG462" s="105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9"/>
      <c r="AD466" s="1059"/>
      <c r="AE466" s="1059"/>
      <c r="AF466" s="1059"/>
      <c r="AG466" s="105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9"/>
      <c r="AD467" s="1059"/>
      <c r="AE467" s="1059"/>
      <c r="AF467" s="1059"/>
      <c r="AG467" s="105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9"/>
      <c r="AD468" s="1059"/>
      <c r="AE468" s="1059"/>
      <c r="AF468" s="1059"/>
      <c r="AG468" s="105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9"/>
      <c r="AD469" s="1059"/>
      <c r="AE469" s="1059"/>
      <c r="AF469" s="1059"/>
      <c r="AG469" s="105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9"/>
      <c r="AD470" s="1059"/>
      <c r="AE470" s="1059"/>
      <c r="AF470" s="1059"/>
      <c r="AG470" s="105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9"/>
      <c r="AD471" s="1059"/>
      <c r="AE471" s="1059"/>
      <c r="AF471" s="1059"/>
      <c r="AG471" s="105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9"/>
      <c r="AD472" s="1059"/>
      <c r="AE472" s="1059"/>
      <c r="AF472" s="1059"/>
      <c r="AG472" s="105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9"/>
      <c r="AD473" s="1059"/>
      <c r="AE473" s="1059"/>
      <c r="AF473" s="1059"/>
      <c r="AG473" s="105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9"/>
      <c r="AD474" s="1059"/>
      <c r="AE474" s="1059"/>
      <c r="AF474" s="1059"/>
      <c r="AG474" s="105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9"/>
      <c r="AD475" s="1059"/>
      <c r="AE475" s="1059"/>
      <c r="AF475" s="1059"/>
      <c r="AG475" s="105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9"/>
      <c r="AD476" s="1059"/>
      <c r="AE476" s="1059"/>
      <c r="AF476" s="1059"/>
      <c r="AG476" s="105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9"/>
      <c r="AD477" s="1059"/>
      <c r="AE477" s="1059"/>
      <c r="AF477" s="1059"/>
      <c r="AG477" s="105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9"/>
      <c r="AD478" s="1059"/>
      <c r="AE478" s="1059"/>
      <c r="AF478" s="1059"/>
      <c r="AG478" s="105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9"/>
      <c r="AD479" s="1059"/>
      <c r="AE479" s="1059"/>
      <c r="AF479" s="1059"/>
      <c r="AG479" s="105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9"/>
      <c r="AD480" s="1059"/>
      <c r="AE480" s="1059"/>
      <c r="AF480" s="1059"/>
      <c r="AG480" s="105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9"/>
      <c r="AD481" s="1059"/>
      <c r="AE481" s="1059"/>
      <c r="AF481" s="1059"/>
      <c r="AG481" s="105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9"/>
      <c r="AD482" s="1059"/>
      <c r="AE482" s="1059"/>
      <c r="AF482" s="1059"/>
      <c r="AG482" s="105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9"/>
      <c r="AD483" s="1059"/>
      <c r="AE483" s="1059"/>
      <c r="AF483" s="1059"/>
      <c r="AG483" s="105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9"/>
      <c r="AD484" s="1059"/>
      <c r="AE484" s="1059"/>
      <c r="AF484" s="1059"/>
      <c r="AG484" s="105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9"/>
      <c r="AD485" s="1059"/>
      <c r="AE485" s="1059"/>
      <c r="AF485" s="1059"/>
      <c r="AG485" s="105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9"/>
      <c r="AD486" s="1059"/>
      <c r="AE486" s="1059"/>
      <c r="AF486" s="1059"/>
      <c r="AG486" s="105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9"/>
      <c r="AD487" s="1059"/>
      <c r="AE487" s="1059"/>
      <c r="AF487" s="1059"/>
      <c r="AG487" s="105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9"/>
      <c r="AD488" s="1059"/>
      <c r="AE488" s="1059"/>
      <c r="AF488" s="1059"/>
      <c r="AG488" s="105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9"/>
      <c r="AD489" s="1059"/>
      <c r="AE489" s="1059"/>
      <c r="AF489" s="1059"/>
      <c r="AG489" s="105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9"/>
      <c r="AD490" s="1059"/>
      <c r="AE490" s="1059"/>
      <c r="AF490" s="1059"/>
      <c r="AG490" s="105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9"/>
      <c r="AD491" s="1059"/>
      <c r="AE491" s="1059"/>
      <c r="AF491" s="1059"/>
      <c r="AG491" s="105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9"/>
      <c r="AD492" s="1059"/>
      <c r="AE492" s="1059"/>
      <c r="AF492" s="1059"/>
      <c r="AG492" s="105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9"/>
      <c r="AD493" s="1059"/>
      <c r="AE493" s="1059"/>
      <c r="AF493" s="1059"/>
      <c r="AG493" s="105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9"/>
      <c r="AD494" s="1059"/>
      <c r="AE494" s="1059"/>
      <c r="AF494" s="1059"/>
      <c r="AG494" s="105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9"/>
      <c r="AD495" s="1059"/>
      <c r="AE495" s="1059"/>
      <c r="AF495" s="1059"/>
      <c r="AG495" s="105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9"/>
      <c r="AD499" s="1059"/>
      <c r="AE499" s="1059"/>
      <c r="AF499" s="1059"/>
      <c r="AG499" s="105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9"/>
      <c r="AD500" s="1059"/>
      <c r="AE500" s="1059"/>
      <c r="AF500" s="1059"/>
      <c r="AG500" s="105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9"/>
      <c r="AD501" s="1059"/>
      <c r="AE501" s="1059"/>
      <c r="AF501" s="1059"/>
      <c r="AG501" s="105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9"/>
      <c r="AD502" s="1059"/>
      <c r="AE502" s="1059"/>
      <c r="AF502" s="1059"/>
      <c r="AG502" s="105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9"/>
      <c r="AD503" s="1059"/>
      <c r="AE503" s="1059"/>
      <c r="AF503" s="1059"/>
      <c r="AG503" s="105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9"/>
      <c r="AD504" s="1059"/>
      <c r="AE504" s="1059"/>
      <c r="AF504" s="1059"/>
      <c r="AG504" s="105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9"/>
      <c r="AD505" s="1059"/>
      <c r="AE505" s="1059"/>
      <c r="AF505" s="1059"/>
      <c r="AG505" s="105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9"/>
      <c r="AD506" s="1059"/>
      <c r="AE506" s="1059"/>
      <c r="AF506" s="1059"/>
      <c r="AG506" s="105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9"/>
      <c r="AD507" s="1059"/>
      <c r="AE507" s="1059"/>
      <c r="AF507" s="1059"/>
      <c r="AG507" s="105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9"/>
      <c r="AD508" s="1059"/>
      <c r="AE508" s="1059"/>
      <c r="AF508" s="1059"/>
      <c r="AG508" s="105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9"/>
      <c r="AD509" s="1059"/>
      <c r="AE509" s="1059"/>
      <c r="AF509" s="1059"/>
      <c r="AG509" s="105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9"/>
      <c r="AD510" s="1059"/>
      <c r="AE510" s="1059"/>
      <c r="AF510" s="1059"/>
      <c r="AG510" s="105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9"/>
      <c r="AD511" s="1059"/>
      <c r="AE511" s="1059"/>
      <c r="AF511" s="1059"/>
      <c r="AG511" s="105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9"/>
      <c r="AD512" s="1059"/>
      <c r="AE512" s="1059"/>
      <c r="AF512" s="1059"/>
      <c r="AG512" s="105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9"/>
      <c r="AD513" s="1059"/>
      <c r="AE513" s="1059"/>
      <c r="AF513" s="1059"/>
      <c r="AG513" s="105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9"/>
      <c r="AD514" s="1059"/>
      <c r="AE514" s="1059"/>
      <c r="AF514" s="1059"/>
      <c r="AG514" s="105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9"/>
      <c r="AD515" s="1059"/>
      <c r="AE515" s="1059"/>
      <c r="AF515" s="1059"/>
      <c r="AG515" s="105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9"/>
      <c r="AD516" s="1059"/>
      <c r="AE516" s="1059"/>
      <c r="AF516" s="1059"/>
      <c r="AG516" s="105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9"/>
      <c r="AD517" s="1059"/>
      <c r="AE517" s="1059"/>
      <c r="AF517" s="1059"/>
      <c r="AG517" s="105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9"/>
      <c r="AD518" s="1059"/>
      <c r="AE518" s="1059"/>
      <c r="AF518" s="1059"/>
      <c r="AG518" s="105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9"/>
      <c r="AD519" s="1059"/>
      <c r="AE519" s="1059"/>
      <c r="AF519" s="1059"/>
      <c r="AG519" s="105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9"/>
      <c r="AD520" s="1059"/>
      <c r="AE520" s="1059"/>
      <c r="AF520" s="1059"/>
      <c r="AG520" s="105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9"/>
      <c r="AD521" s="1059"/>
      <c r="AE521" s="1059"/>
      <c r="AF521" s="1059"/>
      <c r="AG521" s="105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9"/>
      <c r="AD522" s="1059"/>
      <c r="AE522" s="1059"/>
      <c r="AF522" s="1059"/>
      <c r="AG522" s="105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9"/>
      <c r="AD523" s="1059"/>
      <c r="AE523" s="1059"/>
      <c r="AF523" s="1059"/>
      <c r="AG523" s="105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9"/>
      <c r="AD524" s="1059"/>
      <c r="AE524" s="1059"/>
      <c r="AF524" s="1059"/>
      <c r="AG524" s="105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9"/>
      <c r="AD525" s="1059"/>
      <c r="AE525" s="1059"/>
      <c r="AF525" s="1059"/>
      <c r="AG525" s="105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9"/>
      <c r="AD526" s="1059"/>
      <c r="AE526" s="1059"/>
      <c r="AF526" s="1059"/>
      <c r="AG526" s="105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9"/>
      <c r="AD527" s="1059"/>
      <c r="AE527" s="1059"/>
      <c r="AF527" s="1059"/>
      <c r="AG527" s="105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9"/>
      <c r="AD528" s="1059"/>
      <c r="AE528" s="1059"/>
      <c r="AF528" s="1059"/>
      <c r="AG528" s="105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9"/>
      <c r="AD532" s="1059"/>
      <c r="AE532" s="1059"/>
      <c r="AF532" s="1059"/>
      <c r="AG532" s="105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9"/>
      <c r="AD533" s="1059"/>
      <c r="AE533" s="1059"/>
      <c r="AF533" s="1059"/>
      <c r="AG533" s="105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9"/>
      <c r="AD534" s="1059"/>
      <c r="AE534" s="1059"/>
      <c r="AF534" s="1059"/>
      <c r="AG534" s="105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9"/>
      <c r="AD535" s="1059"/>
      <c r="AE535" s="1059"/>
      <c r="AF535" s="1059"/>
      <c r="AG535" s="105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9"/>
      <c r="AD536" s="1059"/>
      <c r="AE536" s="1059"/>
      <c r="AF536" s="1059"/>
      <c r="AG536" s="105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9"/>
      <c r="AD537" s="1059"/>
      <c r="AE537" s="1059"/>
      <c r="AF537" s="1059"/>
      <c r="AG537" s="105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9"/>
      <c r="AD538" s="1059"/>
      <c r="AE538" s="1059"/>
      <c r="AF538" s="1059"/>
      <c r="AG538" s="105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9"/>
      <c r="AD539" s="1059"/>
      <c r="AE539" s="1059"/>
      <c r="AF539" s="1059"/>
      <c r="AG539" s="105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9"/>
      <c r="AD540" s="1059"/>
      <c r="AE540" s="1059"/>
      <c r="AF540" s="1059"/>
      <c r="AG540" s="105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9"/>
      <c r="AD541" s="1059"/>
      <c r="AE541" s="1059"/>
      <c r="AF541" s="1059"/>
      <c r="AG541" s="105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9"/>
      <c r="AD542" s="1059"/>
      <c r="AE542" s="1059"/>
      <c r="AF542" s="1059"/>
      <c r="AG542" s="105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9"/>
      <c r="AD543" s="1059"/>
      <c r="AE543" s="1059"/>
      <c r="AF543" s="1059"/>
      <c r="AG543" s="105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9"/>
      <c r="AD544" s="1059"/>
      <c r="AE544" s="1059"/>
      <c r="AF544" s="1059"/>
      <c r="AG544" s="105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9"/>
      <c r="AD545" s="1059"/>
      <c r="AE545" s="1059"/>
      <c r="AF545" s="1059"/>
      <c r="AG545" s="105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9"/>
      <c r="AD546" s="1059"/>
      <c r="AE546" s="1059"/>
      <c r="AF546" s="1059"/>
      <c r="AG546" s="105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9"/>
      <c r="AD547" s="1059"/>
      <c r="AE547" s="1059"/>
      <c r="AF547" s="1059"/>
      <c r="AG547" s="105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9"/>
      <c r="AD548" s="1059"/>
      <c r="AE548" s="1059"/>
      <c r="AF548" s="1059"/>
      <c r="AG548" s="105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9"/>
      <c r="AD549" s="1059"/>
      <c r="AE549" s="1059"/>
      <c r="AF549" s="1059"/>
      <c r="AG549" s="105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9"/>
      <c r="AD550" s="1059"/>
      <c r="AE550" s="1059"/>
      <c r="AF550" s="1059"/>
      <c r="AG550" s="105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9"/>
      <c r="AD551" s="1059"/>
      <c r="AE551" s="1059"/>
      <c r="AF551" s="1059"/>
      <c r="AG551" s="105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9"/>
      <c r="AD552" s="1059"/>
      <c r="AE552" s="1059"/>
      <c r="AF552" s="1059"/>
      <c r="AG552" s="105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9"/>
      <c r="AD553" s="1059"/>
      <c r="AE553" s="1059"/>
      <c r="AF553" s="1059"/>
      <c r="AG553" s="105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9"/>
      <c r="AD554" s="1059"/>
      <c r="AE554" s="1059"/>
      <c r="AF554" s="1059"/>
      <c r="AG554" s="105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9"/>
      <c r="AD555" s="1059"/>
      <c r="AE555" s="1059"/>
      <c r="AF555" s="1059"/>
      <c r="AG555" s="105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9"/>
      <c r="AD556" s="1059"/>
      <c r="AE556" s="1059"/>
      <c r="AF556" s="1059"/>
      <c r="AG556" s="105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9"/>
      <c r="AD557" s="1059"/>
      <c r="AE557" s="1059"/>
      <c r="AF557" s="1059"/>
      <c r="AG557" s="105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9"/>
      <c r="AD558" s="1059"/>
      <c r="AE558" s="1059"/>
      <c r="AF558" s="1059"/>
      <c r="AG558" s="105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9"/>
      <c r="AD559" s="1059"/>
      <c r="AE559" s="1059"/>
      <c r="AF559" s="1059"/>
      <c r="AG559" s="105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9"/>
      <c r="AD560" s="1059"/>
      <c r="AE560" s="1059"/>
      <c r="AF560" s="1059"/>
      <c r="AG560" s="105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9"/>
      <c r="AD561" s="1059"/>
      <c r="AE561" s="1059"/>
      <c r="AF561" s="1059"/>
      <c r="AG561" s="105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9"/>
      <c r="AD565" s="1059"/>
      <c r="AE565" s="1059"/>
      <c r="AF565" s="1059"/>
      <c r="AG565" s="105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9"/>
      <c r="AD566" s="1059"/>
      <c r="AE566" s="1059"/>
      <c r="AF566" s="1059"/>
      <c r="AG566" s="105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9"/>
      <c r="AD567" s="1059"/>
      <c r="AE567" s="1059"/>
      <c r="AF567" s="1059"/>
      <c r="AG567" s="105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9"/>
      <c r="AD568" s="1059"/>
      <c r="AE568" s="1059"/>
      <c r="AF568" s="1059"/>
      <c r="AG568" s="105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9"/>
      <c r="AD569" s="1059"/>
      <c r="AE569" s="1059"/>
      <c r="AF569" s="1059"/>
      <c r="AG569" s="105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9"/>
      <c r="AD570" s="1059"/>
      <c r="AE570" s="1059"/>
      <c r="AF570" s="1059"/>
      <c r="AG570" s="105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9"/>
      <c r="AD571" s="1059"/>
      <c r="AE571" s="1059"/>
      <c r="AF571" s="1059"/>
      <c r="AG571" s="105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9"/>
      <c r="AD572" s="1059"/>
      <c r="AE572" s="1059"/>
      <c r="AF572" s="1059"/>
      <c r="AG572" s="105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9"/>
      <c r="AD573" s="1059"/>
      <c r="AE573" s="1059"/>
      <c r="AF573" s="1059"/>
      <c r="AG573" s="105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9"/>
      <c r="AD574" s="1059"/>
      <c r="AE574" s="1059"/>
      <c r="AF574" s="1059"/>
      <c r="AG574" s="105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9"/>
      <c r="AD575" s="1059"/>
      <c r="AE575" s="1059"/>
      <c r="AF575" s="1059"/>
      <c r="AG575" s="105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9"/>
      <c r="AD576" s="1059"/>
      <c r="AE576" s="1059"/>
      <c r="AF576" s="1059"/>
      <c r="AG576" s="105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9"/>
      <c r="AD577" s="1059"/>
      <c r="AE577" s="1059"/>
      <c r="AF577" s="1059"/>
      <c r="AG577" s="105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9"/>
      <c r="AD578" s="1059"/>
      <c r="AE578" s="1059"/>
      <c r="AF578" s="1059"/>
      <c r="AG578" s="105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9"/>
      <c r="AD579" s="1059"/>
      <c r="AE579" s="1059"/>
      <c r="AF579" s="1059"/>
      <c r="AG579" s="105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9"/>
      <c r="AD580" s="1059"/>
      <c r="AE580" s="1059"/>
      <c r="AF580" s="1059"/>
      <c r="AG580" s="105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9"/>
      <c r="AD581" s="1059"/>
      <c r="AE581" s="1059"/>
      <c r="AF581" s="1059"/>
      <c r="AG581" s="105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9"/>
      <c r="AD582" s="1059"/>
      <c r="AE582" s="1059"/>
      <c r="AF582" s="1059"/>
      <c r="AG582" s="105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9"/>
      <c r="AD583" s="1059"/>
      <c r="AE583" s="1059"/>
      <c r="AF583" s="1059"/>
      <c r="AG583" s="105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9"/>
      <c r="AD584" s="1059"/>
      <c r="AE584" s="1059"/>
      <c r="AF584" s="1059"/>
      <c r="AG584" s="105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9"/>
      <c r="AD585" s="1059"/>
      <c r="AE585" s="1059"/>
      <c r="AF585" s="1059"/>
      <c r="AG585" s="105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9"/>
      <c r="AD586" s="1059"/>
      <c r="AE586" s="1059"/>
      <c r="AF586" s="1059"/>
      <c r="AG586" s="105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9"/>
      <c r="AD587" s="1059"/>
      <c r="AE587" s="1059"/>
      <c r="AF587" s="1059"/>
      <c r="AG587" s="105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9"/>
      <c r="AD588" s="1059"/>
      <c r="AE588" s="1059"/>
      <c r="AF588" s="1059"/>
      <c r="AG588" s="105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9"/>
      <c r="AD589" s="1059"/>
      <c r="AE589" s="1059"/>
      <c r="AF589" s="1059"/>
      <c r="AG589" s="105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9"/>
      <c r="AD590" s="1059"/>
      <c r="AE590" s="1059"/>
      <c r="AF590" s="1059"/>
      <c r="AG590" s="105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9"/>
      <c r="AD591" s="1059"/>
      <c r="AE591" s="1059"/>
      <c r="AF591" s="1059"/>
      <c r="AG591" s="105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9"/>
      <c r="AD592" s="1059"/>
      <c r="AE592" s="1059"/>
      <c r="AF592" s="1059"/>
      <c r="AG592" s="105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9"/>
      <c r="AD593" s="1059"/>
      <c r="AE593" s="1059"/>
      <c r="AF593" s="1059"/>
      <c r="AG593" s="105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9"/>
      <c r="AD594" s="1059"/>
      <c r="AE594" s="1059"/>
      <c r="AF594" s="1059"/>
      <c r="AG594" s="105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9"/>
      <c r="AD598" s="1059"/>
      <c r="AE598" s="1059"/>
      <c r="AF598" s="1059"/>
      <c r="AG598" s="105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9"/>
      <c r="AD599" s="1059"/>
      <c r="AE599" s="1059"/>
      <c r="AF599" s="1059"/>
      <c r="AG599" s="105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9"/>
      <c r="AD600" s="1059"/>
      <c r="AE600" s="1059"/>
      <c r="AF600" s="1059"/>
      <c r="AG600" s="105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9"/>
      <c r="AD601" s="1059"/>
      <c r="AE601" s="1059"/>
      <c r="AF601" s="1059"/>
      <c r="AG601" s="105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9"/>
      <c r="AD602" s="1059"/>
      <c r="AE602" s="1059"/>
      <c r="AF602" s="1059"/>
      <c r="AG602" s="105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9"/>
      <c r="AD603" s="1059"/>
      <c r="AE603" s="1059"/>
      <c r="AF603" s="1059"/>
      <c r="AG603" s="105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9"/>
      <c r="AD604" s="1059"/>
      <c r="AE604" s="1059"/>
      <c r="AF604" s="1059"/>
      <c r="AG604" s="105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9"/>
      <c r="AD605" s="1059"/>
      <c r="AE605" s="1059"/>
      <c r="AF605" s="1059"/>
      <c r="AG605" s="105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9"/>
      <c r="AD606" s="1059"/>
      <c r="AE606" s="1059"/>
      <c r="AF606" s="1059"/>
      <c r="AG606" s="105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9"/>
      <c r="AD607" s="1059"/>
      <c r="AE607" s="1059"/>
      <c r="AF607" s="1059"/>
      <c r="AG607" s="105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9"/>
      <c r="AD608" s="1059"/>
      <c r="AE608" s="1059"/>
      <c r="AF608" s="1059"/>
      <c r="AG608" s="105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9"/>
      <c r="AD609" s="1059"/>
      <c r="AE609" s="1059"/>
      <c r="AF609" s="1059"/>
      <c r="AG609" s="105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9"/>
      <c r="AD610" s="1059"/>
      <c r="AE610" s="1059"/>
      <c r="AF610" s="1059"/>
      <c r="AG610" s="105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9"/>
      <c r="AD611" s="1059"/>
      <c r="AE611" s="1059"/>
      <c r="AF611" s="1059"/>
      <c r="AG611" s="105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9"/>
      <c r="AD612" s="1059"/>
      <c r="AE612" s="1059"/>
      <c r="AF612" s="1059"/>
      <c r="AG612" s="105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9"/>
      <c r="AD613" s="1059"/>
      <c r="AE613" s="1059"/>
      <c r="AF613" s="1059"/>
      <c r="AG613" s="105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9"/>
      <c r="AD614" s="1059"/>
      <c r="AE614" s="1059"/>
      <c r="AF614" s="1059"/>
      <c r="AG614" s="105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9"/>
      <c r="AD615" s="1059"/>
      <c r="AE615" s="1059"/>
      <c r="AF615" s="1059"/>
      <c r="AG615" s="105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9"/>
      <c r="AD616" s="1059"/>
      <c r="AE616" s="1059"/>
      <c r="AF616" s="1059"/>
      <c r="AG616" s="105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9"/>
      <c r="AD617" s="1059"/>
      <c r="AE617" s="1059"/>
      <c r="AF617" s="1059"/>
      <c r="AG617" s="105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9"/>
      <c r="AD618" s="1059"/>
      <c r="AE618" s="1059"/>
      <c r="AF618" s="1059"/>
      <c r="AG618" s="105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9"/>
      <c r="AD619" s="1059"/>
      <c r="AE619" s="1059"/>
      <c r="AF619" s="1059"/>
      <c r="AG619" s="105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9"/>
      <c r="AD620" s="1059"/>
      <c r="AE620" s="1059"/>
      <c r="AF620" s="1059"/>
      <c r="AG620" s="105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9"/>
      <c r="AD621" s="1059"/>
      <c r="AE621" s="1059"/>
      <c r="AF621" s="1059"/>
      <c r="AG621" s="105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9"/>
      <c r="AD622" s="1059"/>
      <c r="AE622" s="1059"/>
      <c r="AF622" s="1059"/>
      <c r="AG622" s="105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9"/>
      <c r="AD623" s="1059"/>
      <c r="AE623" s="1059"/>
      <c r="AF623" s="1059"/>
      <c r="AG623" s="105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9"/>
      <c r="AD624" s="1059"/>
      <c r="AE624" s="1059"/>
      <c r="AF624" s="1059"/>
      <c r="AG624" s="105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9"/>
      <c r="AD625" s="1059"/>
      <c r="AE625" s="1059"/>
      <c r="AF625" s="1059"/>
      <c r="AG625" s="105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9"/>
      <c r="AD626" s="1059"/>
      <c r="AE626" s="1059"/>
      <c r="AF626" s="1059"/>
      <c r="AG626" s="105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9"/>
      <c r="AD627" s="1059"/>
      <c r="AE627" s="1059"/>
      <c r="AF627" s="1059"/>
      <c r="AG627" s="105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9"/>
      <c r="AD631" s="1059"/>
      <c r="AE631" s="1059"/>
      <c r="AF631" s="1059"/>
      <c r="AG631" s="105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9"/>
      <c r="AD632" s="1059"/>
      <c r="AE632" s="1059"/>
      <c r="AF632" s="1059"/>
      <c r="AG632" s="105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9"/>
      <c r="AD633" s="1059"/>
      <c r="AE633" s="1059"/>
      <c r="AF633" s="1059"/>
      <c r="AG633" s="105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9"/>
      <c r="AD634" s="1059"/>
      <c r="AE634" s="1059"/>
      <c r="AF634" s="1059"/>
      <c r="AG634" s="105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9"/>
      <c r="AD635" s="1059"/>
      <c r="AE635" s="1059"/>
      <c r="AF635" s="1059"/>
      <c r="AG635" s="105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9"/>
      <c r="AD636" s="1059"/>
      <c r="AE636" s="1059"/>
      <c r="AF636" s="1059"/>
      <c r="AG636" s="105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9"/>
      <c r="AD637" s="1059"/>
      <c r="AE637" s="1059"/>
      <c r="AF637" s="1059"/>
      <c r="AG637" s="105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9"/>
      <c r="AD638" s="1059"/>
      <c r="AE638" s="1059"/>
      <c r="AF638" s="1059"/>
      <c r="AG638" s="105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9"/>
      <c r="AD639" s="1059"/>
      <c r="AE639" s="1059"/>
      <c r="AF639" s="1059"/>
      <c r="AG639" s="105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9"/>
      <c r="AD640" s="1059"/>
      <c r="AE640" s="1059"/>
      <c r="AF640" s="1059"/>
      <c r="AG640" s="105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9"/>
      <c r="AD641" s="1059"/>
      <c r="AE641" s="1059"/>
      <c r="AF641" s="1059"/>
      <c r="AG641" s="105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9"/>
      <c r="AD642" s="1059"/>
      <c r="AE642" s="1059"/>
      <c r="AF642" s="1059"/>
      <c r="AG642" s="105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9"/>
      <c r="AD643" s="1059"/>
      <c r="AE643" s="1059"/>
      <c r="AF643" s="1059"/>
      <c r="AG643" s="105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9"/>
      <c r="AD644" s="1059"/>
      <c r="AE644" s="1059"/>
      <c r="AF644" s="1059"/>
      <c r="AG644" s="105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9"/>
      <c r="AD645" s="1059"/>
      <c r="AE645" s="1059"/>
      <c r="AF645" s="1059"/>
      <c r="AG645" s="105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9"/>
      <c r="AD646" s="1059"/>
      <c r="AE646" s="1059"/>
      <c r="AF646" s="1059"/>
      <c r="AG646" s="105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8">
        <v>17</v>
      </c>
      <c r="B647" s="105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9"/>
      <c r="AD647" s="1059"/>
      <c r="AE647" s="1059"/>
      <c r="AF647" s="1059"/>
      <c r="AG647" s="105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9"/>
      <c r="AD648" s="1059"/>
      <c r="AE648" s="1059"/>
      <c r="AF648" s="1059"/>
      <c r="AG648" s="105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9"/>
      <c r="AD649" s="1059"/>
      <c r="AE649" s="1059"/>
      <c r="AF649" s="1059"/>
      <c r="AG649" s="105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9"/>
      <c r="AD650" s="1059"/>
      <c r="AE650" s="1059"/>
      <c r="AF650" s="1059"/>
      <c r="AG650" s="105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9"/>
      <c r="AD651" s="1059"/>
      <c r="AE651" s="1059"/>
      <c r="AF651" s="1059"/>
      <c r="AG651" s="105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9"/>
      <c r="AD652" s="1059"/>
      <c r="AE652" s="1059"/>
      <c r="AF652" s="1059"/>
      <c r="AG652" s="105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9"/>
      <c r="AD653" s="1059"/>
      <c r="AE653" s="1059"/>
      <c r="AF653" s="1059"/>
      <c r="AG653" s="105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9"/>
      <c r="AD654" s="1059"/>
      <c r="AE654" s="1059"/>
      <c r="AF654" s="1059"/>
      <c r="AG654" s="105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9"/>
      <c r="AD655" s="1059"/>
      <c r="AE655" s="1059"/>
      <c r="AF655" s="1059"/>
      <c r="AG655" s="105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9"/>
      <c r="AD656" s="1059"/>
      <c r="AE656" s="1059"/>
      <c r="AF656" s="1059"/>
      <c r="AG656" s="105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9"/>
      <c r="AD657" s="1059"/>
      <c r="AE657" s="1059"/>
      <c r="AF657" s="1059"/>
      <c r="AG657" s="105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9"/>
      <c r="AD658" s="1059"/>
      <c r="AE658" s="1059"/>
      <c r="AF658" s="1059"/>
      <c r="AG658" s="105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9"/>
      <c r="AD659" s="1059"/>
      <c r="AE659" s="1059"/>
      <c r="AF659" s="1059"/>
      <c r="AG659" s="105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9"/>
      <c r="AD660" s="1059"/>
      <c r="AE660" s="1059"/>
      <c r="AF660" s="1059"/>
      <c r="AG660" s="105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9"/>
      <c r="AD664" s="1059"/>
      <c r="AE664" s="1059"/>
      <c r="AF664" s="1059"/>
      <c r="AG664" s="105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9"/>
      <c r="AD665" s="1059"/>
      <c r="AE665" s="1059"/>
      <c r="AF665" s="1059"/>
      <c r="AG665" s="105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9"/>
      <c r="AD666" s="1059"/>
      <c r="AE666" s="1059"/>
      <c r="AF666" s="1059"/>
      <c r="AG666" s="105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9"/>
      <c r="AD667" s="1059"/>
      <c r="AE667" s="1059"/>
      <c r="AF667" s="1059"/>
      <c r="AG667" s="105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9"/>
      <c r="AD668" s="1059"/>
      <c r="AE668" s="1059"/>
      <c r="AF668" s="1059"/>
      <c r="AG668" s="105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9"/>
      <c r="AD669" s="1059"/>
      <c r="AE669" s="1059"/>
      <c r="AF669" s="1059"/>
      <c r="AG669" s="105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9"/>
      <c r="AD670" s="1059"/>
      <c r="AE670" s="1059"/>
      <c r="AF670" s="1059"/>
      <c r="AG670" s="105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9"/>
      <c r="AD671" s="1059"/>
      <c r="AE671" s="1059"/>
      <c r="AF671" s="1059"/>
      <c r="AG671" s="105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9"/>
      <c r="AD672" s="1059"/>
      <c r="AE672" s="1059"/>
      <c r="AF672" s="1059"/>
      <c r="AG672" s="105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9"/>
      <c r="AD673" s="1059"/>
      <c r="AE673" s="1059"/>
      <c r="AF673" s="1059"/>
      <c r="AG673" s="105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9"/>
      <c r="AD674" s="1059"/>
      <c r="AE674" s="1059"/>
      <c r="AF674" s="1059"/>
      <c r="AG674" s="105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9"/>
      <c r="AD675" s="1059"/>
      <c r="AE675" s="1059"/>
      <c r="AF675" s="1059"/>
      <c r="AG675" s="105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9"/>
      <c r="AD676" s="1059"/>
      <c r="AE676" s="1059"/>
      <c r="AF676" s="1059"/>
      <c r="AG676" s="105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9"/>
      <c r="AD677" s="1059"/>
      <c r="AE677" s="1059"/>
      <c r="AF677" s="1059"/>
      <c r="AG677" s="105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9"/>
      <c r="AD678" s="1059"/>
      <c r="AE678" s="1059"/>
      <c r="AF678" s="1059"/>
      <c r="AG678" s="105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9"/>
      <c r="AD679" s="1059"/>
      <c r="AE679" s="1059"/>
      <c r="AF679" s="1059"/>
      <c r="AG679" s="105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9"/>
      <c r="AD680" s="1059"/>
      <c r="AE680" s="1059"/>
      <c r="AF680" s="1059"/>
      <c r="AG680" s="105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9"/>
      <c r="AD681" s="1059"/>
      <c r="AE681" s="1059"/>
      <c r="AF681" s="1059"/>
      <c r="AG681" s="105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9"/>
      <c r="AD682" s="1059"/>
      <c r="AE682" s="1059"/>
      <c r="AF682" s="1059"/>
      <c r="AG682" s="105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9"/>
      <c r="AD683" s="1059"/>
      <c r="AE683" s="1059"/>
      <c r="AF683" s="1059"/>
      <c r="AG683" s="105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9"/>
      <c r="AD684" s="1059"/>
      <c r="AE684" s="1059"/>
      <c r="AF684" s="1059"/>
      <c r="AG684" s="105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9"/>
      <c r="AD685" s="1059"/>
      <c r="AE685" s="1059"/>
      <c r="AF685" s="1059"/>
      <c r="AG685" s="105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9"/>
      <c r="AD686" s="1059"/>
      <c r="AE686" s="1059"/>
      <c r="AF686" s="1059"/>
      <c r="AG686" s="105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9"/>
      <c r="AD687" s="1059"/>
      <c r="AE687" s="1059"/>
      <c r="AF687" s="1059"/>
      <c r="AG687" s="105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9"/>
      <c r="AD688" s="1059"/>
      <c r="AE688" s="1059"/>
      <c r="AF688" s="1059"/>
      <c r="AG688" s="105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9"/>
      <c r="AD689" s="1059"/>
      <c r="AE689" s="1059"/>
      <c r="AF689" s="1059"/>
      <c r="AG689" s="105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9"/>
      <c r="AD690" s="1059"/>
      <c r="AE690" s="1059"/>
      <c r="AF690" s="1059"/>
      <c r="AG690" s="105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9"/>
      <c r="AD691" s="1059"/>
      <c r="AE691" s="1059"/>
      <c r="AF691" s="1059"/>
      <c r="AG691" s="105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9"/>
      <c r="AD692" s="1059"/>
      <c r="AE692" s="1059"/>
      <c r="AF692" s="1059"/>
      <c r="AG692" s="105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9"/>
      <c r="AD693" s="1059"/>
      <c r="AE693" s="1059"/>
      <c r="AF693" s="1059"/>
      <c r="AG693" s="105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9"/>
      <c r="AD697" s="1059"/>
      <c r="AE697" s="1059"/>
      <c r="AF697" s="1059"/>
      <c r="AG697" s="105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9"/>
      <c r="AD698" s="1059"/>
      <c r="AE698" s="1059"/>
      <c r="AF698" s="1059"/>
      <c r="AG698" s="105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9"/>
      <c r="AD699" s="1059"/>
      <c r="AE699" s="1059"/>
      <c r="AF699" s="1059"/>
      <c r="AG699" s="105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9"/>
      <c r="AD700" s="1059"/>
      <c r="AE700" s="1059"/>
      <c r="AF700" s="1059"/>
      <c r="AG700" s="105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9"/>
      <c r="AD701" s="1059"/>
      <c r="AE701" s="1059"/>
      <c r="AF701" s="1059"/>
      <c r="AG701" s="105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9"/>
      <c r="AD702" s="1059"/>
      <c r="AE702" s="1059"/>
      <c r="AF702" s="1059"/>
      <c r="AG702" s="105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9"/>
      <c r="AD703" s="1059"/>
      <c r="AE703" s="1059"/>
      <c r="AF703" s="1059"/>
      <c r="AG703" s="105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9"/>
      <c r="AD704" s="1059"/>
      <c r="AE704" s="1059"/>
      <c r="AF704" s="1059"/>
      <c r="AG704" s="105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9"/>
      <c r="AD705" s="1059"/>
      <c r="AE705" s="1059"/>
      <c r="AF705" s="1059"/>
      <c r="AG705" s="105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9"/>
      <c r="AD706" s="1059"/>
      <c r="AE706" s="1059"/>
      <c r="AF706" s="1059"/>
      <c r="AG706" s="105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9"/>
      <c r="AD707" s="1059"/>
      <c r="AE707" s="1059"/>
      <c r="AF707" s="1059"/>
      <c r="AG707" s="105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9"/>
      <c r="AD708" s="1059"/>
      <c r="AE708" s="1059"/>
      <c r="AF708" s="1059"/>
      <c r="AG708" s="105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9"/>
      <c r="AD709" s="1059"/>
      <c r="AE709" s="1059"/>
      <c r="AF709" s="1059"/>
      <c r="AG709" s="105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9"/>
      <c r="AD710" s="1059"/>
      <c r="AE710" s="1059"/>
      <c r="AF710" s="1059"/>
      <c r="AG710" s="105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9"/>
      <c r="AD711" s="1059"/>
      <c r="AE711" s="1059"/>
      <c r="AF711" s="1059"/>
      <c r="AG711" s="105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9"/>
      <c r="AD712" s="1059"/>
      <c r="AE712" s="1059"/>
      <c r="AF712" s="1059"/>
      <c r="AG712" s="105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9"/>
      <c r="AD713" s="1059"/>
      <c r="AE713" s="1059"/>
      <c r="AF713" s="1059"/>
      <c r="AG713" s="105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9"/>
      <c r="AD714" s="1059"/>
      <c r="AE714" s="1059"/>
      <c r="AF714" s="1059"/>
      <c r="AG714" s="105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9"/>
      <c r="AD715" s="1059"/>
      <c r="AE715" s="1059"/>
      <c r="AF715" s="1059"/>
      <c r="AG715" s="105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9"/>
      <c r="AD716" s="1059"/>
      <c r="AE716" s="1059"/>
      <c r="AF716" s="1059"/>
      <c r="AG716" s="105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9"/>
      <c r="AD717" s="1059"/>
      <c r="AE717" s="1059"/>
      <c r="AF717" s="1059"/>
      <c r="AG717" s="105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9"/>
      <c r="AD718" s="1059"/>
      <c r="AE718" s="1059"/>
      <c r="AF718" s="1059"/>
      <c r="AG718" s="105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9"/>
      <c r="AD719" s="1059"/>
      <c r="AE719" s="1059"/>
      <c r="AF719" s="1059"/>
      <c r="AG719" s="105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9"/>
      <c r="AD720" s="1059"/>
      <c r="AE720" s="1059"/>
      <c r="AF720" s="1059"/>
      <c r="AG720" s="105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9"/>
      <c r="AD721" s="1059"/>
      <c r="AE721" s="1059"/>
      <c r="AF721" s="1059"/>
      <c r="AG721" s="105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9"/>
      <c r="AD722" s="1059"/>
      <c r="AE722" s="1059"/>
      <c r="AF722" s="1059"/>
      <c r="AG722" s="105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9"/>
      <c r="AD723" s="1059"/>
      <c r="AE723" s="1059"/>
      <c r="AF723" s="1059"/>
      <c r="AG723" s="105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9"/>
      <c r="AD724" s="1059"/>
      <c r="AE724" s="1059"/>
      <c r="AF724" s="1059"/>
      <c r="AG724" s="105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9"/>
      <c r="AD725" s="1059"/>
      <c r="AE725" s="1059"/>
      <c r="AF725" s="1059"/>
      <c r="AG725" s="105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9"/>
      <c r="AD726" s="1059"/>
      <c r="AE726" s="1059"/>
      <c r="AF726" s="1059"/>
      <c r="AG726" s="105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9"/>
      <c r="AD730" s="1059"/>
      <c r="AE730" s="1059"/>
      <c r="AF730" s="1059"/>
      <c r="AG730" s="105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9"/>
      <c r="AD731" s="1059"/>
      <c r="AE731" s="1059"/>
      <c r="AF731" s="1059"/>
      <c r="AG731" s="105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9"/>
      <c r="AD732" s="1059"/>
      <c r="AE732" s="1059"/>
      <c r="AF732" s="1059"/>
      <c r="AG732" s="105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9"/>
      <c r="AD733" s="1059"/>
      <c r="AE733" s="1059"/>
      <c r="AF733" s="1059"/>
      <c r="AG733" s="105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9"/>
      <c r="AD734" s="1059"/>
      <c r="AE734" s="1059"/>
      <c r="AF734" s="1059"/>
      <c r="AG734" s="105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9"/>
      <c r="AD735" s="1059"/>
      <c r="AE735" s="1059"/>
      <c r="AF735" s="1059"/>
      <c r="AG735" s="105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9"/>
      <c r="AD736" s="1059"/>
      <c r="AE736" s="1059"/>
      <c r="AF736" s="1059"/>
      <c r="AG736" s="105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9"/>
      <c r="AD737" s="1059"/>
      <c r="AE737" s="1059"/>
      <c r="AF737" s="1059"/>
      <c r="AG737" s="105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9"/>
      <c r="AD738" s="1059"/>
      <c r="AE738" s="1059"/>
      <c r="AF738" s="1059"/>
      <c r="AG738" s="105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9"/>
      <c r="AD739" s="1059"/>
      <c r="AE739" s="1059"/>
      <c r="AF739" s="1059"/>
      <c r="AG739" s="105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9"/>
      <c r="AD740" s="1059"/>
      <c r="AE740" s="1059"/>
      <c r="AF740" s="1059"/>
      <c r="AG740" s="105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9"/>
      <c r="AD741" s="1059"/>
      <c r="AE741" s="1059"/>
      <c r="AF741" s="1059"/>
      <c r="AG741" s="105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9"/>
      <c r="AD742" s="1059"/>
      <c r="AE742" s="1059"/>
      <c r="AF742" s="1059"/>
      <c r="AG742" s="105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9"/>
      <c r="AD743" s="1059"/>
      <c r="AE743" s="1059"/>
      <c r="AF743" s="1059"/>
      <c r="AG743" s="105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9"/>
      <c r="AD744" s="1059"/>
      <c r="AE744" s="1059"/>
      <c r="AF744" s="1059"/>
      <c r="AG744" s="105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9"/>
      <c r="AD745" s="1059"/>
      <c r="AE745" s="1059"/>
      <c r="AF745" s="1059"/>
      <c r="AG745" s="105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9"/>
      <c r="AD746" s="1059"/>
      <c r="AE746" s="1059"/>
      <c r="AF746" s="1059"/>
      <c r="AG746" s="105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9"/>
      <c r="AD747" s="1059"/>
      <c r="AE747" s="1059"/>
      <c r="AF747" s="1059"/>
      <c r="AG747" s="105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9"/>
      <c r="AD748" s="1059"/>
      <c r="AE748" s="1059"/>
      <c r="AF748" s="1059"/>
      <c r="AG748" s="105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9"/>
      <c r="AD749" s="1059"/>
      <c r="AE749" s="1059"/>
      <c r="AF749" s="1059"/>
      <c r="AG749" s="105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9"/>
      <c r="AD750" s="1059"/>
      <c r="AE750" s="1059"/>
      <c r="AF750" s="1059"/>
      <c r="AG750" s="105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9"/>
      <c r="AD751" s="1059"/>
      <c r="AE751" s="1059"/>
      <c r="AF751" s="1059"/>
      <c r="AG751" s="105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9"/>
      <c r="AD752" s="1059"/>
      <c r="AE752" s="1059"/>
      <c r="AF752" s="1059"/>
      <c r="AG752" s="105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9"/>
      <c r="AD753" s="1059"/>
      <c r="AE753" s="1059"/>
      <c r="AF753" s="1059"/>
      <c r="AG753" s="105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9"/>
      <c r="AD754" s="1059"/>
      <c r="AE754" s="1059"/>
      <c r="AF754" s="1059"/>
      <c r="AG754" s="105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9"/>
      <c r="AD755" s="1059"/>
      <c r="AE755" s="1059"/>
      <c r="AF755" s="1059"/>
      <c r="AG755" s="105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9"/>
      <c r="AD756" s="1059"/>
      <c r="AE756" s="1059"/>
      <c r="AF756" s="1059"/>
      <c r="AG756" s="105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9"/>
      <c r="AD757" s="1059"/>
      <c r="AE757" s="1059"/>
      <c r="AF757" s="1059"/>
      <c r="AG757" s="105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9"/>
      <c r="AD758" s="1059"/>
      <c r="AE758" s="1059"/>
      <c r="AF758" s="1059"/>
      <c r="AG758" s="105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9"/>
      <c r="AD759" s="1059"/>
      <c r="AE759" s="1059"/>
      <c r="AF759" s="1059"/>
      <c r="AG759" s="105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9"/>
      <c r="AD763" s="1059"/>
      <c r="AE763" s="1059"/>
      <c r="AF763" s="1059"/>
      <c r="AG763" s="105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9"/>
      <c r="AD764" s="1059"/>
      <c r="AE764" s="1059"/>
      <c r="AF764" s="1059"/>
      <c r="AG764" s="105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9"/>
      <c r="AD765" s="1059"/>
      <c r="AE765" s="1059"/>
      <c r="AF765" s="1059"/>
      <c r="AG765" s="105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9"/>
      <c r="AD766" s="1059"/>
      <c r="AE766" s="1059"/>
      <c r="AF766" s="1059"/>
      <c r="AG766" s="105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9"/>
      <c r="AD767" s="1059"/>
      <c r="AE767" s="1059"/>
      <c r="AF767" s="1059"/>
      <c r="AG767" s="105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9"/>
      <c r="AD768" s="1059"/>
      <c r="AE768" s="1059"/>
      <c r="AF768" s="1059"/>
      <c r="AG768" s="105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9"/>
      <c r="AD769" s="1059"/>
      <c r="AE769" s="1059"/>
      <c r="AF769" s="1059"/>
      <c r="AG769" s="105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9"/>
      <c r="AD770" s="1059"/>
      <c r="AE770" s="1059"/>
      <c r="AF770" s="1059"/>
      <c r="AG770" s="105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9"/>
      <c r="AD771" s="1059"/>
      <c r="AE771" s="1059"/>
      <c r="AF771" s="1059"/>
      <c r="AG771" s="105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9"/>
      <c r="AD772" s="1059"/>
      <c r="AE772" s="1059"/>
      <c r="AF772" s="1059"/>
      <c r="AG772" s="105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9"/>
      <c r="AD773" s="1059"/>
      <c r="AE773" s="1059"/>
      <c r="AF773" s="1059"/>
      <c r="AG773" s="105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9"/>
      <c r="AD774" s="1059"/>
      <c r="AE774" s="1059"/>
      <c r="AF774" s="1059"/>
      <c r="AG774" s="105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9"/>
      <c r="AD775" s="1059"/>
      <c r="AE775" s="1059"/>
      <c r="AF775" s="1059"/>
      <c r="AG775" s="105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9"/>
      <c r="AD776" s="1059"/>
      <c r="AE776" s="1059"/>
      <c r="AF776" s="1059"/>
      <c r="AG776" s="105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9"/>
      <c r="AD777" s="1059"/>
      <c r="AE777" s="1059"/>
      <c r="AF777" s="1059"/>
      <c r="AG777" s="105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9"/>
      <c r="AD778" s="1059"/>
      <c r="AE778" s="1059"/>
      <c r="AF778" s="1059"/>
      <c r="AG778" s="105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9"/>
      <c r="AD779" s="1059"/>
      <c r="AE779" s="1059"/>
      <c r="AF779" s="1059"/>
      <c r="AG779" s="105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9"/>
      <c r="AD780" s="1059"/>
      <c r="AE780" s="1059"/>
      <c r="AF780" s="1059"/>
      <c r="AG780" s="105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9"/>
      <c r="AD781" s="1059"/>
      <c r="AE781" s="1059"/>
      <c r="AF781" s="1059"/>
      <c r="AG781" s="105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9"/>
      <c r="AD782" s="1059"/>
      <c r="AE782" s="1059"/>
      <c r="AF782" s="1059"/>
      <c r="AG782" s="105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9"/>
      <c r="AD783" s="1059"/>
      <c r="AE783" s="1059"/>
      <c r="AF783" s="1059"/>
      <c r="AG783" s="105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9"/>
      <c r="AD784" s="1059"/>
      <c r="AE784" s="1059"/>
      <c r="AF784" s="1059"/>
      <c r="AG784" s="105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9"/>
      <c r="AD785" s="1059"/>
      <c r="AE785" s="1059"/>
      <c r="AF785" s="1059"/>
      <c r="AG785" s="105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9"/>
      <c r="AD786" s="1059"/>
      <c r="AE786" s="1059"/>
      <c r="AF786" s="1059"/>
      <c r="AG786" s="105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9"/>
      <c r="AD787" s="1059"/>
      <c r="AE787" s="1059"/>
      <c r="AF787" s="1059"/>
      <c r="AG787" s="105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9"/>
      <c r="AD788" s="1059"/>
      <c r="AE788" s="1059"/>
      <c r="AF788" s="1059"/>
      <c r="AG788" s="105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9"/>
      <c r="AD789" s="1059"/>
      <c r="AE789" s="1059"/>
      <c r="AF789" s="1059"/>
      <c r="AG789" s="105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9"/>
      <c r="AD790" s="1059"/>
      <c r="AE790" s="1059"/>
      <c r="AF790" s="1059"/>
      <c r="AG790" s="105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9"/>
      <c r="AD791" s="1059"/>
      <c r="AE791" s="1059"/>
      <c r="AF791" s="1059"/>
      <c r="AG791" s="105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9"/>
      <c r="AD792" s="1059"/>
      <c r="AE792" s="1059"/>
      <c r="AF792" s="1059"/>
      <c r="AG792" s="105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9"/>
      <c r="AD796" s="1059"/>
      <c r="AE796" s="1059"/>
      <c r="AF796" s="1059"/>
      <c r="AG796" s="105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9"/>
      <c r="AD797" s="1059"/>
      <c r="AE797" s="1059"/>
      <c r="AF797" s="1059"/>
      <c r="AG797" s="105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9"/>
      <c r="AD798" s="1059"/>
      <c r="AE798" s="1059"/>
      <c r="AF798" s="1059"/>
      <c r="AG798" s="105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9"/>
      <c r="AD799" s="1059"/>
      <c r="AE799" s="1059"/>
      <c r="AF799" s="1059"/>
      <c r="AG799" s="105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9"/>
      <c r="AD800" s="1059"/>
      <c r="AE800" s="1059"/>
      <c r="AF800" s="1059"/>
      <c r="AG800" s="105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9"/>
      <c r="AD801" s="1059"/>
      <c r="AE801" s="1059"/>
      <c r="AF801" s="1059"/>
      <c r="AG801" s="105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9"/>
      <c r="AD802" s="1059"/>
      <c r="AE802" s="1059"/>
      <c r="AF802" s="1059"/>
      <c r="AG802" s="105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9"/>
      <c r="AD803" s="1059"/>
      <c r="AE803" s="1059"/>
      <c r="AF803" s="1059"/>
      <c r="AG803" s="105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9"/>
      <c r="AD804" s="1059"/>
      <c r="AE804" s="1059"/>
      <c r="AF804" s="1059"/>
      <c r="AG804" s="105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9"/>
      <c r="AD805" s="1059"/>
      <c r="AE805" s="1059"/>
      <c r="AF805" s="1059"/>
      <c r="AG805" s="105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9"/>
      <c r="AD806" s="1059"/>
      <c r="AE806" s="1059"/>
      <c r="AF806" s="1059"/>
      <c r="AG806" s="105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9"/>
      <c r="AD807" s="1059"/>
      <c r="AE807" s="1059"/>
      <c r="AF807" s="1059"/>
      <c r="AG807" s="105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9"/>
      <c r="AD808" s="1059"/>
      <c r="AE808" s="1059"/>
      <c r="AF808" s="1059"/>
      <c r="AG808" s="105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9"/>
      <c r="AD809" s="1059"/>
      <c r="AE809" s="1059"/>
      <c r="AF809" s="1059"/>
      <c r="AG809" s="105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9"/>
      <c r="AD810" s="1059"/>
      <c r="AE810" s="1059"/>
      <c r="AF810" s="1059"/>
      <c r="AG810" s="105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9"/>
      <c r="AD811" s="1059"/>
      <c r="AE811" s="1059"/>
      <c r="AF811" s="1059"/>
      <c r="AG811" s="105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9"/>
      <c r="AD812" s="1059"/>
      <c r="AE812" s="1059"/>
      <c r="AF812" s="1059"/>
      <c r="AG812" s="105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9"/>
      <c r="AD813" s="1059"/>
      <c r="AE813" s="1059"/>
      <c r="AF813" s="1059"/>
      <c r="AG813" s="105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9"/>
      <c r="AD814" s="1059"/>
      <c r="AE814" s="1059"/>
      <c r="AF814" s="1059"/>
      <c r="AG814" s="105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9"/>
      <c r="AD815" s="1059"/>
      <c r="AE815" s="1059"/>
      <c r="AF815" s="1059"/>
      <c r="AG815" s="105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9"/>
      <c r="AD816" s="1059"/>
      <c r="AE816" s="1059"/>
      <c r="AF816" s="1059"/>
      <c r="AG816" s="105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9"/>
      <c r="AD817" s="1059"/>
      <c r="AE817" s="1059"/>
      <c r="AF817" s="1059"/>
      <c r="AG817" s="105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9"/>
      <c r="AD818" s="1059"/>
      <c r="AE818" s="1059"/>
      <c r="AF818" s="1059"/>
      <c r="AG818" s="105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9"/>
      <c r="AD819" s="1059"/>
      <c r="AE819" s="1059"/>
      <c r="AF819" s="1059"/>
      <c r="AG819" s="105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9"/>
      <c r="AD820" s="1059"/>
      <c r="AE820" s="1059"/>
      <c r="AF820" s="1059"/>
      <c r="AG820" s="105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9"/>
      <c r="AD821" s="1059"/>
      <c r="AE821" s="1059"/>
      <c r="AF821" s="1059"/>
      <c r="AG821" s="105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9"/>
      <c r="AD822" s="1059"/>
      <c r="AE822" s="1059"/>
      <c r="AF822" s="1059"/>
      <c r="AG822" s="105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9"/>
      <c r="AD823" s="1059"/>
      <c r="AE823" s="1059"/>
      <c r="AF823" s="1059"/>
      <c r="AG823" s="105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9"/>
      <c r="AD824" s="1059"/>
      <c r="AE824" s="1059"/>
      <c r="AF824" s="1059"/>
      <c r="AG824" s="105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9"/>
      <c r="AD825" s="1059"/>
      <c r="AE825" s="1059"/>
      <c r="AF825" s="1059"/>
      <c r="AG825" s="105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9"/>
      <c r="AD829" s="1059"/>
      <c r="AE829" s="1059"/>
      <c r="AF829" s="1059"/>
      <c r="AG829" s="105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9"/>
      <c r="AD830" s="1059"/>
      <c r="AE830" s="1059"/>
      <c r="AF830" s="1059"/>
      <c r="AG830" s="105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9"/>
      <c r="AD831" s="1059"/>
      <c r="AE831" s="1059"/>
      <c r="AF831" s="1059"/>
      <c r="AG831" s="105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9"/>
      <c r="AD832" s="1059"/>
      <c r="AE832" s="1059"/>
      <c r="AF832" s="1059"/>
      <c r="AG832" s="105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9"/>
      <c r="AD833" s="1059"/>
      <c r="AE833" s="1059"/>
      <c r="AF833" s="1059"/>
      <c r="AG833" s="105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9"/>
      <c r="AD834" s="1059"/>
      <c r="AE834" s="1059"/>
      <c r="AF834" s="1059"/>
      <c r="AG834" s="105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9"/>
      <c r="AD835" s="1059"/>
      <c r="AE835" s="1059"/>
      <c r="AF835" s="1059"/>
      <c r="AG835" s="105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9"/>
      <c r="AD836" s="1059"/>
      <c r="AE836" s="1059"/>
      <c r="AF836" s="1059"/>
      <c r="AG836" s="105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9"/>
      <c r="AD837" s="1059"/>
      <c r="AE837" s="1059"/>
      <c r="AF837" s="1059"/>
      <c r="AG837" s="105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9"/>
      <c r="AD838" s="1059"/>
      <c r="AE838" s="1059"/>
      <c r="AF838" s="1059"/>
      <c r="AG838" s="105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9"/>
      <c r="AD839" s="1059"/>
      <c r="AE839" s="1059"/>
      <c r="AF839" s="1059"/>
      <c r="AG839" s="105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9"/>
      <c r="AD840" s="1059"/>
      <c r="AE840" s="1059"/>
      <c r="AF840" s="1059"/>
      <c r="AG840" s="105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9"/>
      <c r="AD841" s="1059"/>
      <c r="AE841" s="1059"/>
      <c r="AF841" s="1059"/>
      <c r="AG841" s="105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9"/>
      <c r="AD842" s="1059"/>
      <c r="AE842" s="1059"/>
      <c r="AF842" s="1059"/>
      <c r="AG842" s="105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9"/>
      <c r="AD843" s="1059"/>
      <c r="AE843" s="1059"/>
      <c r="AF843" s="1059"/>
      <c r="AG843" s="105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9"/>
      <c r="AD844" s="1059"/>
      <c r="AE844" s="1059"/>
      <c r="AF844" s="1059"/>
      <c r="AG844" s="105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9"/>
      <c r="AD845" s="1059"/>
      <c r="AE845" s="1059"/>
      <c r="AF845" s="1059"/>
      <c r="AG845" s="105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9"/>
      <c r="AD846" s="1059"/>
      <c r="AE846" s="1059"/>
      <c r="AF846" s="1059"/>
      <c r="AG846" s="105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9"/>
      <c r="AD847" s="1059"/>
      <c r="AE847" s="1059"/>
      <c r="AF847" s="1059"/>
      <c r="AG847" s="105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9"/>
      <c r="AD848" s="1059"/>
      <c r="AE848" s="1059"/>
      <c r="AF848" s="1059"/>
      <c r="AG848" s="105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9"/>
      <c r="AD849" s="1059"/>
      <c r="AE849" s="1059"/>
      <c r="AF849" s="1059"/>
      <c r="AG849" s="105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9"/>
      <c r="AD850" s="1059"/>
      <c r="AE850" s="1059"/>
      <c r="AF850" s="1059"/>
      <c r="AG850" s="105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9"/>
      <c r="AD851" s="1059"/>
      <c r="AE851" s="1059"/>
      <c r="AF851" s="1059"/>
      <c r="AG851" s="105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9"/>
      <c r="AD852" s="1059"/>
      <c r="AE852" s="1059"/>
      <c r="AF852" s="1059"/>
      <c r="AG852" s="105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9"/>
      <c r="AD853" s="1059"/>
      <c r="AE853" s="1059"/>
      <c r="AF853" s="1059"/>
      <c r="AG853" s="105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9"/>
      <c r="AD854" s="1059"/>
      <c r="AE854" s="1059"/>
      <c r="AF854" s="1059"/>
      <c r="AG854" s="105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9"/>
      <c r="AD855" s="1059"/>
      <c r="AE855" s="1059"/>
      <c r="AF855" s="1059"/>
      <c r="AG855" s="105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9"/>
      <c r="AD856" s="1059"/>
      <c r="AE856" s="1059"/>
      <c r="AF856" s="1059"/>
      <c r="AG856" s="105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9"/>
      <c r="AD857" s="1059"/>
      <c r="AE857" s="1059"/>
      <c r="AF857" s="1059"/>
      <c r="AG857" s="105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9"/>
      <c r="AD858" s="1059"/>
      <c r="AE858" s="1059"/>
      <c r="AF858" s="1059"/>
      <c r="AG858" s="105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9"/>
      <c r="AD862" s="1059"/>
      <c r="AE862" s="1059"/>
      <c r="AF862" s="1059"/>
      <c r="AG862" s="105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9"/>
      <c r="AD863" s="1059"/>
      <c r="AE863" s="1059"/>
      <c r="AF863" s="1059"/>
      <c r="AG863" s="105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9"/>
      <c r="AD864" s="1059"/>
      <c r="AE864" s="1059"/>
      <c r="AF864" s="1059"/>
      <c r="AG864" s="105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9"/>
      <c r="AD865" s="1059"/>
      <c r="AE865" s="1059"/>
      <c r="AF865" s="1059"/>
      <c r="AG865" s="105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9"/>
      <c r="AD866" s="1059"/>
      <c r="AE866" s="1059"/>
      <c r="AF866" s="1059"/>
      <c r="AG866" s="105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9"/>
      <c r="AD867" s="1059"/>
      <c r="AE867" s="1059"/>
      <c r="AF867" s="1059"/>
      <c r="AG867" s="105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9"/>
      <c r="AD868" s="1059"/>
      <c r="AE868" s="1059"/>
      <c r="AF868" s="1059"/>
      <c r="AG868" s="105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9"/>
      <c r="AD869" s="1059"/>
      <c r="AE869" s="1059"/>
      <c r="AF869" s="1059"/>
      <c r="AG869" s="105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9"/>
      <c r="AD870" s="1059"/>
      <c r="AE870" s="1059"/>
      <c r="AF870" s="1059"/>
      <c r="AG870" s="105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9"/>
      <c r="AD871" s="1059"/>
      <c r="AE871" s="1059"/>
      <c r="AF871" s="1059"/>
      <c r="AG871" s="105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9"/>
      <c r="AD872" s="1059"/>
      <c r="AE872" s="1059"/>
      <c r="AF872" s="1059"/>
      <c r="AG872" s="105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9"/>
      <c r="AD873" s="1059"/>
      <c r="AE873" s="1059"/>
      <c r="AF873" s="1059"/>
      <c r="AG873" s="105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9"/>
      <c r="AD874" s="1059"/>
      <c r="AE874" s="1059"/>
      <c r="AF874" s="1059"/>
      <c r="AG874" s="105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9"/>
      <c r="AD875" s="1059"/>
      <c r="AE875" s="1059"/>
      <c r="AF875" s="1059"/>
      <c r="AG875" s="105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9"/>
      <c r="AD876" s="1059"/>
      <c r="AE876" s="1059"/>
      <c r="AF876" s="1059"/>
      <c r="AG876" s="105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9"/>
      <c r="AD877" s="1059"/>
      <c r="AE877" s="1059"/>
      <c r="AF877" s="1059"/>
      <c r="AG877" s="105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9"/>
      <c r="AD878" s="1059"/>
      <c r="AE878" s="1059"/>
      <c r="AF878" s="1059"/>
      <c r="AG878" s="105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9"/>
      <c r="AD879" s="1059"/>
      <c r="AE879" s="1059"/>
      <c r="AF879" s="1059"/>
      <c r="AG879" s="105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9"/>
      <c r="AD880" s="1059"/>
      <c r="AE880" s="1059"/>
      <c r="AF880" s="1059"/>
      <c r="AG880" s="105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9"/>
      <c r="AD881" s="1059"/>
      <c r="AE881" s="1059"/>
      <c r="AF881" s="1059"/>
      <c r="AG881" s="105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9"/>
      <c r="AD882" s="1059"/>
      <c r="AE882" s="1059"/>
      <c r="AF882" s="1059"/>
      <c r="AG882" s="105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9"/>
      <c r="AD883" s="1059"/>
      <c r="AE883" s="1059"/>
      <c r="AF883" s="1059"/>
      <c r="AG883" s="105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9"/>
      <c r="AD884" s="1059"/>
      <c r="AE884" s="1059"/>
      <c r="AF884" s="1059"/>
      <c r="AG884" s="105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9"/>
      <c r="AD885" s="1059"/>
      <c r="AE885" s="1059"/>
      <c r="AF885" s="1059"/>
      <c r="AG885" s="105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9"/>
      <c r="AD886" s="1059"/>
      <c r="AE886" s="1059"/>
      <c r="AF886" s="1059"/>
      <c r="AG886" s="105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9"/>
      <c r="AD887" s="1059"/>
      <c r="AE887" s="1059"/>
      <c r="AF887" s="1059"/>
      <c r="AG887" s="105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9"/>
      <c r="AD888" s="1059"/>
      <c r="AE888" s="1059"/>
      <c r="AF888" s="1059"/>
      <c r="AG888" s="105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9"/>
      <c r="AD889" s="1059"/>
      <c r="AE889" s="1059"/>
      <c r="AF889" s="1059"/>
      <c r="AG889" s="105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9"/>
      <c r="AD890" s="1059"/>
      <c r="AE890" s="1059"/>
      <c r="AF890" s="1059"/>
      <c r="AG890" s="105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9"/>
      <c r="AD891" s="1059"/>
      <c r="AE891" s="1059"/>
      <c r="AF891" s="1059"/>
      <c r="AG891" s="105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9"/>
      <c r="AD895" s="1059"/>
      <c r="AE895" s="1059"/>
      <c r="AF895" s="1059"/>
      <c r="AG895" s="105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9"/>
      <c r="AD896" s="1059"/>
      <c r="AE896" s="1059"/>
      <c r="AF896" s="1059"/>
      <c r="AG896" s="105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9"/>
      <c r="AD897" s="1059"/>
      <c r="AE897" s="1059"/>
      <c r="AF897" s="1059"/>
      <c r="AG897" s="105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9"/>
      <c r="AD898" s="1059"/>
      <c r="AE898" s="1059"/>
      <c r="AF898" s="1059"/>
      <c r="AG898" s="105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9"/>
      <c r="AD899" s="1059"/>
      <c r="AE899" s="1059"/>
      <c r="AF899" s="1059"/>
      <c r="AG899" s="105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9"/>
      <c r="AD900" s="1059"/>
      <c r="AE900" s="1059"/>
      <c r="AF900" s="1059"/>
      <c r="AG900" s="105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9"/>
      <c r="AD901" s="1059"/>
      <c r="AE901" s="1059"/>
      <c r="AF901" s="1059"/>
      <c r="AG901" s="105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9"/>
      <c r="AD902" s="1059"/>
      <c r="AE902" s="1059"/>
      <c r="AF902" s="1059"/>
      <c r="AG902" s="105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9"/>
      <c r="AD903" s="1059"/>
      <c r="AE903" s="1059"/>
      <c r="AF903" s="1059"/>
      <c r="AG903" s="105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9"/>
      <c r="AD904" s="1059"/>
      <c r="AE904" s="1059"/>
      <c r="AF904" s="1059"/>
      <c r="AG904" s="105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9"/>
      <c r="AD905" s="1059"/>
      <c r="AE905" s="1059"/>
      <c r="AF905" s="1059"/>
      <c r="AG905" s="105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9"/>
      <c r="AD906" s="1059"/>
      <c r="AE906" s="1059"/>
      <c r="AF906" s="1059"/>
      <c r="AG906" s="105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9"/>
      <c r="AD907" s="1059"/>
      <c r="AE907" s="1059"/>
      <c r="AF907" s="1059"/>
      <c r="AG907" s="105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9"/>
      <c r="AD908" s="1059"/>
      <c r="AE908" s="1059"/>
      <c r="AF908" s="1059"/>
      <c r="AG908" s="105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9"/>
      <c r="AD909" s="1059"/>
      <c r="AE909" s="1059"/>
      <c r="AF909" s="1059"/>
      <c r="AG909" s="105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9"/>
      <c r="AD910" s="1059"/>
      <c r="AE910" s="1059"/>
      <c r="AF910" s="1059"/>
      <c r="AG910" s="105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9"/>
      <c r="AD911" s="1059"/>
      <c r="AE911" s="1059"/>
      <c r="AF911" s="1059"/>
      <c r="AG911" s="105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9"/>
      <c r="AD912" s="1059"/>
      <c r="AE912" s="1059"/>
      <c r="AF912" s="1059"/>
      <c r="AG912" s="105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9"/>
      <c r="AD913" s="1059"/>
      <c r="AE913" s="1059"/>
      <c r="AF913" s="1059"/>
      <c r="AG913" s="105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9"/>
      <c r="AD914" s="1059"/>
      <c r="AE914" s="1059"/>
      <c r="AF914" s="1059"/>
      <c r="AG914" s="105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9"/>
      <c r="AD915" s="1059"/>
      <c r="AE915" s="1059"/>
      <c r="AF915" s="1059"/>
      <c r="AG915" s="105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9"/>
      <c r="AD916" s="1059"/>
      <c r="AE916" s="1059"/>
      <c r="AF916" s="1059"/>
      <c r="AG916" s="105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9"/>
      <c r="AD917" s="1059"/>
      <c r="AE917" s="1059"/>
      <c r="AF917" s="1059"/>
      <c r="AG917" s="105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9"/>
      <c r="AD918" s="1059"/>
      <c r="AE918" s="1059"/>
      <c r="AF918" s="1059"/>
      <c r="AG918" s="105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9"/>
      <c r="AD919" s="1059"/>
      <c r="AE919" s="1059"/>
      <c r="AF919" s="1059"/>
      <c r="AG919" s="105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9"/>
      <c r="AD920" s="1059"/>
      <c r="AE920" s="1059"/>
      <c r="AF920" s="1059"/>
      <c r="AG920" s="105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9"/>
      <c r="AD921" s="1059"/>
      <c r="AE921" s="1059"/>
      <c r="AF921" s="1059"/>
      <c r="AG921" s="105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9"/>
      <c r="AD922" s="1059"/>
      <c r="AE922" s="1059"/>
      <c r="AF922" s="1059"/>
      <c r="AG922" s="105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9"/>
      <c r="AD923" s="1059"/>
      <c r="AE923" s="1059"/>
      <c r="AF923" s="1059"/>
      <c r="AG923" s="105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9"/>
      <c r="AD924" s="1059"/>
      <c r="AE924" s="1059"/>
      <c r="AF924" s="1059"/>
      <c r="AG924" s="105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8">
        <v>1</v>
      </c>
      <c r="B928" s="105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9"/>
      <c r="AD928" s="1059"/>
      <c r="AE928" s="1059"/>
      <c r="AF928" s="1059"/>
      <c r="AG928" s="105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9"/>
      <c r="AD929" s="1059"/>
      <c r="AE929" s="1059"/>
      <c r="AF929" s="1059"/>
      <c r="AG929" s="105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9"/>
      <c r="AD930" s="1059"/>
      <c r="AE930" s="1059"/>
      <c r="AF930" s="1059"/>
      <c r="AG930" s="105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9"/>
      <c r="AD931" s="1059"/>
      <c r="AE931" s="1059"/>
      <c r="AF931" s="1059"/>
      <c r="AG931" s="105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9"/>
      <c r="AD932" s="1059"/>
      <c r="AE932" s="1059"/>
      <c r="AF932" s="1059"/>
      <c r="AG932" s="105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9"/>
      <c r="AD933" s="1059"/>
      <c r="AE933" s="1059"/>
      <c r="AF933" s="1059"/>
      <c r="AG933" s="105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9"/>
      <c r="AD934" s="1059"/>
      <c r="AE934" s="1059"/>
      <c r="AF934" s="1059"/>
      <c r="AG934" s="105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9"/>
      <c r="AD935" s="1059"/>
      <c r="AE935" s="1059"/>
      <c r="AF935" s="1059"/>
      <c r="AG935" s="105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9"/>
      <c r="AD936" s="1059"/>
      <c r="AE936" s="1059"/>
      <c r="AF936" s="1059"/>
      <c r="AG936" s="105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9"/>
      <c r="AD937" s="1059"/>
      <c r="AE937" s="1059"/>
      <c r="AF937" s="1059"/>
      <c r="AG937" s="105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9"/>
      <c r="AD938" s="1059"/>
      <c r="AE938" s="1059"/>
      <c r="AF938" s="1059"/>
      <c r="AG938" s="105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9"/>
      <c r="AD939" s="1059"/>
      <c r="AE939" s="1059"/>
      <c r="AF939" s="1059"/>
      <c r="AG939" s="105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9"/>
      <c r="AD940" s="1059"/>
      <c r="AE940" s="1059"/>
      <c r="AF940" s="1059"/>
      <c r="AG940" s="105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9"/>
      <c r="AD941" s="1059"/>
      <c r="AE941" s="1059"/>
      <c r="AF941" s="1059"/>
      <c r="AG941" s="105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9"/>
      <c r="AD942" s="1059"/>
      <c r="AE942" s="1059"/>
      <c r="AF942" s="1059"/>
      <c r="AG942" s="105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9"/>
      <c r="AD943" s="1059"/>
      <c r="AE943" s="1059"/>
      <c r="AF943" s="1059"/>
      <c r="AG943" s="105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9"/>
      <c r="AD944" s="1059"/>
      <c r="AE944" s="1059"/>
      <c r="AF944" s="1059"/>
      <c r="AG944" s="105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9"/>
      <c r="AD945" s="1059"/>
      <c r="AE945" s="1059"/>
      <c r="AF945" s="1059"/>
      <c r="AG945" s="105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9"/>
      <c r="AD946" s="1059"/>
      <c r="AE946" s="1059"/>
      <c r="AF946" s="1059"/>
      <c r="AG946" s="105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9"/>
      <c r="AD947" s="1059"/>
      <c r="AE947" s="1059"/>
      <c r="AF947" s="1059"/>
      <c r="AG947" s="105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9"/>
      <c r="AD948" s="1059"/>
      <c r="AE948" s="1059"/>
      <c r="AF948" s="1059"/>
      <c r="AG948" s="105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9"/>
      <c r="AD949" s="1059"/>
      <c r="AE949" s="1059"/>
      <c r="AF949" s="1059"/>
      <c r="AG949" s="105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9"/>
      <c r="AD950" s="1059"/>
      <c r="AE950" s="1059"/>
      <c r="AF950" s="1059"/>
      <c r="AG950" s="105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9"/>
      <c r="AD951" s="1059"/>
      <c r="AE951" s="1059"/>
      <c r="AF951" s="1059"/>
      <c r="AG951" s="105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9"/>
      <c r="AD952" s="1059"/>
      <c r="AE952" s="1059"/>
      <c r="AF952" s="1059"/>
      <c r="AG952" s="105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9"/>
      <c r="AD953" s="1059"/>
      <c r="AE953" s="1059"/>
      <c r="AF953" s="1059"/>
      <c r="AG953" s="105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9"/>
      <c r="AD954" s="1059"/>
      <c r="AE954" s="1059"/>
      <c r="AF954" s="1059"/>
      <c r="AG954" s="105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9"/>
      <c r="AD955" s="1059"/>
      <c r="AE955" s="1059"/>
      <c r="AF955" s="1059"/>
      <c r="AG955" s="105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9"/>
      <c r="AD956" s="1059"/>
      <c r="AE956" s="1059"/>
      <c r="AF956" s="1059"/>
      <c r="AG956" s="105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9"/>
      <c r="AD957" s="1059"/>
      <c r="AE957" s="1059"/>
      <c r="AF957" s="1059"/>
      <c r="AG957" s="105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9"/>
      <c r="AD961" s="1059"/>
      <c r="AE961" s="1059"/>
      <c r="AF961" s="1059"/>
      <c r="AG961" s="105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9"/>
      <c r="AD962" s="1059"/>
      <c r="AE962" s="1059"/>
      <c r="AF962" s="1059"/>
      <c r="AG962" s="105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9"/>
      <c r="AD963" s="1059"/>
      <c r="AE963" s="1059"/>
      <c r="AF963" s="1059"/>
      <c r="AG963" s="105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9"/>
      <c r="AD964" s="1059"/>
      <c r="AE964" s="1059"/>
      <c r="AF964" s="1059"/>
      <c r="AG964" s="105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9"/>
      <c r="AD965" s="1059"/>
      <c r="AE965" s="1059"/>
      <c r="AF965" s="1059"/>
      <c r="AG965" s="105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9"/>
      <c r="AD966" s="1059"/>
      <c r="AE966" s="1059"/>
      <c r="AF966" s="1059"/>
      <c r="AG966" s="105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9"/>
      <c r="AD967" s="1059"/>
      <c r="AE967" s="1059"/>
      <c r="AF967" s="1059"/>
      <c r="AG967" s="105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9"/>
      <c r="AD968" s="1059"/>
      <c r="AE968" s="1059"/>
      <c r="AF968" s="1059"/>
      <c r="AG968" s="105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9"/>
      <c r="AD969" s="1059"/>
      <c r="AE969" s="1059"/>
      <c r="AF969" s="1059"/>
      <c r="AG969" s="105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9"/>
      <c r="AD970" s="1059"/>
      <c r="AE970" s="1059"/>
      <c r="AF970" s="1059"/>
      <c r="AG970" s="105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9"/>
      <c r="AD971" s="1059"/>
      <c r="AE971" s="1059"/>
      <c r="AF971" s="1059"/>
      <c r="AG971" s="105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9"/>
      <c r="AD972" s="1059"/>
      <c r="AE972" s="1059"/>
      <c r="AF972" s="1059"/>
      <c r="AG972" s="105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9"/>
      <c r="AD973" s="1059"/>
      <c r="AE973" s="1059"/>
      <c r="AF973" s="1059"/>
      <c r="AG973" s="105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9"/>
      <c r="AD974" s="1059"/>
      <c r="AE974" s="1059"/>
      <c r="AF974" s="1059"/>
      <c r="AG974" s="105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9"/>
      <c r="AD975" s="1059"/>
      <c r="AE975" s="1059"/>
      <c r="AF975" s="1059"/>
      <c r="AG975" s="105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9"/>
      <c r="AD976" s="1059"/>
      <c r="AE976" s="1059"/>
      <c r="AF976" s="1059"/>
      <c r="AG976" s="105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9"/>
      <c r="AD977" s="1059"/>
      <c r="AE977" s="1059"/>
      <c r="AF977" s="1059"/>
      <c r="AG977" s="105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9"/>
      <c r="AD978" s="1059"/>
      <c r="AE978" s="1059"/>
      <c r="AF978" s="1059"/>
      <c r="AG978" s="105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9"/>
      <c r="AD979" s="1059"/>
      <c r="AE979" s="1059"/>
      <c r="AF979" s="1059"/>
      <c r="AG979" s="105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9"/>
      <c r="AD980" s="1059"/>
      <c r="AE980" s="1059"/>
      <c r="AF980" s="1059"/>
      <c r="AG980" s="105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9"/>
      <c r="AD981" s="1059"/>
      <c r="AE981" s="1059"/>
      <c r="AF981" s="1059"/>
      <c r="AG981" s="105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9"/>
      <c r="AD982" s="1059"/>
      <c r="AE982" s="1059"/>
      <c r="AF982" s="1059"/>
      <c r="AG982" s="105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9"/>
      <c r="AD983" s="1059"/>
      <c r="AE983" s="1059"/>
      <c r="AF983" s="1059"/>
      <c r="AG983" s="105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9"/>
      <c r="AD984" s="1059"/>
      <c r="AE984" s="1059"/>
      <c r="AF984" s="1059"/>
      <c r="AG984" s="105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9"/>
      <c r="AD985" s="1059"/>
      <c r="AE985" s="1059"/>
      <c r="AF985" s="1059"/>
      <c r="AG985" s="105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9"/>
      <c r="AD986" s="1059"/>
      <c r="AE986" s="1059"/>
      <c r="AF986" s="1059"/>
      <c r="AG986" s="105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9"/>
      <c r="AD987" s="1059"/>
      <c r="AE987" s="1059"/>
      <c r="AF987" s="1059"/>
      <c r="AG987" s="105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9"/>
      <c r="AD988" s="1059"/>
      <c r="AE988" s="1059"/>
      <c r="AF988" s="1059"/>
      <c r="AG988" s="105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9"/>
      <c r="AD989" s="1059"/>
      <c r="AE989" s="1059"/>
      <c r="AF989" s="1059"/>
      <c r="AG989" s="105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9"/>
      <c r="AD990" s="1059"/>
      <c r="AE990" s="1059"/>
      <c r="AF990" s="1059"/>
      <c r="AG990" s="105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9"/>
      <c r="AD994" s="1059"/>
      <c r="AE994" s="1059"/>
      <c r="AF994" s="1059"/>
      <c r="AG994" s="105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9"/>
      <c r="AD995" s="1059"/>
      <c r="AE995" s="1059"/>
      <c r="AF995" s="1059"/>
      <c r="AG995" s="105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9"/>
      <c r="AD996" s="1059"/>
      <c r="AE996" s="1059"/>
      <c r="AF996" s="1059"/>
      <c r="AG996" s="105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9"/>
      <c r="AD997" s="1059"/>
      <c r="AE997" s="1059"/>
      <c r="AF997" s="1059"/>
      <c r="AG997" s="105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9"/>
      <c r="AD998" s="1059"/>
      <c r="AE998" s="1059"/>
      <c r="AF998" s="1059"/>
      <c r="AG998" s="105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9"/>
      <c r="AD999" s="1059"/>
      <c r="AE999" s="1059"/>
      <c r="AF999" s="1059"/>
      <c r="AG999" s="105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9"/>
      <c r="AD1000" s="1059"/>
      <c r="AE1000" s="1059"/>
      <c r="AF1000" s="1059"/>
      <c r="AG1000" s="105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9"/>
      <c r="AD1001" s="1059"/>
      <c r="AE1001" s="1059"/>
      <c r="AF1001" s="1059"/>
      <c r="AG1001" s="105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9"/>
      <c r="AD1002" s="1059"/>
      <c r="AE1002" s="1059"/>
      <c r="AF1002" s="1059"/>
      <c r="AG1002" s="105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9"/>
      <c r="AD1003" s="1059"/>
      <c r="AE1003" s="1059"/>
      <c r="AF1003" s="1059"/>
      <c r="AG1003" s="105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9"/>
      <c r="AD1004" s="1059"/>
      <c r="AE1004" s="1059"/>
      <c r="AF1004" s="1059"/>
      <c r="AG1004" s="105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9"/>
      <c r="AD1005" s="1059"/>
      <c r="AE1005" s="1059"/>
      <c r="AF1005" s="1059"/>
      <c r="AG1005" s="105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9"/>
      <c r="AD1006" s="1059"/>
      <c r="AE1006" s="1059"/>
      <c r="AF1006" s="1059"/>
      <c r="AG1006" s="105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9"/>
      <c r="AD1007" s="1059"/>
      <c r="AE1007" s="1059"/>
      <c r="AF1007" s="1059"/>
      <c r="AG1007" s="105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9"/>
      <c r="AD1008" s="1059"/>
      <c r="AE1008" s="1059"/>
      <c r="AF1008" s="1059"/>
      <c r="AG1008" s="105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9"/>
      <c r="AD1009" s="1059"/>
      <c r="AE1009" s="1059"/>
      <c r="AF1009" s="1059"/>
      <c r="AG1009" s="105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9"/>
      <c r="AD1010" s="1059"/>
      <c r="AE1010" s="1059"/>
      <c r="AF1010" s="1059"/>
      <c r="AG1010" s="105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9"/>
      <c r="AD1011" s="1059"/>
      <c r="AE1011" s="1059"/>
      <c r="AF1011" s="1059"/>
      <c r="AG1011" s="105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9"/>
      <c r="AD1012" s="1059"/>
      <c r="AE1012" s="1059"/>
      <c r="AF1012" s="1059"/>
      <c r="AG1012" s="105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9"/>
      <c r="AD1013" s="1059"/>
      <c r="AE1013" s="1059"/>
      <c r="AF1013" s="1059"/>
      <c r="AG1013" s="105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9"/>
      <c r="AD1014" s="1059"/>
      <c r="AE1014" s="1059"/>
      <c r="AF1014" s="1059"/>
      <c r="AG1014" s="105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9"/>
      <c r="AD1015" s="1059"/>
      <c r="AE1015" s="1059"/>
      <c r="AF1015" s="1059"/>
      <c r="AG1015" s="105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9"/>
      <c r="AD1016" s="1059"/>
      <c r="AE1016" s="1059"/>
      <c r="AF1016" s="1059"/>
      <c r="AG1016" s="105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9"/>
      <c r="AD1017" s="1059"/>
      <c r="AE1017" s="1059"/>
      <c r="AF1017" s="1059"/>
      <c r="AG1017" s="105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9"/>
      <c r="AD1018" s="1059"/>
      <c r="AE1018" s="1059"/>
      <c r="AF1018" s="1059"/>
      <c r="AG1018" s="105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9"/>
      <c r="AD1019" s="1059"/>
      <c r="AE1019" s="1059"/>
      <c r="AF1019" s="1059"/>
      <c r="AG1019" s="105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9"/>
      <c r="AD1020" s="1059"/>
      <c r="AE1020" s="1059"/>
      <c r="AF1020" s="1059"/>
      <c r="AG1020" s="105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9"/>
      <c r="AD1021" s="1059"/>
      <c r="AE1021" s="1059"/>
      <c r="AF1021" s="1059"/>
      <c r="AG1021" s="105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9"/>
      <c r="AD1022" s="1059"/>
      <c r="AE1022" s="1059"/>
      <c r="AF1022" s="1059"/>
      <c r="AG1022" s="105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9"/>
      <c r="AD1023" s="1059"/>
      <c r="AE1023" s="1059"/>
      <c r="AF1023" s="1059"/>
      <c r="AG1023" s="105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9"/>
      <c r="AD1027" s="1059"/>
      <c r="AE1027" s="1059"/>
      <c r="AF1027" s="1059"/>
      <c r="AG1027" s="105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9"/>
      <c r="AD1028" s="1059"/>
      <c r="AE1028" s="1059"/>
      <c r="AF1028" s="1059"/>
      <c r="AG1028" s="105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9"/>
      <c r="AD1029" s="1059"/>
      <c r="AE1029" s="1059"/>
      <c r="AF1029" s="1059"/>
      <c r="AG1029" s="105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9"/>
      <c r="AD1030" s="1059"/>
      <c r="AE1030" s="1059"/>
      <c r="AF1030" s="1059"/>
      <c r="AG1030" s="105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9"/>
      <c r="AD1031" s="1059"/>
      <c r="AE1031" s="1059"/>
      <c r="AF1031" s="1059"/>
      <c r="AG1031" s="105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9"/>
      <c r="AD1032" s="1059"/>
      <c r="AE1032" s="1059"/>
      <c r="AF1032" s="1059"/>
      <c r="AG1032" s="105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9"/>
      <c r="AD1033" s="1059"/>
      <c r="AE1033" s="1059"/>
      <c r="AF1033" s="1059"/>
      <c r="AG1033" s="105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9"/>
      <c r="AD1034" s="1059"/>
      <c r="AE1034" s="1059"/>
      <c r="AF1034" s="1059"/>
      <c r="AG1034" s="105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9"/>
      <c r="AD1035" s="1059"/>
      <c r="AE1035" s="1059"/>
      <c r="AF1035" s="1059"/>
      <c r="AG1035" s="105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9"/>
      <c r="AD1036" s="1059"/>
      <c r="AE1036" s="1059"/>
      <c r="AF1036" s="1059"/>
      <c r="AG1036" s="105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9"/>
      <c r="AD1037" s="1059"/>
      <c r="AE1037" s="1059"/>
      <c r="AF1037" s="1059"/>
      <c r="AG1037" s="105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9"/>
      <c r="AD1038" s="1059"/>
      <c r="AE1038" s="1059"/>
      <c r="AF1038" s="1059"/>
      <c r="AG1038" s="105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9"/>
      <c r="AD1039" s="1059"/>
      <c r="AE1039" s="1059"/>
      <c r="AF1039" s="1059"/>
      <c r="AG1039" s="105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9"/>
      <c r="AD1040" s="1059"/>
      <c r="AE1040" s="1059"/>
      <c r="AF1040" s="1059"/>
      <c r="AG1040" s="105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9"/>
      <c r="AD1041" s="1059"/>
      <c r="AE1041" s="1059"/>
      <c r="AF1041" s="1059"/>
      <c r="AG1041" s="105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9"/>
      <c r="AD1042" s="1059"/>
      <c r="AE1042" s="1059"/>
      <c r="AF1042" s="1059"/>
      <c r="AG1042" s="105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9"/>
      <c r="AD1043" s="1059"/>
      <c r="AE1043" s="1059"/>
      <c r="AF1043" s="1059"/>
      <c r="AG1043" s="105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9"/>
      <c r="AD1044" s="1059"/>
      <c r="AE1044" s="1059"/>
      <c r="AF1044" s="1059"/>
      <c r="AG1044" s="105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9"/>
      <c r="AD1045" s="1059"/>
      <c r="AE1045" s="1059"/>
      <c r="AF1045" s="1059"/>
      <c r="AG1045" s="105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9"/>
      <c r="AD1046" s="1059"/>
      <c r="AE1046" s="1059"/>
      <c r="AF1046" s="1059"/>
      <c r="AG1046" s="105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9"/>
      <c r="AD1047" s="1059"/>
      <c r="AE1047" s="1059"/>
      <c r="AF1047" s="1059"/>
      <c r="AG1047" s="105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9"/>
      <c r="AD1048" s="1059"/>
      <c r="AE1048" s="1059"/>
      <c r="AF1048" s="1059"/>
      <c r="AG1048" s="105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9"/>
      <c r="AD1049" s="1059"/>
      <c r="AE1049" s="1059"/>
      <c r="AF1049" s="1059"/>
      <c r="AG1049" s="105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9"/>
      <c r="AD1050" s="1059"/>
      <c r="AE1050" s="1059"/>
      <c r="AF1050" s="1059"/>
      <c r="AG1050" s="105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9"/>
      <c r="AD1051" s="1059"/>
      <c r="AE1051" s="1059"/>
      <c r="AF1051" s="1059"/>
      <c r="AG1051" s="105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9"/>
      <c r="AD1052" s="1059"/>
      <c r="AE1052" s="1059"/>
      <c r="AF1052" s="1059"/>
      <c r="AG1052" s="105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9"/>
      <c r="AD1053" s="1059"/>
      <c r="AE1053" s="1059"/>
      <c r="AF1053" s="1059"/>
      <c r="AG1053" s="105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9"/>
      <c r="AD1054" s="1059"/>
      <c r="AE1054" s="1059"/>
      <c r="AF1054" s="1059"/>
      <c r="AG1054" s="105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9"/>
      <c r="AD1055" s="1059"/>
      <c r="AE1055" s="1059"/>
      <c r="AF1055" s="1059"/>
      <c r="AG1055" s="105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9"/>
      <c r="AD1056" s="1059"/>
      <c r="AE1056" s="1059"/>
      <c r="AF1056" s="1059"/>
      <c r="AG1056" s="105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9"/>
      <c r="AD1060" s="1059"/>
      <c r="AE1060" s="1059"/>
      <c r="AF1060" s="1059"/>
      <c r="AG1060" s="105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9"/>
      <c r="AD1061" s="1059"/>
      <c r="AE1061" s="1059"/>
      <c r="AF1061" s="1059"/>
      <c r="AG1061" s="105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9"/>
      <c r="AD1062" s="1059"/>
      <c r="AE1062" s="1059"/>
      <c r="AF1062" s="1059"/>
      <c r="AG1062" s="105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9"/>
      <c r="AD1063" s="1059"/>
      <c r="AE1063" s="1059"/>
      <c r="AF1063" s="1059"/>
      <c r="AG1063" s="105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9"/>
      <c r="AD1064" s="1059"/>
      <c r="AE1064" s="1059"/>
      <c r="AF1064" s="1059"/>
      <c r="AG1064" s="105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9"/>
      <c r="AD1065" s="1059"/>
      <c r="AE1065" s="1059"/>
      <c r="AF1065" s="1059"/>
      <c r="AG1065" s="105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9"/>
      <c r="AD1066" s="1059"/>
      <c r="AE1066" s="1059"/>
      <c r="AF1066" s="1059"/>
      <c r="AG1066" s="105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9"/>
      <c r="AD1067" s="1059"/>
      <c r="AE1067" s="1059"/>
      <c r="AF1067" s="1059"/>
      <c r="AG1067" s="105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9"/>
      <c r="AD1068" s="1059"/>
      <c r="AE1068" s="1059"/>
      <c r="AF1068" s="1059"/>
      <c r="AG1068" s="105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9"/>
      <c r="AD1069" s="1059"/>
      <c r="AE1069" s="1059"/>
      <c r="AF1069" s="1059"/>
      <c r="AG1069" s="105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9"/>
      <c r="AD1070" s="1059"/>
      <c r="AE1070" s="1059"/>
      <c r="AF1070" s="1059"/>
      <c r="AG1070" s="105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9"/>
      <c r="AD1071" s="1059"/>
      <c r="AE1071" s="1059"/>
      <c r="AF1071" s="1059"/>
      <c r="AG1071" s="105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9"/>
      <c r="AD1072" s="1059"/>
      <c r="AE1072" s="1059"/>
      <c r="AF1072" s="1059"/>
      <c r="AG1072" s="105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9"/>
      <c r="AD1073" s="1059"/>
      <c r="AE1073" s="1059"/>
      <c r="AF1073" s="1059"/>
      <c r="AG1073" s="105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9"/>
      <c r="AD1074" s="1059"/>
      <c r="AE1074" s="1059"/>
      <c r="AF1074" s="1059"/>
      <c r="AG1074" s="105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9"/>
      <c r="AD1075" s="1059"/>
      <c r="AE1075" s="1059"/>
      <c r="AF1075" s="1059"/>
      <c r="AG1075" s="105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9"/>
      <c r="AD1076" s="1059"/>
      <c r="AE1076" s="1059"/>
      <c r="AF1076" s="1059"/>
      <c r="AG1076" s="105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9"/>
      <c r="AD1077" s="1059"/>
      <c r="AE1077" s="1059"/>
      <c r="AF1077" s="1059"/>
      <c r="AG1077" s="105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9"/>
      <c r="AD1078" s="1059"/>
      <c r="AE1078" s="1059"/>
      <c r="AF1078" s="1059"/>
      <c r="AG1078" s="105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9"/>
      <c r="AD1079" s="1059"/>
      <c r="AE1079" s="1059"/>
      <c r="AF1079" s="1059"/>
      <c r="AG1079" s="105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9"/>
      <c r="AD1080" s="1059"/>
      <c r="AE1080" s="1059"/>
      <c r="AF1080" s="1059"/>
      <c r="AG1080" s="105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9"/>
      <c r="AD1081" s="1059"/>
      <c r="AE1081" s="1059"/>
      <c r="AF1081" s="1059"/>
      <c r="AG1081" s="105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9"/>
      <c r="AD1082" s="1059"/>
      <c r="AE1082" s="1059"/>
      <c r="AF1082" s="1059"/>
      <c r="AG1082" s="105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9"/>
      <c r="AD1083" s="1059"/>
      <c r="AE1083" s="1059"/>
      <c r="AF1083" s="1059"/>
      <c r="AG1083" s="105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9"/>
      <c r="AD1084" s="1059"/>
      <c r="AE1084" s="1059"/>
      <c r="AF1084" s="1059"/>
      <c r="AG1084" s="105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9"/>
      <c r="AD1085" s="1059"/>
      <c r="AE1085" s="1059"/>
      <c r="AF1085" s="1059"/>
      <c r="AG1085" s="105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9"/>
      <c r="AD1086" s="1059"/>
      <c r="AE1086" s="1059"/>
      <c r="AF1086" s="1059"/>
      <c r="AG1086" s="105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9"/>
      <c r="AD1087" s="1059"/>
      <c r="AE1087" s="1059"/>
      <c r="AF1087" s="1059"/>
      <c r="AG1087" s="105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9"/>
      <c r="AD1088" s="1059"/>
      <c r="AE1088" s="1059"/>
      <c r="AF1088" s="1059"/>
      <c r="AG1088" s="105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9"/>
      <c r="AD1089" s="1059"/>
      <c r="AE1089" s="1059"/>
      <c r="AF1089" s="1059"/>
      <c r="AG1089" s="105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9"/>
      <c r="AD1093" s="1059"/>
      <c r="AE1093" s="1059"/>
      <c r="AF1093" s="1059"/>
      <c r="AG1093" s="105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9"/>
      <c r="AD1094" s="1059"/>
      <c r="AE1094" s="1059"/>
      <c r="AF1094" s="1059"/>
      <c r="AG1094" s="105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9"/>
      <c r="AD1095" s="1059"/>
      <c r="AE1095" s="1059"/>
      <c r="AF1095" s="1059"/>
      <c r="AG1095" s="105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9"/>
      <c r="AD1096" s="1059"/>
      <c r="AE1096" s="1059"/>
      <c r="AF1096" s="1059"/>
      <c r="AG1096" s="105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9"/>
      <c r="AD1097" s="1059"/>
      <c r="AE1097" s="1059"/>
      <c r="AF1097" s="1059"/>
      <c r="AG1097" s="105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9"/>
      <c r="AD1098" s="1059"/>
      <c r="AE1098" s="1059"/>
      <c r="AF1098" s="1059"/>
      <c r="AG1098" s="105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9"/>
      <c r="AD1099" s="1059"/>
      <c r="AE1099" s="1059"/>
      <c r="AF1099" s="1059"/>
      <c r="AG1099" s="105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9"/>
      <c r="AD1100" s="1059"/>
      <c r="AE1100" s="1059"/>
      <c r="AF1100" s="1059"/>
      <c r="AG1100" s="105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9"/>
      <c r="AD1101" s="1059"/>
      <c r="AE1101" s="1059"/>
      <c r="AF1101" s="1059"/>
      <c r="AG1101" s="105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9"/>
      <c r="AD1102" s="1059"/>
      <c r="AE1102" s="1059"/>
      <c r="AF1102" s="1059"/>
      <c r="AG1102" s="105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9"/>
      <c r="AD1103" s="1059"/>
      <c r="AE1103" s="1059"/>
      <c r="AF1103" s="1059"/>
      <c r="AG1103" s="105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9"/>
      <c r="AD1104" s="1059"/>
      <c r="AE1104" s="1059"/>
      <c r="AF1104" s="1059"/>
      <c r="AG1104" s="105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9"/>
      <c r="AD1105" s="1059"/>
      <c r="AE1105" s="1059"/>
      <c r="AF1105" s="1059"/>
      <c r="AG1105" s="105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9"/>
      <c r="AD1106" s="1059"/>
      <c r="AE1106" s="1059"/>
      <c r="AF1106" s="1059"/>
      <c r="AG1106" s="105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9"/>
      <c r="AD1107" s="1059"/>
      <c r="AE1107" s="1059"/>
      <c r="AF1107" s="1059"/>
      <c r="AG1107" s="105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9"/>
      <c r="AD1108" s="1059"/>
      <c r="AE1108" s="1059"/>
      <c r="AF1108" s="1059"/>
      <c r="AG1108" s="105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9"/>
      <c r="AD1109" s="1059"/>
      <c r="AE1109" s="1059"/>
      <c r="AF1109" s="1059"/>
      <c r="AG1109" s="105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9"/>
      <c r="AD1110" s="1059"/>
      <c r="AE1110" s="1059"/>
      <c r="AF1110" s="1059"/>
      <c r="AG1110" s="105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9"/>
      <c r="AD1111" s="1059"/>
      <c r="AE1111" s="1059"/>
      <c r="AF1111" s="1059"/>
      <c r="AG1111" s="105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9"/>
      <c r="AD1112" s="1059"/>
      <c r="AE1112" s="1059"/>
      <c r="AF1112" s="1059"/>
      <c r="AG1112" s="105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9"/>
      <c r="AD1113" s="1059"/>
      <c r="AE1113" s="1059"/>
      <c r="AF1113" s="1059"/>
      <c r="AG1113" s="105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9"/>
      <c r="AD1114" s="1059"/>
      <c r="AE1114" s="1059"/>
      <c r="AF1114" s="1059"/>
      <c r="AG1114" s="105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9"/>
      <c r="AD1115" s="1059"/>
      <c r="AE1115" s="1059"/>
      <c r="AF1115" s="1059"/>
      <c r="AG1115" s="105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9"/>
      <c r="AD1116" s="1059"/>
      <c r="AE1116" s="1059"/>
      <c r="AF1116" s="1059"/>
      <c r="AG1116" s="105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9"/>
      <c r="AD1117" s="1059"/>
      <c r="AE1117" s="1059"/>
      <c r="AF1117" s="1059"/>
      <c r="AG1117" s="105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9"/>
      <c r="AD1118" s="1059"/>
      <c r="AE1118" s="1059"/>
      <c r="AF1118" s="1059"/>
      <c r="AG1118" s="105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9"/>
      <c r="AD1119" s="1059"/>
      <c r="AE1119" s="1059"/>
      <c r="AF1119" s="1059"/>
      <c r="AG1119" s="105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9"/>
      <c r="AD1120" s="1059"/>
      <c r="AE1120" s="1059"/>
      <c r="AF1120" s="1059"/>
      <c r="AG1120" s="105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9"/>
      <c r="AD1121" s="1059"/>
      <c r="AE1121" s="1059"/>
      <c r="AF1121" s="1059"/>
      <c r="AG1121" s="105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9"/>
      <c r="AD1122" s="1059"/>
      <c r="AE1122" s="1059"/>
      <c r="AF1122" s="1059"/>
      <c r="AG1122" s="105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9"/>
      <c r="AD1126" s="1059"/>
      <c r="AE1126" s="1059"/>
      <c r="AF1126" s="1059"/>
      <c r="AG1126" s="105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9"/>
      <c r="AD1127" s="1059"/>
      <c r="AE1127" s="1059"/>
      <c r="AF1127" s="1059"/>
      <c r="AG1127" s="105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9"/>
      <c r="AD1128" s="1059"/>
      <c r="AE1128" s="1059"/>
      <c r="AF1128" s="1059"/>
      <c r="AG1128" s="105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9"/>
      <c r="AD1129" s="1059"/>
      <c r="AE1129" s="1059"/>
      <c r="AF1129" s="1059"/>
      <c r="AG1129" s="105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9"/>
      <c r="AD1130" s="1059"/>
      <c r="AE1130" s="1059"/>
      <c r="AF1130" s="1059"/>
      <c r="AG1130" s="105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9"/>
      <c r="AD1131" s="1059"/>
      <c r="AE1131" s="1059"/>
      <c r="AF1131" s="1059"/>
      <c r="AG1131" s="105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9"/>
      <c r="AD1132" s="1059"/>
      <c r="AE1132" s="1059"/>
      <c r="AF1132" s="1059"/>
      <c r="AG1132" s="105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9"/>
      <c r="AD1133" s="1059"/>
      <c r="AE1133" s="1059"/>
      <c r="AF1133" s="1059"/>
      <c r="AG1133" s="105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9"/>
      <c r="AD1134" s="1059"/>
      <c r="AE1134" s="1059"/>
      <c r="AF1134" s="1059"/>
      <c r="AG1134" s="105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9"/>
      <c r="AD1135" s="1059"/>
      <c r="AE1135" s="1059"/>
      <c r="AF1135" s="1059"/>
      <c r="AG1135" s="105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9"/>
      <c r="AD1136" s="1059"/>
      <c r="AE1136" s="1059"/>
      <c r="AF1136" s="1059"/>
      <c r="AG1136" s="105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9"/>
      <c r="AD1137" s="1059"/>
      <c r="AE1137" s="1059"/>
      <c r="AF1137" s="1059"/>
      <c r="AG1137" s="105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9"/>
      <c r="AD1138" s="1059"/>
      <c r="AE1138" s="1059"/>
      <c r="AF1138" s="1059"/>
      <c r="AG1138" s="105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9"/>
      <c r="AD1139" s="1059"/>
      <c r="AE1139" s="1059"/>
      <c r="AF1139" s="1059"/>
      <c r="AG1139" s="105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9"/>
      <c r="AD1140" s="1059"/>
      <c r="AE1140" s="1059"/>
      <c r="AF1140" s="1059"/>
      <c r="AG1140" s="105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9"/>
      <c r="AD1141" s="1059"/>
      <c r="AE1141" s="1059"/>
      <c r="AF1141" s="1059"/>
      <c r="AG1141" s="105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9"/>
      <c r="AD1142" s="1059"/>
      <c r="AE1142" s="1059"/>
      <c r="AF1142" s="1059"/>
      <c r="AG1142" s="105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9"/>
      <c r="AD1143" s="1059"/>
      <c r="AE1143" s="1059"/>
      <c r="AF1143" s="1059"/>
      <c r="AG1143" s="105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9"/>
      <c r="AD1144" s="1059"/>
      <c r="AE1144" s="1059"/>
      <c r="AF1144" s="1059"/>
      <c r="AG1144" s="105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9"/>
      <c r="AD1145" s="1059"/>
      <c r="AE1145" s="1059"/>
      <c r="AF1145" s="1059"/>
      <c r="AG1145" s="105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9"/>
      <c r="AD1146" s="1059"/>
      <c r="AE1146" s="1059"/>
      <c r="AF1146" s="1059"/>
      <c r="AG1146" s="105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9"/>
      <c r="AD1147" s="1059"/>
      <c r="AE1147" s="1059"/>
      <c r="AF1147" s="1059"/>
      <c r="AG1147" s="105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9"/>
      <c r="AD1148" s="1059"/>
      <c r="AE1148" s="1059"/>
      <c r="AF1148" s="1059"/>
      <c r="AG1148" s="105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9"/>
      <c r="AD1149" s="1059"/>
      <c r="AE1149" s="1059"/>
      <c r="AF1149" s="1059"/>
      <c r="AG1149" s="105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9"/>
      <c r="AD1150" s="1059"/>
      <c r="AE1150" s="1059"/>
      <c r="AF1150" s="1059"/>
      <c r="AG1150" s="105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9"/>
      <c r="AD1151" s="1059"/>
      <c r="AE1151" s="1059"/>
      <c r="AF1151" s="1059"/>
      <c r="AG1151" s="105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9"/>
      <c r="AD1152" s="1059"/>
      <c r="AE1152" s="1059"/>
      <c r="AF1152" s="1059"/>
      <c r="AG1152" s="105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9"/>
      <c r="AD1153" s="1059"/>
      <c r="AE1153" s="1059"/>
      <c r="AF1153" s="1059"/>
      <c r="AG1153" s="105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9"/>
      <c r="AD1154" s="1059"/>
      <c r="AE1154" s="1059"/>
      <c r="AF1154" s="1059"/>
      <c r="AG1154" s="105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9"/>
      <c r="AD1155" s="1059"/>
      <c r="AE1155" s="1059"/>
      <c r="AF1155" s="1059"/>
      <c r="AG1155" s="105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9"/>
      <c r="AD1159" s="1059"/>
      <c r="AE1159" s="1059"/>
      <c r="AF1159" s="1059"/>
      <c r="AG1159" s="105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9"/>
      <c r="AD1160" s="1059"/>
      <c r="AE1160" s="1059"/>
      <c r="AF1160" s="1059"/>
      <c r="AG1160" s="105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9"/>
      <c r="AD1161" s="1059"/>
      <c r="AE1161" s="1059"/>
      <c r="AF1161" s="1059"/>
      <c r="AG1161" s="105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9"/>
      <c r="AD1162" s="1059"/>
      <c r="AE1162" s="1059"/>
      <c r="AF1162" s="1059"/>
      <c r="AG1162" s="105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9"/>
      <c r="AD1163" s="1059"/>
      <c r="AE1163" s="1059"/>
      <c r="AF1163" s="1059"/>
      <c r="AG1163" s="105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9"/>
      <c r="AD1164" s="1059"/>
      <c r="AE1164" s="1059"/>
      <c r="AF1164" s="1059"/>
      <c r="AG1164" s="105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9"/>
      <c r="AD1165" s="1059"/>
      <c r="AE1165" s="1059"/>
      <c r="AF1165" s="1059"/>
      <c r="AG1165" s="105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9"/>
      <c r="AD1166" s="1059"/>
      <c r="AE1166" s="1059"/>
      <c r="AF1166" s="1059"/>
      <c r="AG1166" s="105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9"/>
      <c r="AD1167" s="1059"/>
      <c r="AE1167" s="1059"/>
      <c r="AF1167" s="1059"/>
      <c r="AG1167" s="105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9"/>
      <c r="AD1168" s="1059"/>
      <c r="AE1168" s="1059"/>
      <c r="AF1168" s="1059"/>
      <c r="AG1168" s="105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9"/>
      <c r="AD1169" s="1059"/>
      <c r="AE1169" s="1059"/>
      <c r="AF1169" s="1059"/>
      <c r="AG1169" s="105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9"/>
      <c r="AD1170" s="1059"/>
      <c r="AE1170" s="1059"/>
      <c r="AF1170" s="1059"/>
      <c r="AG1170" s="105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9"/>
      <c r="AD1171" s="1059"/>
      <c r="AE1171" s="1059"/>
      <c r="AF1171" s="1059"/>
      <c r="AG1171" s="105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9"/>
      <c r="AD1172" s="1059"/>
      <c r="AE1172" s="1059"/>
      <c r="AF1172" s="1059"/>
      <c r="AG1172" s="105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9"/>
      <c r="AD1173" s="1059"/>
      <c r="AE1173" s="1059"/>
      <c r="AF1173" s="1059"/>
      <c r="AG1173" s="105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9"/>
      <c r="AD1174" s="1059"/>
      <c r="AE1174" s="1059"/>
      <c r="AF1174" s="1059"/>
      <c r="AG1174" s="105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9"/>
      <c r="AD1175" s="1059"/>
      <c r="AE1175" s="1059"/>
      <c r="AF1175" s="1059"/>
      <c r="AG1175" s="105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9"/>
      <c r="AD1176" s="1059"/>
      <c r="AE1176" s="1059"/>
      <c r="AF1176" s="1059"/>
      <c r="AG1176" s="105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9"/>
      <c r="AD1177" s="1059"/>
      <c r="AE1177" s="1059"/>
      <c r="AF1177" s="1059"/>
      <c r="AG1177" s="105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9"/>
      <c r="AD1178" s="1059"/>
      <c r="AE1178" s="1059"/>
      <c r="AF1178" s="1059"/>
      <c r="AG1178" s="105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9"/>
      <c r="AD1179" s="1059"/>
      <c r="AE1179" s="1059"/>
      <c r="AF1179" s="1059"/>
      <c r="AG1179" s="105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9"/>
      <c r="AD1180" s="1059"/>
      <c r="AE1180" s="1059"/>
      <c r="AF1180" s="1059"/>
      <c r="AG1180" s="105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9"/>
      <c r="AD1181" s="1059"/>
      <c r="AE1181" s="1059"/>
      <c r="AF1181" s="1059"/>
      <c r="AG1181" s="105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9"/>
      <c r="AD1182" s="1059"/>
      <c r="AE1182" s="1059"/>
      <c r="AF1182" s="1059"/>
      <c r="AG1182" s="105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9"/>
      <c r="AD1183" s="1059"/>
      <c r="AE1183" s="1059"/>
      <c r="AF1183" s="1059"/>
      <c r="AG1183" s="105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9"/>
      <c r="AD1184" s="1059"/>
      <c r="AE1184" s="1059"/>
      <c r="AF1184" s="1059"/>
      <c r="AG1184" s="105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9"/>
      <c r="AD1185" s="1059"/>
      <c r="AE1185" s="1059"/>
      <c r="AF1185" s="1059"/>
      <c r="AG1185" s="105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9"/>
      <c r="AD1186" s="1059"/>
      <c r="AE1186" s="1059"/>
      <c r="AF1186" s="1059"/>
      <c r="AG1186" s="105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9"/>
      <c r="AD1187" s="1059"/>
      <c r="AE1187" s="1059"/>
      <c r="AF1187" s="1059"/>
      <c r="AG1187" s="105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9"/>
      <c r="AD1188" s="1059"/>
      <c r="AE1188" s="1059"/>
      <c r="AF1188" s="1059"/>
      <c r="AG1188" s="105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9"/>
      <c r="AD1192" s="1059"/>
      <c r="AE1192" s="1059"/>
      <c r="AF1192" s="1059"/>
      <c r="AG1192" s="105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9"/>
      <c r="AD1193" s="1059"/>
      <c r="AE1193" s="1059"/>
      <c r="AF1193" s="1059"/>
      <c r="AG1193" s="105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9"/>
      <c r="AD1194" s="1059"/>
      <c r="AE1194" s="1059"/>
      <c r="AF1194" s="1059"/>
      <c r="AG1194" s="105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9"/>
      <c r="AD1195" s="1059"/>
      <c r="AE1195" s="1059"/>
      <c r="AF1195" s="1059"/>
      <c r="AG1195" s="105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9"/>
      <c r="AD1196" s="1059"/>
      <c r="AE1196" s="1059"/>
      <c r="AF1196" s="1059"/>
      <c r="AG1196" s="105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9"/>
      <c r="AD1197" s="1059"/>
      <c r="AE1197" s="1059"/>
      <c r="AF1197" s="1059"/>
      <c r="AG1197" s="105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9"/>
      <c r="AD1198" s="1059"/>
      <c r="AE1198" s="1059"/>
      <c r="AF1198" s="1059"/>
      <c r="AG1198" s="105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9"/>
      <c r="AD1199" s="1059"/>
      <c r="AE1199" s="1059"/>
      <c r="AF1199" s="1059"/>
      <c r="AG1199" s="105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9"/>
      <c r="AD1200" s="1059"/>
      <c r="AE1200" s="1059"/>
      <c r="AF1200" s="1059"/>
      <c r="AG1200" s="105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9"/>
      <c r="AD1201" s="1059"/>
      <c r="AE1201" s="1059"/>
      <c r="AF1201" s="1059"/>
      <c r="AG1201" s="105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9"/>
      <c r="AD1202" s="1059"/>
      <c r="AE1202" s="1059"/>
      <c r="AF1202" s="1059"/>
      <c r="AG1202" s="105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9"/>
      <c r="AD1203" s="1059"/>
      <c r="AE1203" s="1059"/>
      <c r="AF1203" s="1059"/>
      <c r="AG1203" s="105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9"/>
      <c r="AD1204" s="1059"/>
      <c r="AE1204" s="1059"/>
      <c r="AF1204" s="1059"/>
      <c r="AG1204" s="105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9"/>
      <c r="AD1205" s="1059"/>
      <c r="AE1205" s="1059"/>
      <c r="AF1205" s="1059"/>
      <c r="AG1205" s="105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9"/>
      <c r="AD1206" s="1059"/>
      <c r="AE1206" s="1059"/>
      <c r="AF1206" s="1059"/>
      <c r="AG1206" s="105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9"/>
      <c r="AD1207" s="1059"/>
      <c r="AE1207" s="1059"/>
      <c r="AF1207" s="1059"/>
      <c r="AG1207" s="105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9"/>
      <c r="AD1208" s="1059"/>
      <c r="AE1208" s="1059"/>
      <c r="AF1208" s="1059"/>
      <c r="AG1208" s="105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9"/>
      <c r="AD1209" s="1059"/>
      <c r="AE1209" s="1059"/>
      <c r="AF1209" s="1059"/>
      <c r="AG1209" s="105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9"/>
      <c r="AD1210" s="1059"/>
      <c r="AE1210" s="1059"/>
      <c r="AF1210" s="1059"/>
      <c r="AG1210" s="105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9"/>
      <c r="AD1211" s="1059"/>
      <c r="AE1211" s="1059"/>
      <c r="AF1211" s="1059"/>
      <c r="AG1211" s="105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9"/>
      <c r="AD1212" s="1059"/>
      <c r="AE1212" s="1059"/>
      <c r="AF1212" s="1059"/>
      <c r="AG1212" s="105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9"/>
      <c r="AD1213" s="1059"/>
      <c r="AE1213" s="1059"/>
      <c r="AF1213" s="1059"/>
      <c r="AG1213" s="105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9"/>
      <c r="AD1214" s="1059"/>
      <c r="AE1214" s="1059"/>
      <c r="AF1214" s="1059"/>
      <c r="AG1214" s="105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9"/>
      <c r="AD1215" s="1059"/>
      <c r="AE1215" s="1059"/>
      <c r="AF1215" s="1059"/>
      <c r="AG1215" s="105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9"/>
      <c r="AD1216" s="1059"/>
      <c r="AE1216" s="1059"/>
      <c r="AF1216" s="1059"/>
      <c r="AG1216" s="105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9"/>
      <c r="AD1217" s="1059"/>
      <c r="AE1217" s="1059"/>
      <c r="AF1217" s="1059"/>
      <c r="AG1217" s="105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9"/>
      <c r="AD1218" s="1059"/>
      <c r="AE1218" s="1059"/>
      <c r="AF1218" s="1059"/>
      <c r="AG1218" s="105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9"/>
      <c r="AD1219" s="1059"/>
      <c r="AE1219" s="1059"/>
      <c r="AF1219" s="1059"/>
      <c r="AG1219" s="105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9"/>
      <c r="AD1220" s="1059"/>
      <c r="AE1220" s="1059"/>
      <c r="AF1220" s="1059"/>
      <c r="AG1220" s="105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9"/>
      <c r="AD1221" s="1059"/>
      <c r="AE1221" s="1059"/>
      <c r="AF1221" s="1059"/>
      <c r="AG1221" s="105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9"/>
      <c r="AD1225" s="1059"/>
      <c r="AE1225" s="1059"/>
      <c r="AF1225" s="1059"/>
      <c r="AG1225" s="105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9"/>
      <c r="AD1226" s="1059"/>
      <c r="AE1226" s="1059"/>
      <c r="AF1226" s="1059"/>
      <c r="AG1226" s="105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9"/>
      <c r="AD1227" s="1059"/>
      <c r="AE1227" s="1059"/>
      <c r="AF1227" s="1059"/>
      <c r="AG1227" s="105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9"/>
      <c r="AD1228" s="1059"/>
      <c r="AE1228" s="1059"/>
      <c r="AF1228" s="1059"/>
      <c r="AG1228" s="105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9"/>
      <c r="AD1229" s="1059"/>
      <c r="AE1229" s="1059"/>
      <c r="AF1229" s="1059"/>
      <c r="AG1229" s="105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9"/>
      <c r="AD1230" s="1059"/>
      <c r="AE1230" s="1059"/>
      <c r="AF1230" s="1059"/>
      <c r="AG1230" s="105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9"/>
      <c r="AD1231" s="1059"/>
      <c r="AE1231" s="1059"/>
      <c r="AF1231" s="1059"/>
      <c r="AG1231" s="105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9"/>
      <c r="AD1232" s="1059"/>
      <c r="AE1232" s="1059"/>
      <c r="AF1232" s="1059"/>
      <c r="AG1232" s="105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9"/>
      <c r="AD1233" s="1059"/>
      <c r="AE1233" s="1059"/>
      <c r="AF1233" s="1059"/>
      <c r="AG1233" s="105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9"/>
      <c r="AD1234" s="1059"/>
      <c r="AE1234" s="1059"/>
      <c r="AF1234" s="1059"/>
      <c r="AG1234" s="105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9"/>
      <c r="AD1235" s="1059"/>
      <c r="AE1235" s="1059"/>
      <c r="AF1235" s="1059"/>
      <c r="AG1235" s="105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9"/>
      <c r="AD1236" s="1059"/>
      <c r="AE1236" s="1059"/>
      <c r="AF1236" s="1059"/>
      <c r="AG1236" s="105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9"/>
      <c r="AD1237" s="1059"/>
      <c r="AE1237" s="1059"/>
      <c r="AF1237" s="1059"/>
      <c r="AG1237" s="105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9"/>
      <c r="AD1238" s="1059"/>
      <c r="AE1238" s="1059"/>
      <c r="AF1238" s="1059"/>
      <c r="AG1238" s="105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9"/>
      <c r="AD1239" s="1059"/>
      <c r="AE1239" s="1059"/>
      <c r="AF1239" s="1059"/>
      <c r="AG1239" s="105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9"/>
      <c r="AD1240" s="1059"/>
      <c r="AE1240" s="1059"/>
      <c r="AF1240" s="1059"/>
      <c r="AG1240" s="105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9"/>
      <c r="AD1241" s="1059"/>
      <c r="AE1241" s="1059"/>
      <c r="AF1241" s="1059"/>
      <c r="AG1241" s="105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9"/>
      <c r="AD1242" s="1059"/>
      <c r="AE1242" s="1059"/>
      <c r="AF1242" s="1059"/>
      <c r="AG1242" s="105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9"/>
      <c r="AD1243" s="1059"/>
      <c r="AE1243" s="1059"/>
      <c r="AF1243" s="1059"/>
      <c r="AG1243" s="105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9"/>
      <c r="AD1244" s="1059"/>
      <c r="AE1244" s="1059"/>
      <c r="AF1244" s="1059"/>
      <c r="AG1244" s="105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9"/>
      <c r="AD1245" s="1059"/>
      <c r="AE1245" s="1059"/>
      <c r="AF1245" s="1059"/>
      <c r="AG1245" s="105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9"/>
      <c r="AD1246" s="1059"/>
      <c r="AE1246" s="1059"/>
      <c r="AF1246" s="1059"/>
      <c r="AG1246" s="105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9"/>
      <c r="AD1247" s="1059"/>
      <c r="AE1247" s="1059"/>
      <c r="AF1247" s="1059"/>
      <c r="AG1247" s="105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9"/>
      <c r="AD1248" s="1059"/>
      <c r="AE1248" s="1059"/>
      <c r="AF1248" s="1059"/>
      <c r="AG1248" s="105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9"/>
      <c r="AD1249" s="1059"/>
      <c r="AE1249" s="1059"/>
      <c r="AF1249" s="1059"/>
      <c r="AG1249" s="105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9"/>
      <c r="AD1250" s="1059"/>
      <c r="AE1250" s="1059"/>
      <c r="AF1250" s="1059"/>
      <c r="AG1250" s="105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9"/>
      <c r="AD1251" s="1059"/>
      <c r="AE1251" s="1059"/>
      <c r="AF1251" s="1059"/>
      <c r="AG1251" s="105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9"/>
      <c r="AD1252" s="1059"/>
      <c r="AE1252" s="1059"/>
      <c r="AF1252" s="1059"/>
      <c r="AG1252" s="105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9"/>
      <c r="AD1253" s="1059"/>
      <c r="AE1253" s="1059"/>
      <c r="AF1253" s="1059"/>
      <c r="AG1253" s="105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9"/>
      <c r="AD1254" s="1059"/>
      <c r="AE1254" s="1059"/>
      <c r="AF1254" s="1059"/>
      <c r="AG1254" s="105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9"/>
      <c r="AD1258" s="1059"/>
      <c r="AE1258" s="1059"/>
      <c r="AF1258" s="1059"/>
      <c r="AG1258" s="105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9"/>
      <c r="AD1259" s="1059"/>
      <c r="AE1259" s="1059"/>
      <c r="AF1259" s="1059"/>
      <c r="AG1259" s="105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9"/>
      <c r="AD1260" s="1059"/>
      <c r="AE1260" s="1059"/>
      <c r="AF1260" s="1059"/>
      <c r="AG1260" s="105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9"/>
      <c r="AD1261" s="1059"/>
      <c r="AE1261" s="1059"/>
      <c r="AF1261" s="1059"/>
      <c r="AG1261" s="105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9"/>
      <c r="AD1262" s="1059"/>
      <c r="AE1262" s="1059"/>
      <c r="AF1262" s="1059"/>
      <c r="AG1262" s="105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9"/>
      <c r="AD1263" s="1059"/>
      <c r="AE1263" s="1059"/>
      <c r="AF1263" s="1059"/>
      <c r="AG1263" s="105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9"/>
      <c r="AD1264" s="1059"/>
      <c r="AE1264" s="1059"/>
      <c r="AF1264" s="1059"/>
      <c r="AG1264" s="105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9"/>
      <c r="AD1265" s="1059"/>
      <c r="AE1265" s="1059"/>
      <c r="AF1265" s="1059"/>
      <c r="AG1265" s="105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9"/>
      <c r="AD1266" s="1059"/>
      <c r="AE1266" s="1059"/>
      <c r="AF1266" s="1059"/>
      <c r="AG1266" s="105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9"/>
      <c r="AD1267" s="1059"/>
      <c r="AE1267" s="1059"/>
      <c r="AF1267" s="1059"/>
      <c r="AG1267" s="105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9"/>
      <c r="AD1268" s="1059"/>
      <c r="AE1268" s="1059"/>
      <c r="AF1268" s="1059"/>
      <c r="AG1268" s="105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9"/>
      <c r="AD1269" s="1059"/>
      <c r="AE1269" s="1059"/>
      <c r="AF1269" s="1059"/>
      <c r="AG1269" s="105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9"/>
      <c r="AD1270" s="1059"/>
      <c r="AE1270" s="1059"/>
      <c r="AF1270" s="1059"/>
      <c r="AG1270" s="105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9"/>
      <c r="AD1271" s="1059"/>
      <c r="AE1271" s="1059"/>
      <c r="AF1271" s="1059"/>
      <c r="AG1271" s="105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9"/>
      <c r="AD1272" s="1059"/>
      <c r="AE1272" s="1059"/>
      <c r="AF1272" s="1059"/>
      <c r="AG1272" s="105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9"/>
      <c r="AD1273" s="1059"/>
      <c r="AE1273" s="1059"/>
      <c r="AF1273" s="1059"/>
      <c r="AG1273" s="105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9"/>
      <c r="AD1274" s="1059"/>
      <c r="AE1274" s="1059"/>
      <c r="AF1274" s="1059"/>
      <c r="AG1274" s="105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9"/>
      <c r="AD1275" s="1059"/>
      <c r="AE1275" s="1059"/>
      <c r="AF1275" s="1059"/>
      <c r="AG1275" s="105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9"/>
      <c r="AD1276" s="1059"/>
      <c r="AE1276" s="1059"/>
      <c r="AF1276" s="1059"/>
      <c r="AG1276" s="105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9"/>
      <c r="AD1277" s="1059"/>
      <c r="AE1277" s="1059"/>
      <c r="AF1277" s="1059"/>
      <c r="AG1277" s="105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9"/>
      <c r="AD1278" s="1059"/>
      <c r="AE1278" s="1059"/>
      <c r="AF1278" s="1059"/>
      <c r="AG1278" s="105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9"/>
      <c r="AD1279" s="1059"/>
      <c r="AE1279" s="1059"/>
      <c r="AF1279" s="1059"/>
      <c r="AG1279" s="105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9"/>
      <c r="AD1280" s="1059"/>
      <c r="AE1280" s="1059"/>
      <c r="AF1280" s="1059"/>
      <c r="AG1280" s="105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9"/>
      <c r="AD1281" s="1059"/>
      <c r="AE1281" s="1059"/>
      <c r="AF1281" s="1059"/>
      <c r="AG1281" s="105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9"/>
      <c r="AD1282" s="1059"/>
      <c r="AE1282" s="1059"/>
      <c r="AF1282" s="1059"/>
      <c r="AG1282" s="105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9"/>
      <c r="AD1283" s="1059"/>
      <c r="AE1283" s="1059"/>
      <c r="AF1283" s="1059"/>
      <c r="AG1283" s="105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9"/>
      <c r="AD1284" s="1059"/>
      <c r="AE1284" s="1059"/>
      <c r="AF1284" s="1059"/>
      <c r="AG1284" s="105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9"/>
      <c r="AD1285" s="1059"/>
      <c r="AE1285" s="1059"/>
      <c r="AF1285" s="1059"/>
      <c r="AG1285" s="105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9"/>
      <c r="AD1286" s="1059"/>
      <c r="AE1286" s="1059"/>
      <c r="AF1286" s="1059"/>
      <c r="AG1286" s="105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9"/>
      <c r="AD1287" s="1059"/>
      <c r="AE1287" s="1059"/>
      <c r="AF1287" s="1059"/>
      <c r="AG1287" s="105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9"/>
      <c r="AD1291" s="1059"/>
      <c r="AE1291" s="1059"/>
      <c r="AF1291" s="1059"/>
      <c r="AG1291" s="105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9"/>
      <c r="AD1292" s="1059"/>
      <c r="AE1292" s="1059"/>
      <c r="AF1292" s="1059"/>
      <c r="AG1292" s="105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9"/>
      <c r="AD1293" s="1059"/>
      <c r="AE1293" s="1059"/>
      <c r="AF1293" s="1059"/>
      <c r="AG1293" s="105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9"/>
      <c r="AD1294" s="1059"/>
      <c r="AE1294" s="1059"/>
      <c r="AF1294" s="1059"/>
      <c r="AG1294" s="105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9"/>
      <c r="AD1295" s="1059"/>
      <c r="AE1295" s="1059"/>
      <c r="AF1295" s="1059"/>
      <c r="AG1295" s="105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9"/>
      <c r="AD1296" s="1059"/>
      <c r="AE1296" s="1059"/>
      <c r="AF1296" s="1059"/>
      <c r="AG1296" s="105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9"/>
      <c r="AD1297" s="1059"/>
      <c r="AE1297" s="1059"/>
      <c r="AF1297" s="1059"/>
      <c r="AG1297" s="105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9"/>
      <c r="AD1298" s="1059"/>
      <c r="AE1298" s="1059"/>
      <c r="AF1298" s="1059"/>
      <c r="AG1298" s="105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9"/>
      <c r="AD1299" s="1059"/>
      <c r="AE1299" s="1059"/>
      <c r="AF1299" s="1059"/>
      <c r="AG1299" s="105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9"/>
      <c r="AD1300" s="1059"/>
      <c r="AE1300" s="1059"/>
      <c r="AF1300" s="1059"/>
      <c r="AG1300" s="105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9"/>
      <c r="AD1301" s="1059"/>
      <c r="AE1301" s="1059"/>
      <c r="AF1301" s="1059"/>
      <c r="AG1301" s="105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9"/>
      <c r="AD1302" s="1059"/>
      <c r="AE1302" s="1059"/>
      <c r="AF1302" s="1059"/>
      <c r="AG1302" s="105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9"/>
      <c r="AD1303" s="1059"/>
      <c r="AE1303" s="1059"/>
      <c r="AF1303" s="1059"/>
      <c r="AG1303" s="105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9"/>
      <c r="AD1304" s="1059"/>
      <c r="AE1304" s="1059"/>
      <c r="AF1304" s="1059"/>
      <c r="AG1304" s="105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9"/>
      <c r="AD1305" s="1059"/>
      <c r="AE1305" s="1059"/>
      <c r="AF1305" s="1059"/>
      <c r="AG1305" s="105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9"/>
      <c r="AD1306" s="1059"/>
      <c r="AE1306" s="1059"/>
      <c r="AF1306" s="1059"/>
      <c r="AG1306" s="105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9"/>
      <c r="AD1307" s="1059"/>
      <c r="AE1307" s="1059"/>
      <c r="AF1307" s="1059"/>
      <c r="AG1307" s="105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9"/>
      <c r="AD1308" s="1059"/>
      <c r="AE1308" s="1059"/>
      <c r="AF1308" s="1059"/>
      <c r="AG1308" s="105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9"/>
      <c r="AD1309" s="1059"/>
      <c r="AE1309" s="1059"/>
      <c r="AF1309" s="1059"/>
      <c r="AG1309" s="105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9"/>
      <c r="AD1310" s="1059"/>
      <c r="AE1310" s="1059"/>
      <c r="AF1310" s="1059"/>
      <c r="AG1310" s="105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9"/>
      <c r="AD1311" s="1059"/>
      <c r="AE1311" s="1059"/>
      <c r="AF1311" s="1059"/>
      <c r="AG1311" s="105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9"/>
      <c r="AD1312" s="1059"/>
      <c r="AE1312" s="1059"/>
      <c r="AF1312" s="1059"/>
      <c r="AG1312" s="105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9"/>
      <c r="AD1313" s="1059"/>
      <c r="AE1313" s="1059"/>
      <c r="AF1313" s="1059"/>
      <c r="AG1313" s="105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9"/>
      <c r="AD1314" s="1059"/>
      <c r="AE1314" s="1059"/>
      <c r="AF1314" s="1059"/>
      <c r="AG1314" s="105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9"/>
      <c r="AD1315" s="1059"/>
      <c r="AE1315" s="1059"/>
      <c r="AF1315" s="1059"/>
      <c r="AG1315" s="105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9"/>
      <c r="AD1316" s="1059"/>
      <c r="AE1316" s="1059"/>
      <c r="AF1316" s="1059"/>
      <c r="AG1316" s="105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9"/>
      <c r="AD1317" s="1059"/>
      <c r="AE1317" s="1059"/>
      <c r="AF1317" s="1059"/>
      <c r="AG1317" s="105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9"/>
      <c r="AD1318" s="1059"/>
      <c r="AE1318" s="1059"/>
      <c r="AF1318" s="1059"/>
      <c r="AG1318" s="105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9"/>
      <c r="AD1319" s="1059"/>
      <c r="AE1319" s="1059"/>
      <c r="AF1319" s="1059"/>
      <c r="AG1319" s="105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9"/>
      <c r="AD1320" s="1059"/>
      <c r="AE1320" s="1059"/>
      <c r="AF1320" s="1059"/>
      <c r="AG1320" s="105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2021-07-08T09:02:15Z</cp:lastPrinted>
  <dcterms:created xsi:type="dcterms:W3CDTF">2012-03-13T00:50:25Z</dcterms:created>
  <dcterms:modified xsi:type="dcterms:W3CDTF">2021-09-17T03:59:21Z</dcterms:modified>
</cp:coreProperties>
</file>