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0915追加\"/>
    </mc:Choice>
  </mc:AlternateContent>
  <bookViews>
    <workbookView xWindow="465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<sst xmlns="http://schemas.openxmlformats.org/spreadsheetml/2006/main" count="3099" uniqueCount="783">
  <si>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</si>
  <si>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</si>
  <si>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</si>
  <si>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</si>
  <si>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</si>
  <si>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</si>
  <si>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</si>
  <si>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</si>
  <si>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</si>
  <si>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</si>
  <si>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</si>
  <si>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</si>
  <si>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</si>
  <si>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</si>
  <si>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</si>
  <si>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</si>
  <si>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</si>
  <si>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</si>
  <si>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</si>
  <si>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</si>
  <si>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</si>
  <si>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</si>
  <si>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</si>
  <si>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</si>
  <si>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</si>
  <si>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</si>
  <si>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</si>
  <si>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</si>
  <si>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</si>
  <si>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</si>
  <si>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</si>
  <si>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</si>
  <si>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</si>
  <si>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</si>
  <si>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</si>
  <si>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</si>
  <si>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</si>
  <si>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</si>
  <si>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</si>
  <si>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</si>
  <si>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</si>
  <si>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</si>
  <si>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</si>
  <si>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</si>
  <si>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</si>
  <si>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</si>
  <si>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</si>
  <si>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</si>
  <si>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</si>
  <si>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</si>
  <si>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</si>
  <si>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</si>
  <si>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</si>
  <si>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</si>
  <si>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</si>
  <si>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</si>
  <si>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</si>
  <si>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</si>
  <si>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</si>
  <si>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</si>
  <si>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</si>
  <si>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</si>
  <si>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</si>
  <si>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</si>
  <si>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</si>
  <si>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</si>
  <si>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</si>
  <si>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</si>
  <si>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</si>
  <si>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</si>
  <si>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</si>
  <si>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</si>
  <si>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</si>
  <si>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</si>
  <si>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</si>
  <si>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</si>
  <si>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</si>
  <si>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</si>
  <si>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</si>
  <si>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</si>
  <si>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</si>
  <si>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</si>
  <si>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</si>
  <si>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</si>
  <si>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</si>
  <si>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</si>
  <si>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</si>
  <si>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</si>
  <si>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</si>
  <si>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</si>
  <si>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</si>
  <si>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</si>
  <si>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</si>
  <si>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</si>
  <si>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</si>
  <si>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</si>
  <si>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</si>
  <si>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</si>
  <si>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</si>
  <si>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</si>
  <si>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</si>
  <si>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</si>
  <si>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</si>
  <si>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</si>
  <si>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</si>
  <si>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</si>
  <si>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</si>
  <si>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</si>
  <si>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</si>
  <si>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</si>
  <si>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</si>
  <si>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</si>
  <si>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</si>
  <si>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</si>
  <si>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</si>
  <si>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</si>
  <si>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</si>
  <si>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</si>
  <si>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</si>
  <si>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</si>
  <si>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</si>
  <si>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</si>
  <si>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</si>
  <si>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</si>
  <si>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</si>
  <si>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</si>
  <si>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</si>
  <si>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</si>
  <si>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</si>
  <si>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</si>
  <si>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</si>
  <si>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</si>
  <si>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</si>
  <si>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</si>
  <si>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</si>
  <si>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</si>
  <si>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</si>
  <si>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</si>
  <si>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</si>
  <si>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</si>
  <si>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</si>
  <si>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</si>
  <si>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</si>
  <si>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</si>
  <si>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</si>
  <si>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</si>
  <si>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</si>
  <si>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</si>
  <si>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</si>
  <si>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</si>
  <si>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</si>
  <si>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</si>
  <si>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</si>
  <si>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</si>
  <si>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</si>
  <si>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</si>
  <si>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</si>
  <si>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</si>
  <si>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</si>
  <si>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</si>
  <si>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</si>
  <si>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</si>
  <si>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</si>
  <si>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</si>
  <si>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</si>
  <si>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</si>
  <si>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</si>
  <si>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</si>
  <si>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</si>
  <si>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</si>
  <si>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</si>
  <si>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</si>
  <si>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</si>
  <si>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</si>
  <si>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</si>
  <si>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</si>
  <si>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</si>
  <si>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</si>
  <si>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</si>
  <si>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</si>
  <si>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</si>
  <si>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</si>
  <si>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</si>
  <si>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</si>
  <si>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</si>
  <si>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</si>
  <si>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</si>
  <si>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</si>
  <si>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</si>
  <si>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</si>
  <si>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</si>
  <si>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</si>
  <si>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</si>
  <si>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</si>
  <si>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</si>
  <si>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</si>
  <si>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</si>
  <si>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</si>
  <si>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</si>
  <si>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</si>
  <si>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</si>
  <si>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</si>
  <si>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</si>
  <si>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</si>
  <si>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</si>
  <si>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</si>
  <si>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</si>
  <si>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</si>
  <si>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</si>
  <si>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</si>
  <si>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</si>
  <si>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</si>
  <si>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</si>
  <si>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</si>
  <si>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</si>
  <si>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</si>
  <si>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</si>
  <si>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</si>
  <si>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</si>
  <si>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</si>
  <si>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</si>
  <si>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</si>
  <si>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</si>
  <si>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</si>
  <si>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</si>
  <si>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</si>
  <si>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</si>
  <si>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</si>
  <si>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</si>
  <si>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</si>
  <si>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</si>
  <si>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</si>
  <si>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</si>
  <si>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</si>
  <si>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</si>
  <si>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</si>
  <si>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</si>
  <si>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</si>
  <si>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</si>
  <si>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</si>
  <si>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</si>
  <si>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</si>
  <si>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</si>
  <si>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</si>
  <si>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</si>
  <si>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</si>
  <si>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</si>
  <si>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</si>
  <si>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</si>
  <si>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</si>
  <si>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</si>
  <si>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</si>
  <si>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</si>
  <si>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</si>
  <si>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</si>
  <si>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</si>
  <si>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</si>
  <si>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</si>
  <si>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</si>
  <si>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</si>
  <si>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</si>
  <si>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</si>
  <si>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</si>
  <si>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</si>
  <si>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</si>
  <si>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</si>
  <si>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</si>
  <si>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</si>
  <si>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</si>
  <si>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</si>
  <si>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</si>
  <si>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</si>
  <si>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</si>
  <si>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</si>
  <si>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</si>
  <si>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</si>
  <si>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</si>
  <si>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</si>
  <si>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</si>
  <si>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</si>
  <si>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</si>
  <si>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</si>
  <si>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</si>
  <si>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</si>
  <si>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</si>
  <si>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</si>
  <si>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</si>
  <si>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</si>
  <si>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</si>
  <si>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</si>
  <si>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</si>
  <si>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</si>
  <si>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</si>
  <si>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</si>
  <si>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</si>
  <si>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</si>
  <si>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</si>
  <si>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</si>
  <si>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</si>
  <si>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</si>
  <si>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</si>
  <si>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</si>
  <si>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</si>
  <si>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</si>
  <si>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</si>
  <si>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</si>
  <si>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</si>
  <si>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</si>
  <si>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</si>
  <si>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</si>
  <si>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</si>
  <si>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</si>
  <si>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</si>
  <si>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</si>
  <si>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</si>
  <si>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</si>
  <si>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</si>
  <si>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</si>
  <si>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</si>
  <si>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</si>
  <si>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</si>
  <si>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</si>
  <si>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</si>
  <si>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</si>
  <si>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</si>
  <si>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</si>
  <si>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</si>
  <si>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</si>
  <si>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</si>
  <si>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</si>
  <si>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</si>
  <si>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</si>
  <si>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</si>
  <si>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</si>
  <si>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</si>
  <si>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</si>
  <si>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</si>
  <si>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</si>
  <si>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</si>
  <si>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</si>
  <si>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</si>
  <si>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</si>
  <si>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</si>
  <si>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</si>
  <si>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</si>
  <si>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</si>
  <si>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</si>
  <si>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</si>
  <si>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</si>
  <si>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</si>
  <si>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</si>
  <si>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</si>
  <si>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</si>
  <si>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</si>
  <si>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</si>
  <si>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</si>
  <si>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</si>
  <si>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</si>
  <si>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</si>
  <si>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</si>
  <si>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</si>
  <si>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</si>
  <si>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</si>
  <si>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</si>
  <si>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</si>
  <si>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</si>
  <si>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</si>
  <si>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</si>
  <si>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</si>
  <si>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</si>
  <si>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</si>
  <si>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</si>
  <si>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</si>
  <si>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</si>
  <si>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</si>
  <si>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</si>
  <si>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</si>
  <si>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</si>
  <si>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</si>
  <si>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</si>
  <si>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</si>
  <si>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</si>
  <si>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</si>
  <si>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</si>
  <si>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</si>
  <si>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</si>
  <si>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</si>
  <si>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</si>
  <si>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</si>
  <si>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</si>
  <si>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</si>
  <si>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</si>
  <si>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</si>
  <si>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</si>
  <si>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</si>
  <si>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</si>
  <si>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</si>
  <si>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</si>
  <si>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</si>
  <si>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</si>
  <si>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</si>
  <si>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</si>
  <si>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</si>
  <si>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</si>
  <si>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</si>
  <si>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</si>
  <si>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</si>
  <si>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</si>
  <si>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</si>
  <si>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</si>
  <si>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</si>
  <si>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</si>
  <si>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</si>
  <si>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</si>
  <si>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</si>
  <si>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</si>
  <si>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</si>
  <si>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</si>
  <si>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</si>
  <si>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</si>
  <si>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</si>
  <si>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</si>
  <si>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</si>
  <si>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</si>
  <si>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</si>
  <si>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</si>
  <si>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</si>
  <si>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</si>
  <si>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</si>
  <si>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</si>
  <si>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</si>
  <si>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</si>
  <si>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</si>
  <si>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</si>
  <si>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</si>
  <si>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</si>
  <si>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</si>
  <si>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</si>
  <si>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</si>
  <si>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</si>
  <si>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</si>
  <si>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</si>
  <si>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</si>
  <si>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</si>
  <si>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</si>
  <si>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</si>
  <si>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</si>
  <si>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</si>
  <si>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</si>
  <si>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</si>
  <si>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</si>
  <si>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</si>
  <si>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</si>
  <si>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</si>
  <si>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</si>
  <si>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</si>
  <si>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</si>
  <si>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</si>
  <si>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</si>
  <si>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</si>
  <si>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</si>
  <si>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</si>
  <si>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</si>
  <si>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</si>
  <si>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</si>
  <si>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</si>
  <si>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</si>
  <si>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</si>
  <si>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</si>
  <si>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</si>
  <si>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</si>
  <si>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</si>
  <si>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</si>
  <si>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</si>
  <si>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</si>
  <si>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</si>
  <si>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</si>
  <si>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</si>
  <si>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</si>
  <si>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</si>
  <si>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</si>
  <si>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</si>
  <si>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</si>
  <si>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</si>
  <si>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</si>
  <si>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</si>
  <si>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</si>
  <si>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</si>
  <si>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</si>
  <si>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</si>
  <si>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</si>
  <si>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</si>
  <si>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</si>
  <si>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</si>
  <si>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</si>
  <si>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</si>
  <si>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</si>
  <si>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</si>
  <si>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</si>
  <si>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</si>
  <si>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</si>
  <si>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</si>
  <si>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</si>
  <si>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</si>
  <si>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</si>
  <si>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</si>
  <si>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</si>
  <si>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</si>
  <si>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</si>
  <si>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</si>
  <si>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</si>
  <si>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</si>
  <si>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</si>
  <si>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</si>
  <si>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</si>
  <si>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</si>
  <si>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</si>
  <si>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</si>
  <si>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</si>
  <si>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</si>
  <si>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</si>
  <si>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</si>
  <si>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</si>
  <si>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</si>
  <si>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</si>
  <si>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</si>
  <si>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</si>
  <si>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</si>
  <si>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</si>
  <si>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</si>
  <si>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</si>
  <si>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</si>
  <si>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</si>
  <si>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</si>
  <si>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</si>
  <si>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</si>
  <si>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</si>
  <si>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</si>
  <si>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</si>
  <si>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</si>
  <si>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</si>
  <si>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</si>
  <si>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</si>
  <si>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</si>
  <si>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</si>
  <si>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</si>
  <si>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</si>
  <si>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</si>
  <si>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</si>
  <si>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</si>
  <si>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</si>
  <si>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</si>
  <si>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</si>
  <si>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</si>
  <si>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</si>
  <si>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</si>
  <si>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</si>
  <si>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</si>
  <si>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</si>
  <si>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</si>
  <si>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</si>
  <si>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</si>
  <si>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</si>
  <si>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</si>
  <si>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</si>
  <si>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</si>
  <si>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</si>
  <si>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</si>
  <si>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</si>
  <si>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</si>
  <si>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</si>
  <si>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</si>
  <si>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</si>
  <si>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</si>
  <si>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</si>
  <si>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</si>
  <si>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</si>
  <si>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</si>
  <si>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</si>
  <si>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</si>
  <si>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</si>
  <si>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</si>
  <si>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</si>
  <si>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</si>
  <si>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</si>
  <si>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</si>
  <si>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</si>
  <si>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</si>
  <si>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</si>
  <si>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</si>
  <si>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</si>
  <si>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</si>
  <si>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</si>
  <si>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</si>
  <si>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</si>
  <si>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</si>
  <si>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</si>
  <si>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</si>
  <si>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</si>
  <si>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</si>
  <si>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</si>
  <si>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</si>
  <si>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</si>
  <si>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</si>
  <si>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</si>
  <si>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</si>
  <si>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</si>
  <si>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</si>
  <si>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</si>
  <si>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</si>
  <si>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</si>
  <si>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</si>
  <si>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</si>
  <si>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</si>
  <si>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</si>
  <si>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</si>
  <si>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</si>
  <si>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</si>
  <si>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</si>
  <si>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</si>
  <si>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</si>
  <si>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</si>
  <si>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</si>
  <si>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</si>
  <si>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</si>
  <si>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</si>
  <si>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</si>
  <si>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</si>
  <si>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</si>
  <si>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</si>
  <si>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</si>
  <si>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</si>
  <si>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</si>
  <si>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</si>
  <si>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</si>
  <si>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</si>
  <si>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</si>
  <si>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</si>
  <si>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</si>
  <si>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</si>
  <si>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</si>
  <si>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</si>
  <si>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</si>
  <si>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</si>
  <si>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</si>
  <si>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</si>
  <si>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</si>
  <si>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</si>
  <si>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</si>
  <si>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</si>
  <si>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</si>
  <si>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</si>
  <si>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</si>
  <si>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</si>
  <si>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</si>
  <si>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</si>
  <si>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</si>
  <si>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</si>
  <si>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</si>
  <si>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</si>
  <si>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</si>
  <si>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</si>
  <si>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</si>
  <si>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</si>
  <si>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</si>
  <si>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</si>
  <si>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</si>
  <si>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</si>
  <si>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</si>
  <si>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</si>
  <si>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</si>
  <si>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</si>
  <si>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</si>
  <si>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</si>
  <si>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</si>
  <si>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</si>
  <si>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</si>
  <si>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</si>
  <si>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</si>
  <si>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</si>
  <si>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</si>
  <si>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</si>
  <si>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</si>
  <si>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</si>
  <si>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</si>
  <si>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</si>
  <si>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</si>
  <si>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</si>
  <si>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</si>
  <si>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</si>
  <si>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</si>
  <si>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</si>
  <si>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</si>
  <si>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</si>
  <si>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</si>
  <si>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</si>
  <si>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</si>
  <si>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</si>
  <si>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</si>
  <si>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</si>
  <si>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</si>
  <si>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</si>
  <si>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</si>
  <si>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</si>
  <si>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</si>
  <si>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</si>
  <si>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</si>
  <si>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</si>
  <si>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</si>
  <si>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</si>
  <si>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</si>
  <si>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</si>
  <si>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</si>
  <si>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</si>
  <si>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</si>
  <si>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スポーツ庁</t>
    <phoneticPr fontId="5"/>
  </si>
  <si>
    <t>競技スポーツ課</t>
    <phoneticPr fontId="5"/>
  </si>
  <si>
    <t>競技スポーツ課長
南野　圭史</t>
    <phoneticPr fontId="5"/>
  </si>
  <si>
    <t>競技力強化のための今後の支援方針（平成28年10月3日策定）
第2期スポーツ基本計画（平成29年3月24日策定）</t>
    <phoneticPr fontId="5"/>
  </si>
  <si>
    <t>スポーツ医・科学研究支援等委託費</t>
  </si>
  <si>
    <t>11　スポーツの振興</t>
    <phoneticPr fontId="5"/>
  </si>
  <si>
    <t>11-3 国際競技力の向上に向けた強力で持続可能な人材育成や環境整備</t>
    <phoneticPr fontId="5"/>
  </si>
  <si>
    <t>拠点</t>
    <rPh sb="0" eb="2">
      <t>キョテン</t>
    </rPh>
    <phoneticPr fontId="5"/>
  </si>
  <si>
    <t>百万円/拠点</t>
    <rPh sb="0" eb="3">
      <t>ヒャクマンエン</t>
    </rPh>
    <rPh sb="4" eb="6">
      <t>キョテン</t>
    </rPh>
    <phoneticPr fontId="5"/>
  </si>
  <si>
    <t>百万円</t>
    <rPh sb="0" eb="3">
      <t>ヒャクマンエン</t>
    </rPh>
    <phoneticPr fontId="5"/>
  </si>
  <si>
    <t>団体</t>
    <rPh sb="0" eb="2">
      <t>ダンタイ</t>
    </rPh>
    <phoneticPr fontId="5"/>
  </si>
  <si>
    <t>人</t>
    <rPh sb="0" eb="1">
      <t>ニン</t>
    </rPh>
    <phoneticPr fontId="5"/>
  </si>
  <si>
    <t>団体</t>
    <rPh sb="0" eb="2">
      <t>ダンタイ</t>
    </rPh>
    <phoneticPr fontId="5"/>
  </si>
  <si>
    <t>支出（委託）先の選定にあたっては、十分な期間を確保した上で公募を実施し、競争性を確保する予定である。また、契約に当たっては、受益者との負担関係や事業経費の費目・使途の内容を適正にするために精査するなど、その必要性や妥当性について適切にチェックを行う。</t>
    <rPh sb="44" eb="46">
      <t>ヨテイ</t>
    </rPh>
    <phoneticPr fontId="5"/>
  </si>
  <si>
    <t>前例事業「スポーツ研究イノベーション拠点形成プロジェクト」における事業経費の費目・使途の内容を参考にしながら、経費の必要性や妥当性について検討している。</t>
    <rPh sb="0" eb="2">
      <t>ゼンレイ</t>
    </rPh>
    <rPh sb="2" eb="4">
      <t>ジギョウ</t>
    </rPh>
    <rPh sb="47" eb="49">
      <t>サンコウ</t>
    </rPh>
    <rPh sb="69" eb="71">
      <t>ケントウ</t>
    </rPh>
    <phoneticPr fontId="5"/>
  </si>
  <si>
    <t>前例事業「スポーツ研究イノベーション拠点形成プロジェクト」における事業経費の費目・使途の内容を参考にしながら、経費の必要性や妥当性について検討している。</t>
    <phoneticPr fontId="5"/>
  </si>
  <si>
    <t>賃金</t>
    <rPh sb="0" eb="2">
      <t>チンギン</t>
    </rPh>
    <phoneticPr fontId="5"/>
  </si>
  <si>
    <t>助教、研究員、事務スタッフ</t>
    <phoneticPr fontId="5"/>
  </si>
  <si>
    <t>設備備品費</t>
    <rPh sb="0" eb="2">
      <t>セツビ</t>
    </rPh>
    <rPh sb="2" eb="5">
      <t>ビヒンヒ</t>
    </rPh>
    <phoneticPr fontId="5"/>
  </si>
  <si>
    <t>消耗品費</t>
    <rPh sb="0" eb="3">
      <t>ショウモウヒン</t>
    </rPh>
    <rPh sb="3" eb="4">
      <t>ヒ</t>
    </rPh>
    <phoneticPr fontId="5"/>
  </si>
  <si>
    <t>研究用機器等</t>
    <rPh sb="0" eb="3">
      <t>ケンキュウヨウ</t>
    </rPh>
    <rPh sb="3" eb="5">
      <t>キキ</t>
    </rPh>
    <rPh sb="5" eb="6">
      <t>トウ</t>
    </rPh>
    <phoneticPr fontId="5"/>
  </si>
  <si>
    <t>実験用消耗品、試薬等</t>
    <rPh sb="9" eb="10">
      <t>トウ</t>
    </rPh>
    <phoneticPr fontId="5"/>
  </si>
  <si>
    <t>雑役務費</t>
    <rPh sb="0" eb="1">
      <t>ザツ</t>
    </rPh>
    <rPh sb="1" eb="4">
      <t>エキムヒ</t>
    </rPh>
    <phoneticPr fontId="5"/>
  </si>
  <si>
    <t>プログラム開発、データ入力・集計</t>
    <phoneticPr fontId="5"/>
  </si>
  <si>
    <t>旅費</t>
    <rPh sb="0" eb="2">
      <t>リョヒ</t>
    </rPh>
    <phoneticPr fontId="5"/>
  </si>
  <si>
    <t>出張旅費等</t>
    <rPh sb="0" eb="2">
      <t>シュッチョウ</t>
    </rPh>
    <rPh sb="2" eb="4">
      <t>リョヒ</t>
    </rPh>
    <rPh sb="4" eb="5">
      <t>ナド</t>
    </rPh>
    <phoneticPr fontId="20"/>
  </si>
  <si>
    <t>その他</t>
    <rPh sb="2" eb="3">
      <t>タ</t>
    </rPh>
    <phoneticPr fontId="5"/>
  </si>
  <si>
    <t>借損料等</t>
    <rPh sb="0" eb="3">
      <t>シャクソンリョウ</t>
    </rPh>
    <rPh sb="3" eb="4">
      <t>トウ</t>
    </rPh>
    <phoneticPr fontId="5"/>
  </si>
  <si>
    <t>助教、研究員、事務スタッフ</t>
  </si>
  <si>
    <t>プログラム開発、データ入力・集計</t>
  </si>
  <si>
    <t>○</t>
  </si>
  <si>
    <t>競技団体によって研究内容が実際に活用されること</t>
    <rPh sb="0" eb="2">
      <t>キョウギ</t>
    </rPh>
    <rPh sb="2" eb="4">
      <t>ダンタイ</t>
    </rPh>
    <rPh sb="8" eb="10">
      <t>ケンキュウ</t>
    </rPh>
    <rPh sb="10" eb="12">
      <t>ナイヨウ</t>
    </rPh>
    <rPh sb="13" eb="15">
      <t>ジッサイ</t>
    </rPh>
    <rPh sb="16" eb="18">
      <t>カツヨウ</t>
    </rPh>
    <phoneticPr fontId="5"/>
  </si>
  <si>
    <t>次世代のスポーツ科学研究の中核を担う若手研究者が育成されること</t>
    <phoneticPr fontId="5"/>
  </si>
  <si>
    <t>先端的スポーツ医科学研究拠点推進事業執行額／拠点数　　　　　　　　　　　　　　</t>
    <rPh sb="14" eb="16">
      <t>スイシン</t>
    </rPh>
    <phoneticPr fontId="5"/>
  </si>
  <si>
    <t>無</t>
  </si>
  <si>
    <t>外部有識者の点検対象外</t>
    <rPh sb="0" eb="2">
      <t>ガイブ</t>
    </rPh>
    <rPh sb="2" eb="5">
      <t>ユウシキシャ</t>
    </rPh>
    <rPh sb="6" eb="8">
      <t>テンケン</t>
    </rPh>
    <rPh sb="8" eb="10">
      <t>タイショウ</t>
    </rPh>
    <rPh sb="10" eb="11">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</si>
  <si>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</si>
  <si>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大学法人等</t>
    <rPh sb="0" eb="2">
      <t>ダイガク</t>
    </rPh>
    <rPh sb="2" eb="4">
      <t>ホウジン</t>
    </rPh>
    <rPh sb="4" eb="5">
      <t>トウ</t>
    </rPh>
    <phoneticPr fontId="5"/>
  </si>
  <si>
    <t>A. 大学法人等</t>
    <rPh sb="3" eb="5">
      <t>ダイガク</t>
    </rPh>
    <rPh sb="5" eb="7">
      <t>ホウジン</t>
    </rPh>
    <rPh sb="7" eb="8">
      <t>トウ</t>
    </rPh>
    <phoneticPr fontId="5"/>
  </si>
  <si>
    <t>B. 大学法人等</t>
    <phoneticPr fontId="5"/>
  </si>
  <si>
    <t>C. 大学法人等</t>
    <phoneticPr fontId="5"/>
  </si>
  <si>
    <t>D. 大学法人等</t>
    <phoneticPr fontId="5"/>
  </si>
  <si>
    <t>スポーツ医科学研究等の推進</t>
    <rPh sb="4" eb="5">
      <t>イ</t>
    </rPh>
    <rPh sb="7" eb="9">
      <t>ケンキュウ</t>
    </rPh>
    <rPh sb="9" eb="10">
      <t>トウ</t>
    </rPh>
    <rPh sb="11" eb="13">
      <t>スイシン</t>
    </rPh>
    <phoneticPr fontId="5"/>
  </si>
  <si>
    <t>第２期スポーツ基本計画において「スポーツ医・科学、技術開発、情報等による多面的で高度な支援の充実」の必要性が明記されており、政策の優先度は極めて高い。
また、トップアスリートの活躍は、国民に誇りと喜び、夢と感動などをもたらすものであるため、国際競技力の向上に資する本事業は、広く国民のニーズがある事業である。</t>
    <rPh sb="62" eb="64">
      <t>セイサク</t>
    </rPh>
    <rPh sb="65" eb="68">
      <t>ユウセンド</t>
    </rPh>
    <rPh sb="69" eb="70">
      <t>キワ</t>
    </rPh>
    <rPh sb="72" eb="73">
      <t>タカ</t>
    </rPh>
    <phoneticPr fontId="5"/>
  </si>
  <si>
    <t>第２期スポーツ基本計画において「スポーツ医・科学、技術開発、情報等による多面的で高度な支援の充実」の必要性が明記されており、政策の優先度は極めて高い。</t>
    <phoneticPr fontId="5"/>
  </si>
  <si>
    <t>事業開始後、事業経費の費目・使途の必要性を定期的に確認していく予定。</t>
    <rPh sb="6" eb="8">
      <t>ジギョウ</t>
    </rPh>
    <rPh sb="8" eb="10">
      <t>ケイヒ</t>
    </rPh>
    <rPh sb="11" eb="13">
      <t>ヒモク</t>
    </rPh>
    <rPh sb="14" eb="16">
      <t>シト</t>
    </rPh>
    <rPh sb="17" eb="20">
      <t>ヒツヨウセイ</t>
    </rPh>
    <rPh sb="21" eb="24">
      <t>テイキテキ</t>
    </rPh>
    <rPh sb="25" eb="27">
      <t>カクニン</t>
    </rPh>
    <phoneticPr fontId="5"/>
  </si>
  <si>
    <t>事業開始後、不要率とその理由・妥当性を適切に確認していく予定。</t>
    <rPh sb="0" eb="2">
      <t>ジギョウ</t>
    </rPh>
    <rPh sb="2" eb="4">
      <t>カイシ</t>
    </rPh>
    <rPh sb="4" eb="5">
      <t>ゴ</t>
    </rPh>
    <rPh sb="6" eb="8">
      <t>フヨウ</t>
    </rPh>
    <rPh sb="8" eb="9">
      <t>リツ</t>
    </rPh>
    <rPh sb="12" eb="14">
      <t>リユウ</t>
    </rPh>
    <rPh sb="15" eb="18">
      <t>ダトウセイ</t>
    </rPh>
    <rPh sb="19" eb="21">
      <t>テキセツ</t>
    </rPh>
    <rPh sb="22" eb="24">
      <t>カクニン</t>
    </rPh>
    <rPh sb="28" eb="30">
      <t>ヨテイ</t>
    </rPh>
    <phoneticPr fontId="5"/>
  </si>
  <si>
    <t>事業開始後、繰越額とその理由・妥当性を適切に確認していく予定。</t>
    <rPh sb="6" eb="8">
      <t>クリコシ</t>
    </rPh>
    <rPh sb="8" eb="9">
      <t>ガク</t>
    </rPh>
    <rPh sb="19" eb="21">
      <t>テキセツ</t>
    </rPh>
    <phoneticPr fontId="5"/>
  </si>
  <si>
    <t>事業開始後、事業経費の費目・使途を定期的に確認しながら、コスト削減・効率化に向けた工夫を図る予定。</t>
    <rPh sb="6" eb="8">
      <t>ジギョウ</t>
    </rPh>
    <rPh sb="8" eb="10">
      <t>ケイヒ</t>
    </rPh>
    <rPh sb="11" eb="13">
      <t>ヒモク</t>
    </rPh>
    <rPh sb="14" eb="16">
      <t>シト</t>
    </rPh>
    <rPh sb="17" eb="20">
      <t>テイキテキ</t>
    </rPh>
    <rPh sb="21" eb="23">
      <t>カクニン</t>
    </rPh>
    <rPh sb="31" eb="33">
      <t>サクゲン</t>
    </rPh>
    <rPh sb="34" eb="37">
      <t>コウリツカ</t>
    </rPh>
    <rPh sb="38" eb="39">
      <t>ム</t>
    </rPh>
    <rPh sb="41" eb="43">
      <t>クフウ</t>
    </rPh>
    <rPh sb="44" eb="45">
      <t>ハカ</t>
    </rPh>
    <phoneticPr fontId="5"/>
  </si>
  <si>
    <t>成果目標は、第３期スポーツ基本計画や実施機関の計画等に基づき設定等を行い、若手研究者の人数等、成果実績が成果目標に見合ったものとなるように努める。</t>
    <rPh sb="27" eb="28">
      <t>モト</t>
    </rPh>
    <phoneticPr fontId="5"/>
  </si>
  <si>
    <t>本事業では、支出（委託）先の選定にあたって、人材・施設・カリキュラムが整備されていること等を精査することで、効果的及び低コストで実施できるように努める。</t>
    <phoneticPr fontId="5"/>
  </si>
  <si>
    <t>事業開始後、活動実績の妥当性を適切に確認していく予定。</t>
    <rPh sb="6" eb="8">
      <t>カツドウ</t>
    </rPh>
    <rPh sb="8" eb="10">
      <t>ジッセキ</t>
    </rPh>
    <rPh sb="11" eb="14">
      <t>ダトウセイ</t>
    </rPh>
    <rPh sb="15" eb="17">
      <t>テキセツ</t>
    </rPh>
    <rPh sb="18" eb="20">
      <t>カクニン</t>
    </rPh>
    <phoneticPr fontId="5"/>
  </si>
  <si>
    <t>事業開始後、整備された施設や成果物の活用状況について、その妥当性を適切に確認していく予定。</t>
    <rPh sb="6" eb="8">
      <t>セイビ</t>
    </rPh>
    <rPh sb="11" eb="13">
      <t>シセツ</t>
    </rPh>
    <rPh sb="14" eb="17">
      <t>セイカブツ</t>
    </rPh>
    <rPh sb="18" eb="20">
      <t>カツヨウ</t>
    </rPh>
    <rPh sb="20" eb="22">
      <t>ジョウキョウ</t>
    </rPh>
    <rPh sb="33" eb="35">
      <t>テキセツ</t>
    </rPh>
    <phoneticPr fontId="5"/>
  </si>
  <si>
    <t>先端的スポーツ医科学研究推進事業</t>
    <rPh sb="12" eb="14">
      <t>スイシン</t>
    </rPh>
    <phoneticPr fontId="5"/>
  </si>
  <si>
    <t>研究内容の実装化に向けた検証等の取組を行う競技団体数</t>
    <rPh sb="16" eb="18">
      <t>トリクミ</t>
    </rPh>
    <phoneticPr fontId="5"/>
  </si>
  <si>
    <t>　我が国のアスリートの競技力向上のため、最先端の「医学分野」、「情報分野」、「工学分野」等でのスポーツ医科学研究を推進すべく、先端的な研究を実施するとともに、次世代の中核を担う若手研究者を輩出する体制を整える。</t>
    <rPh sb="1" eb="2">
      <t>ワ</t>
    </rPh>
    <rPh sb="3" eb="4">
      <t>クニ</t>
    </rPh>
    <rPh sb="11" eb="14">
      <t>キョウギリョク</t>
    </rPh>
    <rPh sb="14" eb="16">
      <t>コウジョウ</t>
    </rPh>
    <rPh sb="51" eb="52">
      <t>イ</t>
    </rPh>
    <rPh sb="57" eb="59">
      <t>スイシン</t>
    </rPh>
    <rPh sb="63" eb="66">
      <t>センタンテキ</t>
    </rPh>
    <rPh sb="70" eb="72">
      <t>ジッシ</t>
    </rPh>
    <rPh sb="94" eb="96">
      <t>ハイシュツ</t>
    </rPh>
    <rPh sb="98" eb="100">
      <t>タイセイ</t>
    </rPh>
    <rPh sb="101" eb="102">
      <t>トトノ</t>
    </rPh>
    <phoneticPr fontId="5"/>
  </si>
  <si>
    <t>先端的な研究に取り組む拠点数</t>
    <rPh sb="0" eb="2">
      <t>センタン</t>
    </rPh>
    <phoneticPr fontId="5"/>
  </si>
  <si>
    <t>本事業の目的は、下記４活動を実践することで、先端的な医科学研究のアスリートへの実装を進めるとともに、次世代の中核を担う若手研究者を輩出することを通じて、我が国の国際競技力の更なる向上に資することである。本事業の活動成果をより適切に反映することができる評価指標については、第３期スポーツ基本計画で掲げる目標も鑑みながら更に検討する。
①研究者の自由な発想に基づき、これまでにないスポーツに関する先端的な研究等の実施。
②次世代の中核を担う優秀な若手研究者の育成プログラムの策定と育成・輩出。
③①②の活動の質の向上と、成果の実装（トップアスリートの競技力向上につなげる）に向けたHPSCとの密接な連携。
④事業終了後も継続的に「先端的スポーツ医科学研究拠点」としての取組・活動（上記①～③）が可能となる体制の構築。</t>
    <rPh sb="22" eb="24">
      <t>センタン</t>
    </rPh>
    <rPh sb="26" eb="27">
      <t>イ</t>
    </rPh>
    <rPh sb="27" eb="29">
      <t>カガク</t>
    </rPh>
    <rPh sb="39" eb="41">
      <t>ジッソウ</t>
    </rPh>
    <rPh sb="42" eb="43">
      <t>スス</t>
    </rPh>
    <rPh sb="72" eb="73">
      <t>ツウ</t>
    </rPh>
    <rPh sb="76" eb="77">
      <t>ワ</t>
    </rPh>
    <rPh sb="78" eb="79">
      <t>クニ</t>
    </rPh>
    <rPh sb="80" eb="82">
      <t>コクサイ</t>
    </rPh>
    <rPh sb="82" eb="85">
      <t>キョウギリョク</t>
    </rPh>
    <rPh sb="86" eb="87">
      <t>サラ</t>
    </rPh>
    <rPh sb="89" eb="91">
      <t>コウジョウ</t>
    </rPh>
    <rPh sb="92" eb="93">
      <t>シ</t>
    </rPh>
    <rPh sb="135" eb="136">
      <t>ダイ</t>
    </rPh>
    <rPh sb="137" eb="138">
      <t>キ</t>
    </rPh>
    <rPh sb="142" eb="144">
      <t>キホン</t>
    </rPh>
    <rPh sb="144" eb="146">
      <t>ケイカク</t>
    </rPh>
    <rPh sb="147" eb="148">
      <t>カカ</t>
    </rPh>
    <rPh sb="150" eb="152">
      <t>モクヒョウ</t>
    </rPh>
    <rPh sb="158" eb="159">
      <t>サラ</t>
    </rPh>
    <rPh sb="196" eb="198">
      <t>センタン</t>
    </rPh>
    <rPh sb="302" eb="304">
      <t>ジギョウ</t>
    </rPh>
    <rPh sb="304" eb="306">
      <t>シュウリョウ</t>
    </rPh>
    <rPh sb="306" eb="307">
      <t>ゴ</t>
    </rPh>
    <phoneticPr fontId="5"/>
  </si>
  <si>
    <t>本事業は、国主導でスポーツと異分野の融合による先端的な研究に取り組む研究拠点を形成することにより、我が国の競技力向上に貢献するとともに、次世代の中核を担う若手研究者の育成等を推進する必要がある。</t>
    <rPh sb="0" eb="1">
      <t>ホン</t>
    </rPh>
    <rPh sb="1" eb="3">
      <t>ジギョウ</t>
    </rPh>
    <rPh sb="23" eb="25">
      <t>センタン</t>
    </rPh>
    <rPh sb="49" eb="50">
      <t>ワ</t>
    </rPh>
    <rPh sb="51" eb="52">
      <t>クニ</t>
    </rPh>
    <rPh sb="59" eb="61">
      <t>コウケン</t>
    </rPh>
    <rPh sb="85" eb="86">
      <t>トウ</t>
    </rPh>
    <phoneticPr fontId="5"/>
  </si>
  <si>
    <t>スポーツと多様な学術分野の融合による先端的な研究に取り組む研究拠点の形成や、次世代の中核を担う若手研究者の育成は、国主導で進める必要があることから、国が費用負担を負うことが妥当である。なお、契約に当たっては、事業経費の費目・使途の内容を適正にするために精査するなど、その必要性や妥当性にについて適切にチェックを行う。</t>
    <rPh sb="18" eb="20">
      <t>センタン</t>
    </rPh>
    <phoneticPr fontId="5"/>
  </si>
  <si>
    <t>本事業の若手研究者育成プログラムで育成される若手研究者の人数（※人数は4拠点の延べ人数を記載）</t>
    <phoneticPr fontId="5"/>
  </si>
  <si>
    <t>人</t>
    <rPh sb="0" eb="1">
      <t>ニン</t>
    </rPh>
    <phoneticPr fontId="5"/>
  </si>
  <si>
    <t>我が国のアスリートの競技力向上に資する先端的研究を実施すること</t>
    <rPh sb="0" eb="1">
      <t>ワ</t>
    </rPh>
    <rPh sb="2" eb="3">
      <t>クニ</t>
    </rPh>
    <rPh sb="10" eb="13">
      <t>キョウギリョク</t>
    </rPh>
    <rPh sb="13" eb="15">
      <t>コウジョウ</t>
    </rPh>
    <rPh sb="16" eb="17">
      <t>シ</t>
    </rPh>
    <rPh sb="19" eb="22">
      <t>センタンテキ</t>
    </rPh>
    <rPh sb="22" eb="24">
      <t>ケンキュウ</t>
    </rPh>
    <rPh sb="25" eb="27">
      <t>ジッシ</t>
    </rPh>
    <phoneticPr fontId="5"/>
  </si>
  <si>
    <t>研究テーマの中で実装化に向けた検証等の取組につながったものの割合</t>
    <rPh sb="0" eb="2">
      <t>ケンキュウ</t>
    </rPh>
    <rPh sb="6" eb="7">
      <t>ナカ</t>
    </rPh>
    <rPh sb="8" eb="10">
      <t>ジッソウ</t>
    </rPh>
    <rPh sb="30" eb="32">
      <t>ワリアイ</t>
    </rPh>
    <phoneticPr fontId="5"/>
  </si>
  <si>
    <t xml:space="preserve">　スポーツにおける「医学」、「情報」、「工学」に関する先端的な研究を実施するとともに、次世代の中核を担う若手研究者の育成を行う機関を「先端的スポーツ医科学研究拠点」として指定し、ハイパフォーマンスポーツセンターと連携してスポーツ医科学研究を推進する。
　事業の実施にあたっては、①先端的な研究等の推進、②HPSCとの連携（競技現場の実情やニーズ把握、競技現場への実装、HPSCとの共同研究等）、③若手研究者の育成の３つを推進する。
</t>
    <rPh sb="140" eb="142">
      <t>センタン</t>
    </rPh>
    <rPh sb="146" eb="147">
      <t>トウ</t>
    </rPh>
    <phoneticPr fontId="5"/>
  </si>
  <si>
    <t xml:space="preserve">事業の重要性や目的を踏まえ、適正な契約手続きを行うとともに、事業経費の効率的な執行を図り、且つ効果的な事業成果が得られるように努める。 </t>
    <phoneticPr fontId="5"/>
  </si>
  <si>
    <t>先端的なスポーツ医科学研究の推進および若手研究者育成に緊要な経費による増。（新規要求）</t>
    <rPh sb="0" eb="3">
      <t>センタンテキ</t>
    </rPh>
    <rPh sb="8" eb="11">
      <t>イカガク</t>
    </rPh>
    <rPh sb="11" eb="13">
      <t>ケンキュウ</t>
    </rPh>
    <rPh sb="14" eb="16">
      <t>スイシン</t>
    </rPh>
    <rPh sb="19" eb="21">
      <t>ワカテ</t>
    </rPh>
    <rPh sb="21" eb="24">
      <t>ケンキュウシャ</t>
    </rPh>
    <rPh sb="24" eb="26">
      <t>イクセイ</t>
    </rPh>
    <rPh sb="27" eb="29">
      <t>キンヨウ</t>
    </rPh>
    <rPh sb="35" eb="36">
      <t>ゾウ</t>
    </rPh>
    <rPh sb="38" eb="40">
      <t>シンキ</t>
    </rPh>
    <rPh sb="40" eb="42">
      <t>ヨウキュウ</t>
    </rPh>
    <phoneticPr fontId="5"/>
  </si>
  <si>
    <t xml:space="preserve">本事業は、我が国の国際競技力向上のために最先端のスポーツ医科学研究を実施するとともに、次世代の中核を担う若手研究者を育成することを目的とする事業であり、事業を実施するに当たっては事業経費の効率的な執行に努めつつ、事業の効果が最大限得られるように取り組んでいく必要がある。 </t>
    <rPh sb="5" eb="6">
      <t>ワ</t>
    </rPh>
    <rPh sb="7" eb="8">
      <t>クニ</t>
    </rPh>
    <rPh sb="65" eb="67">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</si>
</sst>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63500</xdr:colOff>
      <xdr:row>749</xdr:row>
      <xdr:rowOff>12700</xdr:rowOff>
    </xdr:from>
    <xdr:to>
      <xdr:col>48</xdr:col>
      <xdr:colOff>39053</xdr:colOff>
      <xdr:row>763</xdr:row>
      <xdr:rowOff>143510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40614600"/>
          <a:ext cx="8306753" cy="5109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52" zoomScale="80" zoomScaleNormal="75" zoomScaleSheetLayoutView="80" zoomScalePageLayoutView="85" workbookViewId="0">
      <selection activeCell="BH706" sqref="BH70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404</v>
      </c>
      <c r="AJ2" s="943" t="s">
        <v>712</v>
      </c>
      <c r="AK2" s="943"/>
      <c r="AL2" s="943"/>
      <c r="AM2" s="943"/>
      <c r="AN2" s="98" t="s">
        <v>404</v>
      </c>
      <c r="AO2" s="943" t="s">
        <v>675</v>
      </c>
      <c r="AP2" s="943"/>
      <c r="AQ2" s="943"/>
      <c r="AR2" s="99" t="s">
        <v>710</v>
      </c>
      <c r="AS2" s="949">
        <v>28</v>
      </c>
      <c r="AT2" s="949"/>
      <c r="AU2" s="949"/>
      <c r="AV2" s="98" t="str">
        <f>IF(AW2="","","-")</f>
        <v/>
      </c>
      <c r="AW2" s="911"/>
      <c r="AX2" s="911"/>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711</v>
      </c>
      <c r="AK3" s="869"/>
      <c r="AL3" s="869"/>
      <c r="AM3" s="869"/>
      <c r="AN3" s="869"/>
      <c r="AO3" s="869"/>
      <c r="AP3" s="869"/>
      <c r="AQ3" s="869"/>
      <c r="AR3" s="869"/>
      <c r="AS3" s="869"/>
      <c r="AT3" s="869"/>
      <c r="AU3" s="869"/>
      <c r="AV3" s="869"/>
      <c r="AW3" s="869"/>
      <c r="AX3" s="24" t="s">
        <v>65</v>
      </c>
    </row>
    <row r="4" spans="1:50" ht="24.75" customHeight="1" x14ac:dyDescent="0.15">
      <c r="A4" s="706" t="s">
        <v>25</v>
      </c>
      <c r="B4" s="707"/>
      <c r="C4" s="707"/>
      <c r="D4" s="707"/>
      <c r="E4" s="707"/>
      <c r="F4" s="707"/>
      <c r="G4" s="684" t="s">
        <v>768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9" t="s">
        <v>541</v>
      </c>
      <c r="H5" s="840"/>
      <c r="I5" s="840"/>
      <c r="J5" s="840"/>
      <c r="K5" s="840"/>
      <c r="L5" s="840"/>
      <c r="M5" s="841" t="s">
        <v>66</v>
      </c>
      <c r="N5" s="842"/>
      <c r="O5" s="842"/>
      <c r="P5" s="842"/>
      <c r="Q5" s="842"/>
      <c r="R5" s="843"/>
      <c r="S5" s="844" t="s">
        <v>515</v>
      </c>
      <c r="T5" s="840"/>
      <c r="U5" s="840"/>
      <c r="V5" s="840"/>
      <c r="W5" s="840"/>
      <c r="X5" s="845"/>
      <c r="Y5" s="700" t="s">
        <v>3</v>
      </c>
      <c r="Z5" s="546"/>
      <c r="AA5" s="546"/>
      <c r="AB5" s="546"/>
      <c r="AC5" s="546"/>
      <c r="AD5" s="547"/>
      <c r="AE5" s="701" t="s">
        <v>716</v>
      </c>
      <c r="AF5" s="701"/>
      <c r="AG5" s="701"/>
      <c r="AH5" s="701"/>
      <c r="AI5" s="701"/>
      <c r="AJ5" s="701"/>
      <c r="AK5" s="701"/>
      <c r="AL5" s="701"/>
      <c r="AM5" s="701"/>
      <c r="AN5" s="701"/>
      <c r="AO5" s="701"/>
      <c r="AP5" s="702"/>
      <c r="AQ5" s="703" t="s">
        <v>717</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404</v>
      </c>
      <c r="H7" s="502"/>
      <c r="I7" s="502"/>
      <c r="J7" s="502"/>
      <c r="K7" s="502"/>
      <c r="L7" s="502"/>
      <c r="M7" s="502"/>
      <c r="N7" s="502"/>
      <c r="O7" s="502"/>
      <c r="P7" s="502"/>
      <c r="Q7" s="502"/>
      <c r="R7" s="502"/>
      <c r="S7" s="502"/>
      <c r="T7" s="502"/>
      <c r="U7" s="502"/>
      <c r="V7" s="502"/>
      <c r="W7" s="502"/>
      <c r="X7" s="503"/>
      <c r="Y7" s="923" t="s">
        <v>387</v>
      </c>
      <c r="Z7" s="443"/>
      <c r="AA7" s="443"/>
      <c r="AB7" s="443"/>
      <c r="AC7" s="443"/>
      <c r="AD7" s="924"/>
      <c r="AE7" s="912" t="s">
        <v>718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256</v>
      </c>
      <c r="B8" s="499"/>
      <c r="C8" s="499"/>
      <c r="D8" s="499"/>
      <c r="E8" s="499"/>
      <c r="F8" s="500"/>
      <c r="G8" s="944" t="str">
        <f>入力規則等!A27</f>
        <v>-</v>
      </c>
      <c r="H8" s="722"/>
      <c r="I8" s="722"/>
      <c r="J8" s="722"/>
      <c r="K8" s="722"/>
      <c r="L8" s="722"/>
      <c r="M8" s="722"/>
      <c r="N8" s="722"/>
      <c r="O8" s="722"/>
      <c r="P8" s="722"/>
      <c r="Q8" s="722"/>
      <c r="R8" s="722"/>
      <c r="S8" s="722"/>
      <c r="T8" s="722"/>
      <c r="U8" s="722"/>
      <c r="V8" s="722"/>
      <c r="W8" s="722"/>
      <c r="X8" s="945"/>
      <c r="Y8" s="846" t="s">
        <v>257</v>
      </c>
      <c r="Z8" s="847"/>
      <c r="AA8" s="847"/>
      <c r="AB8" s="847"/>
      <c r="AC8" s="847"/>
      <c r="AD8" s="848"/>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9" t="s">
        <v>23</v>
      </c>
      <c r="B9" s="850"/>
      <c r="C9" s="850"/>
      <c r="D9" s="850"/>
      <c r="E9" s="850"/>
      <c r="F9" s="850"/>
      <c r="G9" s="851" t="s">
        <v>770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2" customHeight="1" x14ac:dyDescent="0.15">
      <c r="A10" s="662" t="s">
        <v>30</v>
      </c>
      <c r="B10" s="663"/>
      <c r="C10" s="663"/>
      <c r="D10" s="663"/>
      <c r="E10" s="663"/>
      <c r="F10" s="663"/>
      <c r="G10" s="756" t="s">
        <v>779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2" t="s">
        <v>24</v>
      </c>
      <c r="B12" s="963"/>
      <c r="C12" s="963"/>
      <c r="D12" s="963"/>
      <c r="E12" s="963"/>
      <c r="F12" s="964"/>
      <c r="G12" s="762"/>
      <c r="H12" s="763"/>
      <c r="I12" s="763"/>
      <c r="J12" s="763"/>
      <c r="K12" s="763"/>
      <c r="L12" s="763"/>
      <c r="M12" s="763"/>
      <c r="N12" s="763"/>
      <c r="O12" s="763"/>
      <c r="P12" s="450" t="s">
        <v>388</v>
      </c>
      <c r="Q12" s="445"/>
      <c r="R12" s="445"/>
      <c r="S12" s="445"/>
      <c r="T12" s="445"/>
      <c r="U12" s="445"/>
      <c r="V12" s="446"/>
      <c r="W12" s="450" t="s">
        <v>410</v>
      </c>
      <c r="X12" s="445"/>
      <c r="Y12" s="445"/>
      <c r="Z12" s="445"/>
      <c r="AA12" s="445"/>
      <c r="AB12" s="445"/>
      <c r="AC12" s="446"/>
      <c r="AD12" s="450" t="s">
        <v>700</v>
      </c>
      <c r="AE12" s="445"/>
      <c r="AF12" s="445"/>
      <c r="AG12" s="445"/>
      <c r="AH12" s="445"/>
      <c r="AI12" s="445"/>
      <c r="AJ12" s="446"/>
      <c r="AK12" s="450" t="s">
        <v>704</v>
      </c>
      <c r="AL12" s="445"/>
      <c r="AM12" s="445"/>
      <c r="AN12" s="445"/>
      <c r="AO12" s="445"/>
      <c r="AP12" s="445"/>
      <c r="AQ12" s="446"/>
      <c r="AR12" s="450" t="s">
        <v>705</v>
      </c>
      <c r="AS12" s="445"/>
      <c r="AT12" s="445"/>
      <c r="AU12" s="445"/>
      <c r="AV12" s="445"/>
      <c r="AW12" s="445"/>
      <c r="AX12" s="724"/>
    </row>
    <row r="13" spans="1:50" ht="21" customHeight="1" x14ac:dyDescent="0.15">
      <c r="A13" s="616"/>
      <c r="B13" s="617"/>
      <c r="C13" s="617"/>
      <c r="D13" s="617"/>
      <c r="E13" s="617"/>
      <c r="F13" s="618"/>
      <c r="G13" s="725" t="s">
        <v>6</v>
      </c>
      <c r="H13" s="726"/>
      <c r="I13" s="767" t="s">
        <v>7</v>
      </c>
      <c r="J13" s="768"/>
      <c r="K13" s="768"/>
      <c r="L13" s="768"/>
      <c r="M13" s="768"/>
      <c r="N13" s="768"/>
      <c r="O13" s="769"/>
      <c r="P13" s="659"/>
      <c r="Q13" s="660"/>
      <c r="R13" s="660"/>
      <c r="S13" s="660"/>
      <c r="T13" s="660"/>
      <c r="U13" s="660"/>
      <c r="V13" s="661"/>
      <c r="W13" s="659"/>
      <c r="X13" s="660"/>
      <c r="Y13" s="660"/>
      <c r="Z13" s="660"/>
      <c r="AA13" s="660"/>
      <c r="AB13" s="660"/>
      <c r="AC13" s="661"/>
      <c r="AD13" s="659"/>
      <c r="AE13" s="660"/>
      <c r="AF13" s="660"/>
      <c r="AG13" s="660"/>
      <c r="AH13" s="660"/>
      <c r="AI13" s="660"/>
      <c r="AJ13" s="661"/>
      <c r="AK13" s="659"/>
      <c r="AL13" s="660"/>
      <c r="AM13" s="660"/>
      <c r="AN13" s="660"/>
      <c r="AO13" s="660"/>
      <c r="AP13" s="660"/>
      <c r="AQ13" s="661"/>
      <c r="AR13" s="920">
        <v>200</v>
      </c>
      <c r="AS13" s="921"/>
      <c r="AT13" s="921"/>
      <c r="AU13" s="921"/>
      <c r="AV13" s="921"/>
      <c r="AW13" s="921"/>
      <c r="AX13" s="922"/>
    </row>
    <row r="14" spans="1:50" ht="21" customHeight="1" x14ac:dyDescent="0.15">
      <c r="A14" s="616"/>
      <c r="B14" s="617"/>
      <c r="C14" s="617"/>
      <c r="D14" s="617"/>
      <c r="E14" s="617"/>
      <c r="F14" s="618"/>
      <c r="G14" s="727"/>
      <c r="H14" s="728"/>
      <c r="I14" s="713" t="s">
        <v>8</v>
      </c>
      <c r="J14" s="765"/>
      <c r="K14" s="765"/>
      <c r="L14" s="765"/>
      <c r="M14" s="765"/>
      <c r="N14" s="765"/>
      <c r="O14" s="766"/>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6"/>
    </row>
    <row r="16" spans="1:50" ht="21" customHeight="1" x14ac:dyDescent="0.15">
      <c r="A16" s="616"/>
      <c r="B16" s="617"/>
      <c r="C16" s="617"/>
      <c r="D16" s="617"/>
      <c r="E16" s="617"/>
      <c r="F16" s="618"/>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5"/>
      <c r="K17" s="765"/>
      <c r="L17" s="765"/>
      <c r="M17" s="765"/>
      <c r="N17" s="765"/>
      <c r="O17" s="766"/>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200</v>
      </c>
      <c r="AS18" s="879"/>
      <c r="AT18" s="879"/>
      <c r="AU18" s="879"/>
      <c r="AV18" s="879"/>
      <c r="AW18" s="879"/>
      <c r="AX18" s="881"/>
    </row>
    <row r="19" spans="1:50" ht="24.75" customHeight="1" x14ac:dyDescent="0.15">
      <c r="A19" s="616"/>
      <c r="B19" s="617"/>
      <c r="C19" s="617"/>
      <c r="D19" s="617"/>
      <c r="E19" s="617"/>
      <c r="F19" s="618"/>
      <c r="G19" s="876" t="s">
        <v>9</v>
      </c>
      <c r="H19" s="877"/>
      <c r="I19" s="877"/>
      <c r="J19" s="877"/>
      <c r="K19" s="877"/>
      <c r="L19" s="877"/>
      <c r="M19" s="877"/>
      <c r="N19" s="877"/>
      <c r="O19" s="877"/>
      <c r="P19" s="659"/>
      <c r="Q19" s="660"/>
      <c r="R19" s="660"/>
      <c r="S19" s="660"/>
      <c r="T19" s="660"/>
      <c r="U19" s="660"/>
      <c r="V19" s="661"/>
      <c r="W19" s="659"/>
      <c r="X19" s="660"/>
      <c r="Y19" s="660"/>
      <c r="Z19" s="660"/>
      <c r="AA19" s="660"/>
      <c r="AB19" s="660"/>
      <c r="AC19" s="661"/>
      <c r="AD19" s="659"/>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6" t="s">
        <v>10</v>
      </c>
      <c r="H20" s="877"/>
      <c r="I20" s="877"/>
      <c r="J20" s="877"/>
      <c r="K20" s="877"/>
      <c r="L20" s="877"/>
      <c r="M20" s="877"/>
      <c r="N20" s="877"/>
      <c r="O20" s="877"/>
      <c r="P20" s="316" t="str">
        <f>IF(P18=0, "-", SUM(P19)/P18)</f>
        <v>-</v>
      </c>
      <c r="Q20" s="316"/>
      <c r="R20" s="316"/>
      <c r="S20" s="316"/>
      <c r="T20" s="316"/>
      <c r="U20" s="316"/>
      <c r="V20" s="316"/>
      <c r="W20" s="316" t="str">
        <f>IF(W18=0, "-", SUM(W19)/W18)</f>
        <v>-</v>
      </c>
      <c r="X20" s="316"/>
      <c r="Y20" s="316"/>
      <c r="Z20" s="316"/>
      <c r="AA20" s="316"/>
      <c r="AB20" s="316"/>
      <c r="AC20" s="316"/>
      <c r="AD20" s="316" t="str">
        <f>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5"/>
      <c r="G21" s="314" t="s">
        <v>352</v>
      </c>
      <c r="H21" s="315"/>
      <c r="I21" s="315"/>
      <c r="J21" s="315"/>
      <c r="K21" s="315"/>
      <c r="L21" s="315"/>
      <c r="M21" s="315"/>
      <c r="N21" s="315"/>
      <c r="O21" s="315"/>
      <c r="P21" s="316" t="str">
        <f>IF(P19=0, "-", SUM(P19)/SUM(P13,P14))</f>
        <v>-</v>
      </c>
      <c r="Q21" s="316"/>
      <c r="R21" s="316"/>
      <c r="S21" s="316"/>
      <c r="T21" s="316"/>
      <c r="U21" s="316"/>
      <c r="V21" s="316"/>
      <c r="W21" s="316" t="str">
        <f>IF(W19=0, "-", SUM(W19)/SUM(W13,W14))</f>
        <v>-</v>
      </c>
      <c r="X21" s="316"/>
      <c r="Y21" s="316"/>
      <c r="Z21" s="316"/>
      <c r="AA21" s="316"/>
      <c r="AB21" s="316"/>
      <c r="AC21" s="316"/>
      <c r="AD21" s="316" t="str">
        <f>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708</v>
      </c>
      <c r="B22" s="972"/>
      <c r="C22" s="972"/>
      <c r="D22" s="972"/>
      <c r="E22" s="972"/>
      <c r="F22" s="973"/>
      <c r="G22" s="967" t="s">
        <v>331</v>
      </c>
      <c r="H22" s="222"/>
      <c r="I22" s="222"/>
      <c r="J22" s="222"/>
      <c r="K22" s="222"/>
      <c r="L22" s="222"/>
      <c r="M22" s="222"/>
      <c r="N22" s="222"/>
      <c r="O22" s="223"/>
      <c r="P22" s="932" t="s">
        <v>706</v>
      </c>
      <c r="Q22" s="222"/>
      <c r="R22" s="222"/>
      <c r="S22" s="222"/>
      <c r="T22" s="222"/>
      <c r="U22" s="222"/>
      <c r="V22" s="223"/>
      <c r="W22" s="932" t="s">
        <v>707</v>
      </c>
      <c r="X22" s="222"/>
      <c r="Y22" s="222"/>
      <c r="Z22" s="222"/>
      <c r="AA22" s="222"/>
      <c r="AB22" s="222"/>
      <c r="AC22" s="223"/>
      <c r="AD22" s="932" t="s">
        <v>330</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33" customHeight="1" x14ac:dyDescent="0.15">
      <c r="A23" s="974"/>
      <c r="B23" s="975"/>
      <c r="C23" s="975"/>
      <c r="D23" s="975"/>
      <c r="E23" s="975"/>
      <c r="F23" s="976"/>
      <c r="G23" s="968" t="s">
        <v>719</v>
      </c>
      <c r="H23" s="969"/>
      <c r="I23" s="969"/>
      <c r="J23" s="969"/>
      <c r="K23" s="969"/>
      <c r="L23" s="969"/>
      <c r="M23" s="969"/>
      <c r="N23" s="969"/>
      <c r="O23" s="970"/>
      <c r="P23" s="920">
        <v>0</v>
      </c>
      <c r="Q23" s="921"/>
      <c r="R23" s="921"/>
      <c r="S23" s="921"/>
      <c r="T23" s="921"/>
      <c r="U23" s="921"/>
      <c r="V23" s="933"/>
      <c r="W23" s="920">
        <v>200</v>
      </c>
      <c r="X23" s="921"/>
      <c r="Y23" s="921"/>
      <c r="Z23" s="921"/>
      <c r="AA23" s="921"/>
      <c r="AB23" s="921"/>
      <c r="AC23" s="933"/>
      <c r="AD23" s="981" t="s">
        <v>781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9"/>
      <c r="Q24" s="660"/>
      <c r="R24" s="660"/>
      <c r="S24" s="660"/>
      <c r="T24" s="660"/>
      <c r="U24" s="660"/>
      <c r="V24" s="661"/>
      <c r="W24" s="659"/>
      <c r="X24" s="660"/>
      <c r="Y24" s="660"/>
      <c r="Z24" s="660"/>
      <c r="AA24" s="660"/>
      <c r="AB24" s="660"/>
      <c r="AC24" s="66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9"/>
      <c r="Q25" s="660"/>
      <c r="R25" s="660"/>
      <c r="S25" s="660"/>
      <c r="T25" s="660"/>
      <c r="U25" s="660"/>
      <c r="V25" s="661"/>
      <c r="W25" s="659"/>
      <c r="X25" s="660"/>
      <c r="Y25" s="660"/>
      <c r="Z25" s="660"/>
      <c r="AA25" s="660"/>
      <c r="AB25" s="660"/>
      <c r="AC25" s="66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9"/>
      <c r="Q26" s="660"/>
      <c r="R26" s="660"/>
      <c r="S26" s="660"/>
      <c r="T26" s="660"/>
      <c r="U26" s="660"/>
      <c r="V26" s="661"/>
      <c r="W26" s="659"/>
      <c r="X26" s="660"/>
      <c r="Y26" s="660"/>
      <c r="Z26" s="660"/>
      <c r="AA26" s="660"/>
      <c r="AB26" s="660"/>
      <c r="AC26" s="66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9"/>
      <c r="Q27" s="660"/>
      <c r="R27" s="660"/>
      <c r="S27" s="660"/>
      <c r="T27" s="660"/>
      <c r="U27" s="660"/>
      <c r="V27" s="661"/>
      <c r="W27" s="659"/>
      <c r="X27" s="660"/>
      <c r="Y27" s="660"/>
      <c r="Z27" s="660"/>
      <c r="AA27" s="660"/>
      <c r="AB27" s="660"/>
      <c r="AC27" s="66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3" hidden="1" customHeight="1" x14ac:dyDescent="0.15">
      <c r="A28" s="974"/>
      <c r="B28" s="975"/>
      <c r="C28" s="975"/>
      <c r="D28" s="975"/>
      <c r="E28" s="975"/>
      <c r="F28" s="976"/>
      <c r="G28" s="937" t="s">
        <v>335</v>
      </c>
      <c r="H28" s="938"/>
      <c r="I28" s="938"/>
      <c r="J28" s="938"/>
      <c r="K28" s="938"/>
      <c r="L28" s="938"/>
      <c r="M28" s="938"/>
      <c r="N28" s="938"/>
      <c r="O28" s="939"/>
      <c r="P28" s="878">
        <f>P29-SUM(P23:P27)</f>
        <v>0</v>
      </c>
      <c r="Q28" s="879"/>
      <c r="R28" s="879"/>
      <c r="S28" s="879"/>
      <c r="T28" s="879"/>
      <c r="U28" s="879"/>
      <c r="V28" s="880"/>
      <c r="W28" s="878">
        <f>W29-SUM(W23:W27)</f>
        <v>0</v>
      </c>
      <c r="X28" s="879"/>
      <c r="Y28" s="879"/>
      <c r="Z28" s="879"/>
      <c r="AA28" s="879"/>
      <c r="AB28" s="879"/>
      <c r="AC28" s="880"/>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33" customHeight="1" thickBot="1" x14ac:dyDescent="0.2">
      <c r="A29" s="977"/>
      <c r="B29" s="978"/>
      <c r="C29" s="978"/>
      <c r="D29" s="978"/>
      <c r="E29" s="978"/>
      <c r="F29" s="979"/>
      <c r="G29" s="940" t="s">
        <v>332</v>
      </c>
      <c r="H29" s="941"/>
      <c r="I29" s="941"/>
      <c r="J29" s="941"/>
      <c r="K29" s="941"/>
      <c r="L29" s="941"/>
      <c r="M29" s="941"/>
      <c r="N29" s="941"/>
      <c r="O29" s="942"/>
      <c r="P29" s="659">
        <f>AK13</f>
        <v>0</v>
      </c>
      <c r="Q29" s="660"/>
      <c r="R29" s="660"/>
      <c r="S29" s="660"/>
      <c r="T29" s="660"/>
      <c r="U29" s="660"/>
      <c r="V29" s="661"/>
      <c r="W29" s="950">
        <f>AR13</f>
        <v>200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1" t="s">
        <v>347</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388</v>
      </c>
      <c r="AF30" s="859"/>
      <c r="AG30" s="859"/>
      <c r="AH30" s="860"/>
      <c r="AI30" s="915" t="s">
        <v>410</v>
      </c>
      <c r="AJ30" s="915"/>
      <c r="AK30" s="915"/>
      <c r="AL30" s="858"/>
      <c r="AM30" s="915" t="s">
        <v>507</v>
      </c>
      <c r="AN30" s="915"/>
      <c r="AO30" s="915"/>
      <c r="AP30" s="858"/>
      <c r="AQ30" s="770" t="s">
        <v>232</v>
      </c>
      <c r="AR30" s="771"/>
      <c r="AS30" s="771"/>
      <c r="AT30" s="772"/>
      <c r="AU30" s="777" t="s">
        <v>134</v>
      </c>
      <c r="AV30" s="777"/>
      <c r="AW30" s="777"/>
      <c r="AX30" s="917"/>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6"/>
      <c r="AJ31" s="916"/>
      <c r="AK31" s="916"/>
      <c r="AL31" s="411"/>
      <c r="AM31" s="916"/>
      <c r="AN31" s="916"/>
      <c r="AO31" s="916"/>
      <c r="AP31" s="411"/>
      <c r="AQ31" s="250">
        <v>6</v>
      </c>
      <c r="AR31" s="201"/>
      <c r="AS31" s="136" t="s">
        <v>233</v>
      </c>
      <c r="AT31" s="137"/>
      <c r="AU31" s="200">
        <v>8</v>
      </c>
      <c r="AV31" s="200"/>
      <c r="AW31" s="396" t="s">
        <v>179</v>
      </c>
      <c r="AX31" s="397"/>
    </row>
    <row r="32" spans="1:50" ht="23.25" customHeight="1" x14ac:dyDescent="0.15">
      <c r="A32" s="401"/>
      <c r="B32" s="399"/>
      <c r="C32" s="399"/>
      <c r="D32" s="399"/>
      <c r="E32" s="399"/>
      <c r="F32" s="400"/>
      <c r="G32" s="567" t="s">
        <v>746</v>
      </c>
      <c r="H32" s="568"/>
      <c r="I32" s="568"/>
      <c r="J32" s="568"/>
      <c r="K32" s="568"/>
      <c r="L32" s="568"/>
      <c r="M32" s="568"/>
      <c r="N32" s="568"/>
      <c r="O32" s="569"/>
      <c r="P32" s="108" t="s">
        <v>769</v>
      </c>
      <c r="Q32" s="108"/>
      <c r="R32" s="108"/>
      <c r="S32" s="108"/>
      <c r="T32" s="108"/>
      <c r="U32" s="108"/>
      <c r="V32" s="108"/>
      <c r="W32" s="108"/>
      <c r="X32" s="109"/>
      <c r="Y32" s="474" t="s">
        <v>12</v>
      </c>
      <c r="Z32" s="534"/>
      <c r="AA32" s="535"/>
      <c r="AB32" s="464" t="s">
        <v>727</v>
      </c>
      <c r="AC32" s="464"/>
      <c r="AD32" s="464"/>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727</v>
      </c>
      <c r="AC33" s="526"/>
      <c r="AD33" s="526"/>
      <c r="AE33" s="218"/>
      <c r="AF33" s="219"/>
      <c r="AG33" s="219"/>
      <c r="AH33" s="219"/>
      <c r="AI33" s="218"/>
      <c r="AJ33" s="219"/>
      <c r="AK33" s="219"/>
      <c r="AL33" s="219"/>
      <c r="AM33" s="218"/>
      <c r="AN33" s="219"/>
      <c r="AO33" s="219"/>
      <c r="AP33" s="219"/>
      <c r="AQ33" s="336">
        <v>4</v>
      </c>
      <c r="AR33" s="208"/>
      <c r="AS33" s="208"/>
      <c r="AT33" s="337"/>
      <c r="AU33" s="219">
        <v>13</v>
      </c>
      <c r="AV33" s="219"/>
      <c r="AW33" s="219"/>
      <c r="AX33" s="221"/>
    </row>
    <row r="34" spans="1:51" ht="23.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3" t="s">
        <v>347</v>
      </c>
      <c r="B37" s="774"/>
      <c r="C37" s="774"/>
      <c r="D37" s="774"/>
      <c r="E37" s="774"/>
      <c r="F37" s="775"/>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388</v>
      </c>
      <c r="AF37" s="247"/>
      <c r="AG37" s="247"/>
      <c r="AH37" s="247"/>
      <c r="AI37" s="247" t="s">
        <v>410</v>
      </c>
      <c r="AJ37" s="247"/>
      <c r="AK37" s="247"/>
      <c r="AL37" s="247"/>
      <c r="AM37" s="247" t="s">
        <v>507</v>
      </c>
      <c r="AN37" s="247"/>
      <c r="AO37" s="247"/>
      <c r="AP37" s="247"/>
      <c r="AQ37" s="154" t="s">
        <v>232</v>
      </c>
      <c r="AR37" s="155"/>
      <c r="AS37" s="155"/>
      <c r="AT37" s="156"/>
      <c r="AU37" s="415" t="s">
        <v>134</v>
      </c>
      <c r="AV37" s="415"/>
      <c r="AW37" s="415"/>
      <c r="AX37" s="910"/>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v>6</v>
      </c>
      <c r="AR38" s="201"/>
      <c r="AS38" s="136" t="s">
        <v>233</v>
      </c>
      <c r="AT38" s="137"/>
      <c r="AU38" s="200">
        <v>8</v>
      </c>
      <c r="AV38" s="200"/>
      <c r="AW38" s="396" t="s">
        <v>179</v>
      </c>
      <c r="AX38" s="397"/>
      <c r="AY38">
        <f t="shared" ref="AY38:AY43" si="0">$AY$37</f>
        <v>1</v>
      </c>
    </row>
    <row r="39" spans="1:51" ht="23.25" customHeight="1" x14ac:dyDescent="0.15">
      <c r="A39" s="401"/>
      <c r="B39" s="399"/>
      <c r="C39" s="399"/>
      <c r="D39" s="399"/>
      <c r="E39" s="399"/>
      <c r="F39" s="400"/>
      <c r="G39" s="567" t="s">
        <v>777</v>
      </c>
      <c r="H39" s="568"/>
      <c r="I39" s="568"/>
      <c r="J39" s="568"/>
      <c r="K39" s="568"/>
      <c r="L39" s="568"/>
      <c r="M39" s="568"/>
      <c r="N39" s="568"/>
      <c r="O39" s="569"/>
      <c r="P39" s="108" t="s">
        <v>778</v>
      </c>
      <c r="Q39" s="108"/>
      <c r="R39" s="108"/>
      <c r="S39" s="108"/>
      <c r="T39" s="108"/>
      <c r="U39" s="108"/>
      <c r="V39" s="108"/>
      <c r="W39" s="108"/>
      <c r="X39" s="109"/>
      <c r="Y39" s="474" t="s">
        <v>12</v>
      </c>
      <c r="Z39" s="534"/>
      <c r="AA39" s="535"/>
      <c r="AB39" s="764" t="s">
        <v>14</v>
      </c>
      <c r="AC39" s="764"/>
      <c r="AD39" s="76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si="0"/>
        <v>1</v>
      </c>
    </row>
    <row r="40" spans="1:51" ht="23.25"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764" t="s">
        <v>14</v>
      </c>
      <c r="AC40" s="764"/>
      <c r="AD40" s="764"/>
      <c r="AE40" s="218"/>
      <c r="AF40" s="219"/>
      <c r="AG40" s="219"/>
      <c r="AH40" s="219"/>
      <c r="AI40" s="218"/>
      <c r="AJ40" s="219"/>
      <c r="AK40" s="219"/>
      <c r="AL40" s="219"/>
      <c r="AM40" s="218"/>
      <c r="AN40" s="219"/>
      <c r="AO40" s="219"/>
      <c r="AP40" s="219"/>
      <c r="AQ40" s="336">
        <v>33</v>
      </c>
      <c r="AR40" s="208"/>
      <c r="AS40" s="208"/>
      <c r="AT40" s="337"/>
      <c r="AU40" s="219">
        <v>67</v>
      </c>
      <c r="AV40" s="219"/>
      <c r="AW40" s="219"/>
      <c r="AX40" s="221"/>
      <c r="AY40">
        <f t="shared" si="0"/>
        <v>1</v>
      </c>
    </row>
    <row r="41" spans="1:51" ht="23.25"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0"/>
        <v>1</v>
      </c>
    </row>
    <row r="42" spans="1:51" ht="2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customHeight="1" x14ac:dyDescent="0.15">
      <c r="A44" s="773" t="s">
        <v>347</v>
      </c>
      <c r="B44" s="774"/>
      <c r="C44" s="774"/>
      <c r="D44" s="774"/>
      <c r="E44" s="774"/>
      <c r="F44" s="775"/>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388</v>
      </c>
      <c r="AF44" s="247"/>
      <c r="AG44" s="247"/>
      <c r="AH44" s="247"/>
      <c r="AI44" s="247" t="s">
        <v>410</v>
      </c>
      <c r="AJ44" s="247"/>
      <c r="AK44" s="247"/>
      <c r="AL44" s="247"/>
      <c r="AM44" s="247" t="s">
        <v>507</v>
      </c>
      <c r="AN44" s="247"/>
      <c r="AO44" s="247"/>
      <c r="AP44" s="247"/>
      <c r="AQ44" s="154" t="s">
        <v>232</v>
      </c>
      <c r="AR44" s="155"/>
      <c r="AS44" s="155"/>
      <c r="AT44" s="156"/>
      <c r="AU44" s="415" t="s">
        <v>134</v>
      </c>
      <c r="AV44" s="415"/>
      <c r="AW44" s="415"/>
      <c r="AX44" s="910"/>
      <c r="AY44">
        <f>COUNTA($G$46)</f>
        <v>1</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v>6</v>
      </c>
      <c r="AR45" s="201"/>
      <c r="AS45" s="136" t="s">
        <v>233</v>
      </c>
      <c r="AT45" s="137"/>
      <c r="AU45" s="200">
        <v>8</v>
      </c>
      <c r="AV45" s="200"/>
      <c r="AW45" s="396" t="s">
        <v>179</v>
      </c>
      <c r="AX45" s="397"/>
      <c r="AY45">
        <f t="shared" ref="AY45:AY50" si="1">$AY$44</f>
        <v>1</v>
      </c>
    </row>
    <row r="46" spans="1:51" ht="23.25" customHeight="1" x14ac:dyDescent="0.15">
      <c r="A46" s="401"/>
      <c r="B46" s="399"/>
      <c r="C46" s="399"/>
      <c r="D46" s="399"/>
      <c r="E46" s="399"/>
      <c r="F46" s="400"/>
      <c r="G46" s="567" t="s">
        <v>747</v>
      </c>
      <c r="H46" s="568"/>
      <c r="I46" s="568"/>
      <c r="J46" s="568"/>
      <c r="K46" s="568"/>
      <c r="L46" s="568"/>
      <c r="M46" s="568"/>
      <c r="N46" s="568"/>
      <c r="O46" s="569"/>
      <c r="P46" s="108" t="s">
        <v>775</v>
      </c>
      <c r="Q46" s="108"/>
      <c r="R46" s="108"/>
      <c r="S46" s="108"/>
      <c r="T46" s="108"/>
      <c r="U46" s="108"/>
      <c r="V46" s="108"/>
      <c r="W46" s="108"/>
      <c r="X46" s="109"/>
      <c r="Y46" s="474" t="s">
        <v>12</v>
      </c>
      <c r="Z46" s="534"/>
      <c r="AA46" s="535"/>
      <c r="AB46" s="464" t="s">
        <v>776</v>
      </c>
      <c r="AC46" s="464"/>
      <c r="AD46" s="46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1</v>
      </c>
    </row>
    <row r="47" spans="1:51" ht="23.25"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t="s">
        <v>776</v>
      </c>
      <c r="AC47" s="526"/>
      <c r="AD47" s="526"/>
      <c r="AE47" s="218"/>
      <c r="AF47" s="219"/>
      <c r="AG47" s="219"/>
      <c r="AH47" s="219"/>
      <c r="AI47" s="218"/>
      <c r="AJ47" s="219"/>
      <c r="AK47" s="219"/>
      <c r="AL47" s="219"/>
      <c r="AM47" s="218"/>
      <c r="AN47" s="219"/>
      <c r="AO47" s="219"/>
      <c r="AP47" s="219"/>
      <c r="AQ47" s="336">
        <v>12</v>
      </c>
      <c r="AR47" s="208"/>
      <c r="AS47" s="208"/>
      <c r="AT47" s="337"/>
      <c r="AU47" s="219">
        <v>48</v>
      </c>
      <c r="AV47" s="219"/>
      <c r="AW47" s="219"/>
      <c r="AX47" s="221"/>
      <c r="AY47">
        <f t="shared" si="1"/>
        <v>1</v>
      </c>
    </row>
    <row r="48" spans="1:51" ht="23.25"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1</v>
      </c>
    </row>
    <row r="49" spans="1:5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1</v>
      </c>
    </row>
    <row r="51" spans="1:51" ht="18.75" hidden="1" customHeight="1" x14ac:dyDescent="0.15">
      <c r="A51" s="398" t="s">
        <v>347</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388</v>
      </c>
      <c r="AF51" s="247"/>
      <c r="AG51" s="247"/>
      <c r="AH51" s="247"/>
      <c r="AI51" s="247" t="s">
        <v>410</v>
      </c>
      <c r="AJ51" s="247"/>
      <c r="AK51" s="247"/>
      <c r="AL51" s="247"/>
      <c r="AM51" s="247" t="s">
        <v>507</v>
      </c>
      <c r="AN51" s="247"/>
      <c r="AO51" s="247"/>
      <c r="AP51" s="247"/>
      <c r="AQ51" s="154" t="s">
        <v>232</v>
      </c>
      <c r="AR51" s="155"/>
      <c r="AS51" s="155"/>
      <c r="AT51" s="156"/>
      <c r="AU51" s="925" t="s">
        <v>134</v>
      </c>
      <c r="AV51" s="925"/>
      <c r="AW51" s="925"/>
      <c r="AX51" s="926"/>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 t="shared" ref="AY52:AY57" si="2">$AY$51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8" t="s">
        <v>347</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388</v>
      </c>
      <c r="AF58" s="247"/>
      <c r="AG58" s="247"/>
      <c r="AH58" s="247"/>
      <c r="AI58" s="247" t="s">
        <v>410</v>
      </c>
      <c r="AJ58" s="247"/>
      <c r="AK58" s="247"/>
      <c r="AL58" s="247"/>
      <c r="AM58" s="247" t="s">
        <v>507</v>
      </c>
      <c r="AN58" s="247"/>
      <c r="AO58" s="247"/>
      <c r="AP58" s="247"/>
      <c r="AQ58" s="154" t="s">
        <v>232</v>
      </c>
      <c r="AR58" s="155"/>
      <c r="AS58" s="155"/>
      <c r="AT58" s="156"/>
      <c r="AU58" s="925" t="s">
        <v>134</v>
      </c>
      <c r="AV58" s="925"/>
      <c r="AW58" s="925"/>
      <c r="AX58" s="926"/>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 t="shared" ref="AY59:AY64" si="3">$AY$58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5" t="s">
        <v>348</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343</v>
      </c>
      <c r="X65" s="491"/>
      <c r="Y65" s="494"/>
      <c r="Z65" s="494"/>
      <c r="AA65" s="495"/>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8" t="s">
        <v>353</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9" t="s">
        <v>348</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90"/>
      <c r="AF77" s="891"/>
      <c r="AG77" s="891"/>
      <c r="AH77" s="891"/>
      <c r="AI77" s="890"/>
      <c r="AJ77" s="891"/>
      <c r="AK77" s="891"/>
      <c r="AL77" s="891"/>
      <c r="AM77" s="890"/>
      <c r="AN77" s="891"/>
      <c r="AO77" s="891"/>
      <c r="AP77" s="891"/>
      <c r="AQ77" s="336"/>
      <c r="AR77" s="208"/>
      <c r="AS77" s="208"/>
      <c r="AT77" s="337"/>
      <c r="AU77" s="219"/>
      <c r="AV77" s="219"/>
      <c r="AW77" s="219"/>
      <c r="AX77" s="221"/>
      <c r="AY77">
        <f>$AY$73</f>
        <v>0</v>
      </c>
    </row>
    <row r="78" spans="1:51" ht="69.75" hidden="1" customHeight="1" x14ac:dyDescent="0.15">
      <c r="A78" s="329" t="s">
        <v>381</v>
      </c>
      <c r="B78" s="330"/>
      <c r="C78" s="330"/>
      <c r="D78" s="330"/>
      <c r="E78" s="327" t="s">
        <v>326</v>
      </c>
      <c r="F78" s="328"/>
      <c r="G78" s="54" t="s">
        <v>235</v>
      </c>
      <c r="H78" s="590"/>
      <c r="I78" s="591"/>
      <c r="J78" s="591"/>
      <c r="K78" s="591"/>
      <c r="L78" s="591"/>
      <c r="M78" s="591"/>
      <c r="N78" s="591"/>
      <c r="O78" s="592"/>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$AY$73</f>
        <v>0</v>
      </c>
    </row>
    <row r="79" spans="1:51" ht="18.75" customHeight="1" thickBo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342</v>
      </c>
      <c r="AP79" s="274"/>
      <c r="AQ79" s="274"/>
      <c r="AR79" s="76"/>
      <c r="AS79" s="273"/>
      <c r="AT79" s="274"/>
      <c r="AU79" s="274"/>
      <c r="AV79" s="274"/>
      <c r="AW79" s="274"/>
      <c r="AX79" s="966"/>
      <c r="AY79">
        <f>COUNTIF($AR$79,"☑")</f>
        <v>0</v>
      </c>
    </row>
    <row r="80" spans="1:51" ht="18.75" hidden="1" customHeight="1" x14ac:dyDescent="0.15">
      <c r="A80" s="864" t="s">
        <v>147</v>
      </c>
      <c r="B80" s="527" t="s">
        <v>339</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5"/>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5"/>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5"/>
      <c r="AY82">
        <f t="shared" ref="AY82:AY89" si="5">$AY$80</f>
        <v>0</v>
      </c>
    </row>
    <row r="83" spans="1:60" ht="22.5" hidden="1" customHeight="1" x14ac:dyDescent="0.15">
      <c r="A83" s="865"/>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7"/>
      <c r="AY83">
        <f t="shared" si="5"/>
        <v>0</v>
      </c>
    </row>
    <row r="84" spans="1:60" ht="19.5" hidden="1" customHeight="1" x14ac:dyDescent="0.15">
      <c r="A84" s="865"/>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88"/>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9"/>
      <c r="AY84">
        <f t="shared" si="5"/>
        <v>0</v>
      </c>
    </row>
    <row r="85" spans="1:60" ht="18.75" hidden="1" customHeight="1" x14ac:dyDescent="0.15">
      <c r="A85" s="865"/>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388</v>
      </c>
      <c r="AF85" s="247"/>
      <c r="AG85" s="247"/>
      <c r="AH85" s="247"/>
      <c r="AI85" s="247" t="s">
        <v>410</v>
      </c>
      <c r="AJ85" s="247"/>
      <c r="AK85" s="247"/>
      <c r="AL85" s="247"/>
      <c r="AM85" s="247" t="s">
        <v>507</v>
      </c>
      <c r="AN85" s="247"/>
      <c r="AO85" s="247"/>
      <c r="AP85" s="247"/>
      <c r="AQ85" s="158" t="s">
        <v>232</v>
      </c>
      <c r="AR85" s="133"/>
      <c r="AS85" s="133"/>
      <c r="AT85" s="134"/>
      <c r="AU85" s="536" t="s">
        <v>134</v>
      </c>
      <c r="AV85" s="536"/>
      <c r="AW85" s="536"/>
      <c r="AX85" s="537"/>
      <c r="AY85">
        <f t="shared" si="5"/>
        <v>0</v>
      </c>
      <c r="AZ85" s="10"/>
      <c r="BA85" s="10"/>
      <c r="BB85" s="10"/>
      <c r="BC85" s="10"/>
    </row>
    <row r="86" spans="1:60" ht="18.75" hidden="1" customHeight="1" x14ac:dyDescent="0.15">
      <c r="A86" s="865"/>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5"/>
        <v>0</v>
      </c>
      <c r="AZ86" s="10"/>
      <c r="BA86" s="10"/>
      <c r="BB86" s="10"/>
      <c r="BC86" s="10"/>
      <c r="BD86" s="10"/>
      <c r="BE86" s="10"/>
      <c r="BF86" s="10"/>
      <c r="BG86" s="10"/>
      <c r="BH86" s="10"/>
    </row>
    <row r="87" spans="1:60" ht="23.25" hidden="1" customHeight="1" x14ac:dyDescent="0.15">
      <c r="A87" s="865"/>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65"/>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65"/>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65"/>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388</v>
      </c>
      <c r="AF90" s="247"/>
      <c r="AG90" s="247"/>
      <c r="AH90" s="247"/>
      <c r="AI90" s="247" t="s">
        <v>410</v>
      </c>
      <c r="AJ90" s="247"/>
      <c r="AK90" s="247"/>
      <c r="AL90" s="247"/>
      <c r="AM90" s="247" t="s">
        <v>507</v>
      </c>
      <c r="AN90" s="247"/>
      <c r="AO90" s="247"/>
      <c r="AP90" s="247"/>
      <c r="AQ90" s="158" t="s">
        <v>232</v>
      </c>
      <c r="AR90" s="133"/>
      <c r="AS90" s="133"/>
      <c r="AT90" s="134"/>
      <c r="AU90" s="536" t="s">
        <v>134</v>
      </c>
      <c r="AV90" s="536"/>
      <c r="AW90" s="536"/>
      <c r="AX90" s="537"/>
      <c r="AY90">
        <f>COUNTA($G$92)</f>
        <v>0</v>
      </c>
    </row>
    <row r="91" spans="1:60" ht="18.75" hidden="1" customHeight="1" x14ac:dyDescent="0.15">
      <c r="A91" s="865"/>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65"/>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5"/>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5"/>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5"/>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388</v>
      </c>
      <c r="AF95" s="247"/>
      <c r="AG95" s="247"/>
      <c r="AH95" s="247"/>
      <c r="AI95" s="247" t="s">
        <v>410</v>
      </c>
      <c r="AJ95" s="247"/>
      <c r="AK95" s="247"/>
      <c r="AL95" s="247"/>
      <c r="AM95" s="247" t="s">
        <v>507</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5"/>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65"/>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5"/>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6"/>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c r="AY99">
        <f>$AY$95</f>
        <v>0</v>
      </c>
    </row>
    <row r="100" spans="1:60" ht="31.5" customHeight="1" x14ac:dyDescent="0.15">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388</v>
      </c>
      <c r="AF100" s="543"/>
      <c r="AG100" s="543"/>
      <c r="AH100" s="544"/>
      <c r="AI100" s="542" t="s">
        <v>410</v>
      </c>
      <c r="AJ100" s="543"/>
      <c r="AK100" s="543"/>
      <c r="AL100" s="544"/>
      <c r="AM100" s="542" t="s">
        <v>507</v>
      </c>
      <c r="AN100" s="543"/>
      <c r="AO100" s="543"/>
      <c r="AP100" s="544"/>
      <c r="AQ100" s="317" t="s">
        <v>415</v>
      </c>
      <c r="AR100" s="318"/>
      <c r="AS100" s="318"/>
      <c r="AT100" s="319"/>
      <c r="AU100" s="317" t="s">
        <v>542</v>
      </c>
      <c r="AV100" s="318"/>
      <c r="AW100" s="318"/>
      <c r="AX100" s="320"/>
    </row>
    <row r="101" spans="1:60" ht="23.25" customHeight="1" x14ac:dyDescent="0.15">
      <c r="A101" s="422"/>
      <c r="B101" s="423"/>
      <c r="C101" s="423"/>
      <c r="D101" s="423"/>
      <c r="E101" s="423"/>
      <c r="F101" s="424"/>
      <c r="G101" s="108" t="s">
        <v>771</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722</v>
      </c>
      <c r="AC101" s="464"/>
      <c r="AD101" s="464"/>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722</v>
      </c>
      <c r="AC102" s="464"/>
      <c r="AD102" s="464"/>
      <c r="AE102" s="282"/>
      <c r="AF102" s="282"/>
      <c r="AG102" s="282"/>
      <c r="AH102" s="282"/>
      <c r="AI102" s="282"/>
      <c r="AJ102" s="282"/>
      <c r="AK102" s="282"/>
      <c r="AL102" s="282"/>
      <c r="AM102" s="282"/>
      <c r="AN102" s="282"/>
      <c r="AO102" s="282"/>
      <c r="AP102" s="282"/>
      <c r="AQ102" s="282"/>
      <c r="AR102" s="282"/>
      <c r="AS102" s="282"/>
      <c r="AT102" s="282"/>
      <c r="AU102" s="225">
        <v>4</v>
      </c>
      <c r="AV102" s="226"/>
      <c r="AW102" s="226"/>
      <c r="AX102" s="321"/>
    </row>
    <row r="103" spans="1:60" ht="31.5" hidden="1" customHeight="1" x14ac:dyDescent="0.15">
      <c r="A103" s="419" t="s">
        <v>349</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542</v>
      </c>
      <c r="AV103" s="280"/>
      <c r="AW103" s="280"/>
      <c r="AX103" s="281"/>
      <c r="AY103">
        <f>COUNTA($G$104)</f>
        <v>0</v>
      </c>
    </row>
    <row r="104" spans="1:60" ht="23.25" hidden="1" customHeight="1" x14ac:dyDescent="0.15">
      <c r="A104" s="422"/>
      <c r="B104" s="423"/>
      <c r="C104" s="423"/>
      <c r="D104" s="423"/>
      <c r="E104" s="423"/>
      <c r="F104" s="424"/>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c r="AC105" s="472"/>
      <c r="AD105" s="47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9" t="s">
        <v>349</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542</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349</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542</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349</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542</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hidden="1"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388</v>
      </c>
      <c r="AF115" s="247"/>
      <c r="AG115" s="247"/>
      <c r="AH115" s="247"/>
      <c r="AI115" s="247" t="s">
        <v>410</v>
      </c>
      <c r="AJ115" s="247"/>
      <c r="AK115" s="247"/>
      <c r="AL115" s="247"/>
      <c r="AM115" s="247" t="s">
        <v>507</v>
      </c>
      <c r="AN115" s="247"/>
      <c r="AO115" s="247"/>
      <c r="AP115" s="247"/>
      <c r="AQ115" s="593" t="s">
        <v>543</v>
      </c>
      <c r="AR115" s="594"/>
      <c r="AS115" s="594"/>
      <c r="AT115" s="594"/>
      <c r="AU115" s="594"/>
      <c r="AV115" s="594"/>
      <c r="AW115" s="594"/>
      <c r="AX115" s="595"/>
    </row>
    <row r="116" spans="1:51" ht="23.25" hidden="1" customHeight="1" x14ac:dyDescent="0.15">
      <c r="A116" s="439"/>
      <c r="B116" s="440"/>
      <c r="C116" s="440"/>
      <c r="D116" s="440"/>
      <c r="E116" s="440"/>
      <c r="F116" s="441"/>
      <c r="G116" s="388" t="s">
        <v>540</v>
      </c>
      <c r="H116" s="388"/>
      <c r="I116" s="388"/>
      <c r="J116" s="388"/>
      <c r="K116" s="388"/>
      <c r="L116" s="388"/>
      <c r="M116" s="388"/>
      <c r="N116" s="388"/>
      <c r="O116" s="388"/>
      <c r="P116" s="388"/>
      <c r="Q116" s="388"/>
      <c r="R116" s="388"/>
      <c r="S116" s="388"/>
      <c r="T116" s="388"/>
      <c r="U116" s="388"/>
      <c r="V116" s="388"/>
      <c r="W116" s="388"/>
      <c r="X116" s="388"/>
      <c r="Y116" s="458" t="s">
        <v>15</v>
      </c>
      <c r="Z116" s="459"/>
      <c r="AA116" s="460"/>
      <c r="AB116" s="465"/>
      <c r="AC116" s="466"/>
      <c r="AD116" s="467"/>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42"/>
      <c r="B117" s="443"/>
      <c r="C117" s="443"/>
      <c r="D117" s="443"/>
      <c r="E117" s="443"/>
      <c r="F117" s="444"/>
      <c r="G117" s="391"/>
      <c r="H117" s="391"/>
      <c r="I117" s="391"/>
      <c r="J117" s="391"/>
      <c r="K117" s="391"/>
      <c r="L117" s="391"/>
      <c r="M117" s="391"/>
      <c r="N117" s="391"/>
      <c r="O117" s="391"/>
      <c r="P117" s="391"/>
      <c r="Q117" s="391"/>
      <c r="R117" s="391"/>
      <c r="S117" s="391"/>
      <c r="T117" s="391"/>
      <c r="U117" s="391"/>
      <c r="V117" s="391"/>
      <c r="W117" s="391"/>
      <c r="X117" s="391"/>
      <c r="Y117" s="474" t="s">
        <v>49</v>
      </c>
      <c r="Z117" s="448"/>
      <c r="AA117" s="449"/>
      <c r="AB117" s="475" t="s">
        <v>356</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1" ht="23.25"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388</v>
      </c>
      <c r="AF118" s="247"/>
      <c r="AG118" s="247"/>
      <c r="AH118" s="247"/>
      <c r="AI118" s="247" t="s">
        <v>410</v>
      </c>
      <c r="AJ118" s="247"/>
      <c r="AK118" s="247"/>
      <c r="AL118" s="247"/>
      <c r="AM118" s="247" t="s">
        <v>507</v>
      </c>
      <c r="AN118" s="247"/>
      <c r="AO118" s="247"/>
      <c r="AP118" s="247"/>
      <c r="AQ118" s="593" t="s">
        <v>543</v>
      </c>
      <c r="AR118" s="594"/>
      <c r="AS118" s="594"/>
      <c r="AT118" s="594"/>
      <c r="AU118" s="594"/>
      <c r="AV118" s="594"/>
      <c r="AW118" s="594"/>
      <c r="AX118" s="595"/>
      <c r="AY118" s="92">
        <f>IF(SUBSTITUTE(SUBSTITUTE($G$119,"／",""),"　","")="",0,1)</f>
        <v>1</v>
      </c>
    </row>
    <row r="119" spans="1:51" ht="23.25" customHeight="1" x14ac:dyDescent="0.15">
      <c r="A119" s="439"/>
      <c r="B119" s="440"/>
      <c r="C119" s="440"/>
      <c r="D119" s="440"/>
      <c r="E119" s="440"/>
      <c r="F119" s="441"/>
      <c r="G119" s="387" t="s">
        <v>748</v>
      </c>
      <c r="H119" s="388"/>
      <c r="I119" s="388"/>
      <c r="J119" s="388"/>
      <c r="K119" s="388"/>
      <c r="L119" s="388"/>
      <c r="M119" s="388"/>
      <c r="N119" s="388"/>
      <c r="O119" s="388"/>
      <c r="P119" s="388"/>
      <c r="Q119" s="388"/>
      <c r="R119" s="388"/>
      <c r="S119" s="388"/>
      <c r="T119" s="388"/>
      <c r="U119" s="388"/>
      <c r="V119" s="388"/>
      <c r="W119" s="388"/>
      <c r="X119" s="389"/>
      <c r="Y119" s="458" t="s">
        <v>15</v>
      </c>
      <c r="Z119" s="459"/>
      <c r="AA119" s="460"/>
      <c r="AB119" s="465" t="s">
        <v>724</v>
      </c>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1</v>
      </c>
    </row>
    <row r="120" spans="1:51" ht="36" customHeight="1" thickBot="1" x14ac:dyDescent="0.2">
      <c r="A120" s="442"/>
      <c r="B120" s="443"/>
      <c r="C120" s="443"/>
      <c r="D120" s="443"/>
      <c r="E120" s="443"/>
      <c r="F120" s="444"/>
      <c r="G120" s="390"/>
      <c r="H120" s="391"/>
      <c r="I120" s="391"/>
      <c r="J120" s="391"/>
      <c r="K120" s="391"/>
      <c r="L120" s="391"/>
      <c r="M120" s="391"/>
      <c r="N120" s="391"/>
      <c r="O120" s="391"/>
      <c r="P120" s="391"/>
      <c r="Q120" s="391"/>
      <c r="R120" s="391"/>
      <c r="S120" s="391"/>
      <c r="T120" s="391"/>
      <c r="U120" s="391"/>
      <c r="V120" s="391"/>
      <c r="W120" s="391"/>
      <c r="X120" s="392"/>
      <c r="Y120" s="474" t="s">
        <v>49</v>
      </c>
      <c r="Z120" s="448"/>
      <c r="AA120" s="449"/>
      <c r="AB120" s="475" t="s">
        <v>723</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1</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388</v>
      </c>
      <c r="AF121" s="247"/>
      <c r="AG121" s="247"/>
      <c r="AH121" s="247"/>
      <c r="AI121" s="247" t="s">
        <v>410</v>
      </c>
      <c r="AJ121" s="247"/>
      <c r="AK121" s="247"/>
      <c r="AL121" s="247"/>
      <c r="AM121" s="247" t="s">
        <v>507</v>
      </c>
      <c r="AN121" s="247"/>
      <c r="AO121" s="247"/>
      <c r="AP121" s="247"/>
      <c r="AQ121" s="593" t="s">
        <v>543</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88" t="s">
        <v>357</v>
      </c>
      <c r="H122" s="388"/>
      <c r="I122" s="388"/>
      <c r="J122" s="388"/>
      <c r="K122" s="388"/>
      <c r="L122" s="388"/>
      <c r="M122" s="388"/>
      <c r="N122" s="388"/>
      <c r="O122" s="388"/>
      <c r="P122" s="388"/>
      <c r="Q122" s="388"/>
      <c r="R122" s="388"/>
      <c r="S122" s="388"/>
      <c r="T122" s="388"/>
      <c r="U122" s="388"/>
      <c r="V122" s="388"/>
      <c r="W122" s="388"/>
      <c r="X122" s="388"/>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1"/>
      <c r="H123" s="391"/>
      <c r="I123" s="391"/>
      <c r="J123" s="391"/>
      <c r="K123" s="391"/>
      <c r="L123" s="391"/>
      <c r="M123" s="391"/>
      <c r="N123" s="391"/>
      <c r="O123" s="391"/>
      <c r="P123" s="391"/>
      <c r="Q123" s="391"/>
      <c r="R123" s="391"/>
      <c r="S123" s="391"/>
      <c r="T123" s="391"/>
      <c r="U123" s="391"/>
      <c r="V123" s="391"/>
      <c r="W123" s="391"/>
      <c r="X123" s="391"/>
      <c r="Y123" s="474" t="s">
        <v>49</v>
      </c>
      <c r="Z123" s="448"/>
      <c r="AA123" s="449"/>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388</v>
      </c>
      <c r="AF124" s="247"/>
      <c r="AG124" s="247"/>
      <c r="AH124" s="247"/>
      <c r="AI124" s="247" t="s">
        <v>410</v>
      </c>
      <c r="AJ124" s="247"/>
      <c r="AK124" s="247"/>
      <c r="AL124" s="247"/>
      <c r="AM124" s="247" t="s">
        <v>507</v>
      </c>
      <c r="AN124" s="247"/>
      <c r="AO124" s="247"/>
      <c r="AP124" s="247"/>
      <c r="AQ124" s="593" t="s">
        <v>543</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88" t="s">
        <v>538</v>
      </c>
      <c r="H125" s="388"/>
      <c r="I125" s="388"/>
      <c r="J125" s="388"/>
      <c r="K125" s="388"/>
      <c r="L125" s="388"/>
      <c r="M125" s="388"/>
      <c r="N125" s="388"/>
      <c r="O125" s="388"/>
      <c r="P125" s="388"/>
      <c r="Q125" s="388"/>
      <c r="R125" s="388"/>
      <c r="S125" s="388"/>
      <c r="T125" s="388"/>
      <c r="U125" s="388"/>
      <c r="V125" s="388"/>
      <c r="W125" s="388"/>
      <c r="X125" s="389"/>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1"/>
      <c r="H126" s="391"/>
      <c r="I126" s="391"/>
      <c r="J126" s="391"/>
      <c r="K126" s="391"/>
      <c r="L126" s="391"/>
      <c r="M126" s="391"/>
      <c r="N126" s="391"/>
      <c r="O126" s="391"/>
      <c r="P126" s="391"/>
      <c r="Q126" s="391"/>
      <c r="R126" s="391"/>
      <c r="S126" s="391"/>
      <c r="T126" s="391"/>
      <c r="U126" s="391"/>
      <c r="V126" s="391"/>
      <c r="W126" s="391"/>
      <c r="X126" s="392"/>
      <c r="Y126" s="474" t="s">
        <v>49</v>
      </c>
      <c r="Z126" s="448"/>
      <c r="AA126" s="449"/>
      <c r="AB126" s="475" t="s">
        <v>356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7"/>
      <c r="Z127" s="928"/>
      <c r="AA127" s="929"/>
      <c r="AB127" s="411" t="s">
        <v>11</v>
      </c>
      <c r="AC127" s="412"/>
      <c r="AD127" s="413"/>
      <c r="AE127" s="247" t="s">
        <v>388</v>
      </c>
      <c r="AF127" s="247"/>
      <c r="AG127" s="247"/>
      <c r="AH127" s="247"/>
      <c r="AI127" s="247" t="s">
        <v>410</v>
      </c>
      <c r="AJ127" s="247"/>
      <c r="AK127" s="247"/>
      <c r="AL127" s="247"/>
      <c r="AM127" s="247" t="s">
        <v>507</v>
      </c>
      <c r="AN127" s="247"/>
      <c r="AO127" s="247"/>
      <c r="AP127" s="247"/>
      <c r="AQ127" s="593" t="s">
        <v>543</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88" t="s">
        <v>539</v>
      </c>
      <c r="H128" s="388"/>
      <c r="I128" s="388"/>
      <c r="J128" s="388"/>
      <c r="K128" s="388"/>
      <c r="L128" s="388"/>
      <c r="M128" s="388"/>
      <c r="N128" s="388"/>
      <c r="O128" s="388"/>
      <c r="P128" s="388"/>
      <c r="Q128" s="388"/>
      <c r="R128" s="388"/>
      <c r="S128" s="388"/>
      <c r="T128" s="388"/>
      <c r="U128" s="388"/>
      <c r="V128" s="388"/>
      <c r="W128" s="388"/>
      <c r="X128" s="388"/>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1"/>
      <c r="H129" s="391"/>
      <c r="I129" s="391"/>
      <c r="J129" s="391"/>
      <c r="K129" s="391"/>
      <c r="L129" s="391"/>
      <c r="M129" s="391"/>
      <c r="N129" s="391"/>
      <c r="O129" s="391"/>
      <c r="P129" s="391"/>
      <c r="Q129" s="391"/>
      <c r="R129" s="391"/>
      <c r="S129" s="391"/>
      <c r="T129" s="391"/>
      <c r="U129" s="391"/>
      <c r="V129" s="391"/>
      <c r="W129" s="391"/>
      <c r="X129" s="391"/>
      <c r="Y129" s="474" t="s">
        <v>49</v>
      </c>
      <c r="Z129" s="448"/>
      <c r="AA129" s="449"/>
      <c r="AB129" s="475" t="s">
        <v>356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403</v>
      </c>
      <c r="B130" s="186"/>
      <c r="C130" s="185" t="s">
        <v>236</v>
      </c>
      <c r="D130" s="186"/>
      <c r="E130" s="170" t="s">
        <v>265</v>
      </c>
      <c r="F130" s="171"/>
      <c r="G130" s="172" t="s">
        <v>720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700</v>
      </c>
      <c r="AN132" s="133"/>
      <c r="AO132" s="133"/>
      <c r="AP132" s="134"/>
      <c r="AQ132" s="154" t="s">
        <v>232</v>
      </c>
      <c r="AR132" s="155"/>
      <c r="AS132" s="155"/>
      <c r="AT132" s="156"/>
      <c r="AU132" s="197" t="s">
        <v>248</v>
      </c>
      <c r="AV132" s="197"/>
      <c r="AW132" s="197"/>
      <c r="AX132" s="198"/>
      <c r="AY132">
        <f>COUNTA($G$134)</f>
        <v>0</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713</v>
      </c>
      <c r="AR133" s="200"/>
      <c r="AS133" s="136" t="s">
        <v>233</v>
      </c>
      <c r="AT133" s="137"/>
      <c r="AU133" s="201" t="s">
        <v>713</v>
      </c>
      <c r="AV133" s="201"/>
      <c r="AW133" s="136" t="s">
        <v>179</v>
      </c>
      <c r="AX133" s="196"/>
      <c r="AY133">
        <f>$AY$132</f>
        <v>0</v>
      </c>
    </row>
    <row r="134" spans="1:51" ht="30"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$AY$132</f>
        <v>0</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$AY$132</f>
        <v>0</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713</v>
      </c>
      <c r="AR137" s="200"/>
      <c r="AS137" s="136" t="s">
        <v>233</v>
      </c>
      <c r="AT137" s="137"/>
      <c r="AU137" s="201" t="s">
        <v>713</v>
      </c>
      <c r="AV137" s="201"/>
      <c r="AW137" s="136" t="s">
        <v>179</v>
      </c>
      <c r="AX137" s="196"/>
      <c r="AY137">
        <f>$AY$136</f>
        <v>0</v>
      </c>
    </row>
    <row r="138" spans="1:51" ht="30"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726</v>
      </c>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0"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726</v>
      </c>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16.5"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16.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18"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18"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2.5" customHeight="1" x14ac:dyDescent="0.15">
      <c r="A188" s="190"/>
      <c r="B188" s="187"/>
      <c r="C188" s="181"/>
      <c r="D188" s="187"/>
      <c r="E188" s="128" t="s">
        <v>772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2.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713</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713</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700</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713</v>
      </c>
      <c r="AR193" s="200"/>
      <c r="AS193" s="136" t="s">
        <v>233</v>
      </c>
      <c r="AT193" s="137"/>
      <c r="AU193" s="201" t="s">
        <v>713</v>
      </c>
      <c r="AV193" s="201"/>
      <c r="AW193" s="136" t="s">
        <v>179</v>
      </c>
      <c r="AX193" s="196"/>
      <c r="AY193">
        <f>$AY$192</f>
        <v>1</v>
      </c>
    </row>
    <row r="194" spans="1:51" ht="39.75" hidden="1" customHeight="1" x14ac:dyDescent="0.15">
      <c r="A194" s="190"/>
      <c r="B194" s="187"/>
      <c r="C194" s="181"/>
      <c r="D194" s="187"/>
      <c r="E194" s="181"/>
      <c r="F194" s="182"/>
      <c r="G194" s="107" t="s">
        <v>713</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713</v>
      </c>
      <c r="AC194" s="206"/>
      <c r="AD194" s="206"/>
      <c r="AE194" s="207" t="s">
        <v>713</v>
      </c>
      <c r="AF194" s="208"/>
      <c r="AG194" s="208"/>
      <c r="AH194" s="208"/>
      <c r="AI194" s="207" t="s">
        <v>713</v>
      </c>
      <c r="AJ194" s="208"/>
      <c r="AK194" s="208"/>
      <c r="AL194" s="208"/>
      <c r="AM194" s="207" t="s">
        <v>713</v>
      </c>
      <c r="AN194" s="208"/>
      <c r="AO194" s="208"/>
      <c r="AP194" s="208"/>
      <c r="AQ194" s="207" t="s">
        <v>713</v>
      </c>
      <c r="AR194" s="208"/>
      <c r="AS194" s="208"/>
      <c r="AT194" s="208"/>
      <c r="AU194" s="207" t="s">
        <v>713</v>
      </c>
      <c r="AV194" s="208"/>
      <c r="AW194" s="208"/>
      <c r="AX194" s="209"/>
      <c r="AY194">
        <f>$AY$192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713</v>
      </c>
      <c r="AC195" s="214"/>
      <c r="AD195" s="214"/>
      <c r="AE195" s="207" t="s">
        <v>713</v>
      </c>
      <c r="AF195" s="208"/>
      <c r="AG195" s="208"/>
      <c r="AH195" s="208"/>
      <c r="AI195" s="207" t="s">
        <v>713</v>
      </c>
      <c r="AJ195" s="208"/>
      <c r="AK195" s="208"/>
      <c r="AL195" s="208"/>
      <c r="AM195" s="207" t="s">
        <v>713</v>
      </c>
      <c r="AN195" s="208"/>
      <c r="AO195" s="208"/>
      <c r="AP195" s="208"/>
      <c r="AQ195" s="207" t="s">
        <v>713</v>
      </c>
      <c r="AR195" s="208"/>
      <c r="AS195" s="208"/>
      <c r="AT195" s="208"/>
      <c r="AU195" s="207" t="s">
        <v>713</v>
      </c>
      <c r="AV195" s="208"/>
      <c r="AW195" s="208"/>
      <c r="AX195" s="209"/>
      <c r="AY195">
        <f>$AY$192</f>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700</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713</v>
      </c>
      <c r="AR197" s="200"/>
      <c r="AS197" s="136" t="s">
        <v>233</v>
      </c>
      <c r="AT197" s="137"/>
      <c r="AU197" s="201" t="s">
        <v>713</v>
      </c>
      <c r="AV197" s="201"/>
      <c r="AW197" s="136" t="s">
        <v>179</v>
      </c>
      <c r="AX197" s="196"/>
      <c r="AY197">
        <f>$AY$196</f>
        <v>1</v>
      </c>
    </row>
    <row r="198" spans="1:51" ht="39.75" hidden="1" customHeight="1" x14ac:dyDescent="0.15">
      <c r="A198" s="190"/>
      <c r="B198" s="187"/>
      <c r="C198" s="181"/>
      <c r="D198" s="187"/>
      <c r="E198" s="181"/>
      <c r="F198" s="182"/>
      <c r="G198" s="107" t="s">
        <v>713</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713</v>
      </c>
      <c r="AC198" s="206"/>
      <c r="AD198" s="206"/>
      <c r="AE198" s="207" t="s">
        <v>713</v>
      </c>
      <c r="AF198" s="208"/>
      <c r="AG198" s="208"/>
      <c r="AH198" s="208"/>
      <c r="AI198" s="207" t="s">
        <v>713</v>
      </c>
      <c r="AJ198" s="208"/>
      <c r="AK198" s="208"/>
      <c r="AL198" s="208"/>
      <c r="AM198" s="207" t="s">
        <v>713</v>
      </c>
      <c r="AN198" s="208"/>
      <c r="AO198" s="208"/>
      <c r="AP198" s="208"/>
      <c r="AQ198" s="207" t="s">
        <v>713</v>
      </c>
      <c r="AR198" s="208"/>
      <c r="AS198" s="208"/>
      <c r="AT198" s="208"/>
      <c r="AU198" s="207" t="s">
        <v>713</v>
      </c>
      <c r="AV198" s="208"/>
      <c r="AW198" s="208"/>
      <c r="AX198" s="209"/>
      <c r="AY198">
        <f>$AY$196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713</v>
      </c>
      <c r="AC199" s="214"/>
      <c r="AD199" s="214"/>
      <c r="AE199" s="207" t="s">
        <v>713</v>
      </c>
      <c r="AF199" s="208"/>
      <c r="AG199" s="208"/>
      <c r="AH199" s="208"/>
      <c r="AI199" s="207" t="s">
        <v>713</v>
      </c>
      <c r="AJ199" s="208"/>
      <c r="AK199" s="208"/>
      <c r="AL199" s="208"/>
      <c r="AM199" s="207" t="s">
        <v>713</v>
      </c>
      <c r="AN199" s="208"/>
      <c r="AO199" s="208"/>
      <c r="AP199" s="208"/>
      <c r="AQ199" s="207" t="s">
        <v>713</v>
      </c>
      <c r="AR199" s="208"/>
      <c r="AS199" s="208"/>
      <c r="AT199" s="208"/>
      <c r="AU199" s="207" t="s">
        <v>713</v>
      </c>
      <c r="AV199" s="208"/>
      <c r="AW199" s="208"/>
      <c r="AX199" s="209"/>
      <c r="AY199">
        <f>$AY$196</f>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1</v>
      </c>
    </row>
    <row r="214" spans="1:51" ht="22.5" hidden="1" customHeight="1" x14ac:dyDescent="0.15">
      <c r="A214" s="190"/>
      <c r="B214" s="187"/>
      <c r="C214" s="181"/>
      <c r="D214" s="187"/>
      <c r="E214" s="181"/>
      <c r="F214" s="182"/>
      <c r="G214" s="107" t="s">
        <v>713</v>
      </c>
      <c r="H214" s="108"/>
      <c r="I214" s="108"/>
      <c r="J214" s="108"/>
      <c r="K214" s="108"/>
      <c r="L214" s="108"/>
      <c r="M214" s="108"/>
      <c r="N214" s="108"/>
      <c r="O214" s="108"/>
      <c r="P214" s="109"/>
      <c r="Q214" s="116" t="s">
        <v>713</v>
      </c>
      <c r="R214" s="117"/>
      <c r="S214" s="117"/>
      <c r="T214" s="117"/>
      <c r="U214" s="117"/>
      <c r="V214" s="117"/>
      <c r="W214" s="117"/>
      <c r="X214" s="117"/>
      <c r="Y214" s="117"/>
      <c r="Z214" s="117"/>
      <c r="AA214" s="118"/>
      <c r="AB214" s="144" t="s">
        <v>713</v>
      </c>
      <c r="AC214" s="145"/>
      <c r="AD214" s="145"/>
      <c r="AE214" s="150" t="s">
        <v>713</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713</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713</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0"/>
      <c r="E430" s="175" t="s">
        <v>397</v>
      </c>
      <c r="F430" s="898"/>
      <c r="G430" s="899" t="s">
        <v>252</v>
      </c>
      <c r="H430" s="126"/>
      <c r="I430" s="126"/>
      <c r="J430" s="900" t="s">
        <v>713</v>
      </c>
      <c r="K430" s="901"/>
      <c r="L430" s="901"/>
      <c r="M430" s="901"/>
      <c r="N430" s="901"/>
      <c r="O430" s="901"/>
      <c r="P430" s="901"/>
      <c r="Q430" s="901"/>
      <c r="R430" s="901"/>
      <c r="S430" s="901"/>
      <c r="T430" s="902"/>
      <c r="U430" s="591" t="s">
        <v>713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3"/>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713</v>
      </c>
      <c r="AF432" s="201"/>
      <c r="AG432" s="136" t="s">
        <v>233</v>
      </c>
      <c r="AH432" s="137"/>
      <c r="AI432" s="335"/>
      <c r="AJ432" s="335"/>
      <c r="AK432" s="335"/>
      <c r="AL432" s="157"/>
      <c r="AM432" s="335"/>
      <c r="AN432" s="335"/>
      <c r="AO432" s="335"/>
      <c r="AP432" s="157"/>
      <c r="AQ432" s="250" t="s">
        <v>713</v>
      </c>
      <c r="AR432" s="201"/>
      <c r="AS432" s="136" t="s">
        <v>233</v>
      </c>
      <c r="AT432" s="137"/>
      <c r="AU432" s="201" t="s">
        <v>713</v>
      </c>
      <c r="AV432" s="201"/>
      <c r="AW432" s="136" t="s">
        <v>179</v>
      </c>
      <c r="AX432" s="196"/>
      <c r="AY432">
        <f>$AY$431</f>
        <v>1</v>
      </c>
    </row>
    <row r="433" spans="1:51" ht="23.25" hidden="1" customHeight="1" x14ac:dyDescent="0.15">
      <c r="A433" s="190"/>
      <c r="B433" s="187"/>
      <c r="C433" s="181"/>
      <c r="D433" s="187"/>
      <c r="E433" s="338"/>
      <c r="F433" s="339"/>
      <c r="G433" s="107" t="s">
        <v>713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713</v>
      </c>
      <c r="AC433" s="214"/>
      <c r="AD433" s="214"/>
      <c r="AE433" s="336" t="s">
        <v>713</v>
      </c>
      <c r="AF433" s="208"/>
      <c r="AG433" s="208"/>
      <c r="AH433" s="208"/>
      <c r="AI433" s="336" t="s">
        <v>713</v>
      </c>
      <c r="AJ433" s="208"/>
      <c r="AK433" s="208"/>
      <c r="AL433" s="208"/>
      <c r="AM433" s="336" t="s">
        <v>713</v>
      </c>
      <c r="AN433" s="208"/>
      <c r="AO433" s="208"/>
      <c r="AP433" s="337"/>
      <c r="AQ433" s="336" t="s">
        <v>713</v>
      </c>
      <c r="AR433" s="208"/>
      <c r="AS433" s="208"/>
      <c r="AT433" s="337"/>
      <c r="AU433" s="208" t="s">
        <v>713</v>
      </c>
      <c r="AV433" s="208"/>
      <c r="AW433" s="208"/>
      <c r="AX433" s="209"/>
      <c r="AY433">
        <f>$AY$431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713</v>
      </c>
      <c r="AC434" s="206"/>
      <c r="AD434" s="206"/>
      <c r="AE434" s="336" t="s">
        <v>713</v>
      </c>
      <c r="AF434" s="208"/>
      <c r="AG434" s="208"/>
      <c r="AH434" s="337"/>
      <c r="AI434" s="336" t="s">
        <v>713</v>
      </c>
      <c r="AJ434" s="208"/>
      <c r="AK434" s="208"/>
      <c r="AL434" s="208"/>
      <c r="AM434" s="336" t="s">
        <v>713</v>
      </c>
      <c r="AN434" s="208"/>
      <c r="AO434" s="208"/>
      <c r="AP434" s="337"/>
      <c r="AQ434" s="336" t="s">
        <v>713</v>
      </c>
      <c r="AR434" s="208"/>
      <c r="AS434" s="208"/>
      <c r="AT434" s="337"/>
      <c r="AU434" s="208" t="s">
        <v>713</v>
      </c>
      <c r="AV434" s="208"/>
      <c r="AW434" s="208"/>
      <c r="AX434" s="209"/>
      <c r="AY434">
        <f>$AY$431</f>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t="s">
        <v>713</v>
      </c>
      <c r="AF435" s="208"/>
      <c r="AG435" s="208"/>
      <c r="AH435" s="337"/>
      <c r="AI435" s="336" t="s">
        <v>713</v>
      </c>
      <c r="AJ435" s="208"/>
      <c r="AK435" s="208"/>
      <c r="AL435" s="208"/>
      <c r="AM435" s="336" t="s">
        <v>713</v>
      </c>
      <c r="AN435" s="208"/>
      <c r="AO435" s="208"/>
      <c r="AP435" s="337"/>
      <c r="AQ435" s="336" t="s">
        <v>713</v>
      </c>
      <c r="AR435" s="208"/>
      <c r="AS435" s="208"/>
      <c r="AT435" s="337"/>
      <c r="AU435" s="208" t="s">
        <v>713</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713</v>
      </c>
      <c r="AF457" s="201"/>
      <c r="AG457" s="136" t="s">
        <v>233</v>
      </c>
      <c r="AH457" s="137"/>
      <c r="AI457" s="335"/>
      <c r="AJ457" s="335"/>
      <c r="AK457" s="335"/>
      <c r="AL457" s="157"/>
      <c r="AM457" s="335"/>
      <c r="AN457" s="335"/>
      <c r="AO457" s="335"/>
      <c r="AP457" s="157"/>
      <c r="AQ457" s="250" t="s">
        <v>713</v>
      </c>
      <c r="AR457" s="201"/>
      <c r="AS457" s="136" t="s">
        <v>233</v>
      </c>
      <c r="AT457" s="137"/>
      <c r="AU457" s="201" t="s">
        <v>713</v>
      </c>
      <c r="AV457" s="201"/>
      <c r="AW457" s="136" t="s">
        <v>179</v>
      </c>
      <c r="AX457" s="196"/>
      <c r="AY457">
        <f>$AY$456</f>
        <v>1</v>
      </c>
    </row>
    <row r="458" spans="1:51" ht="23.25" hidden="1" customHeight="1" x14ac:dyDescent="0.15">
      <c r="A458" s="190"/>
      <c r="B458" s="187"/>
      <c r="C458" s="181"/>
      <c r="D458" s="187"/>
      <c r="E458" s="338"/>
      <c r="F458" s="339"/>
      <c r="G458" s="107" t="s">
        <v>713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713</v>
      </c>
      <c r="AC458" s="214"/>
      <c r="AD458" s="214"/>
      <c r="AE458" s="336" t="s">
        <v>713</v>
      </c>
      <c r="AF458" s="208"/>
      <c r="AG458" s="208"/>
      <c r="AH458" s="208"/>
      <c r="AI458" s="336" t="s">
        <v>713</v>
      </c>
      <c r="AJ458" s="208"/>
      <c r="AK458" s="208"/>
      <c r="AL458" s="208"/>
      <c r="AM458" s="336" t="s">
        <v>713</v>
      </c>
      <c r="AN458" s="208"/>
      <c r="AO458" s="208"/>
      <c r="AP458" s="337"/>
      <c r="AQ458" s="336" t="s">
        <v>713</v>
      </c>
      <c r="AR458" s="208"/>
      <c r="AS458" s="208"/>
      <c r="AT458" s="337"/>
      <c r="AU458" s="208" t="s">
        <v>713</v>
      </c>
      <c r="AV458" s="208"/>
      <c r="AW458" s="208"/>
      <c r="AX458" s="209"/>
      <c r="AY458">
        <f>$AY$456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713</v>
      </c>
      <c r="AC459" s="206"/>
      <c r="AD459" s="206"/>
      <c r="AE459" s="336" t="s">
        <v>713</v>
      </c>
      <c r="AF459" s="208"/>
      <c r="AG459" s="208"/>
      <c r="AH459" s="337"/>
      <c r="AI459" s="336" t="s">
        <v>713</v>
      </c>
      <c r="AJ459" s="208"/>
      <c r="AK459" s="208"/>
      <c r="AL459" s="208"/>
      <c r="AM459" s="336" t="s">
        <v>713</v>
      </c>
      <c r="AN459" s="208"/>
      <c r="AO459" s="208"/>
      <c r="AP459" s="337"/>
      <c r="AQ459" s="336" t="s">
        <v>713</v>
      </c>
      <c r="AR459" s="208"/>
      <c r="AS459" s="208"/>
      <c r="AT459" s="337"/>
      <c r="AU459" s="208" t="s">
        <v>713</v>
      </c>
      <c r="AV459" s="208"/>
      <c r="AW459" s="208"/>
      <c r="AX459" s="209"/>
      <c r="AY459">
        <f>$AY$456</f>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t="s">
        <v>713</v>
      </c>
      <c r="AF460" s="208"/>
      <c r="AG460" s="208"/>
      <c r="AH460" s="337"/>
      <c r="AI460" s="336" t="s">
        <v>713</v>
      </c>
      <c r="AJ460" s="208"/>
      <c r="AK460" s="208"/>
      <c r="AL460" s="208"/>
      <c r="AM460" s="336" t="s">
        <v>713</v>
      </c>
      <c r="AN460" s="208"/>
      <c r="AO460" s="208"/>
      <c r="AP460" s="337"/>
      <c r="AQ460" s="336" t="s">
        <v>713</v>
      </c>
      <c r="AR460" s="208"/>
      <c r="AS460" s="208"/>
      <c r="AT460" s="337"/>
      <c r="AU460" s="208" t="s">
        <v>713</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713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9" t="s">
        <v>252</v>
      </c>
      <c r="H484" s="126"/>
      <c r="I484" s="126"/>
      <c r="J484" s="900"/>
      <c r="K484" s="901"/>
      <c r="L484" s="901"/>
      <c r="M484" s="901"/>
      <c r="N484" s="901"/>
      <c r="O484" s="901"/>
      <c r="P484" s="901"/>
      <c r="Q484" s="901"/>
      <c r="R484" s="901"/>
      <c r="S484" s="901"/>
      <c r="T484" s="90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9" t="s">
        <v>252</v>
      </c>
      <c r="H538" s="126"/>
      <c r="I538" s="126"/>
      <c r="J538" s="900"/>
      <c r="K538" s="901"/>
      <c r="L538" s="901"/>
      <c r="M538" s="901"/>
      <c r="N538" s="901"/>
      <c r="O538" s="901"/>
      <c r="P538" s="901"/>
      <c r="Q538" s="901"/>
      <c r="R538" s="901"/>
      <c r="S538" s="901"/>
      <c r="T538" s="90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9" t="s">
        <v>252</v>
      </c>
      <c r="H592" s="126"/>
      <c r="I592" s="126"/>
      <c r="J592" s="900"/>
      <c r="K592" s="901"/>
      <c r="L592" s="901"/>
      <c r="M592" s="901"/>
      <c r="N592" s="901"/>
      <c r="O592" s="901"/>
      <c r="P592" s="901"/>
      <c r="Q592" s="901"/>
      <c r="R592" s="901"/>
      <c r="S592" s="901"/>
      <c r="T592" s="90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9" t="s">
        <v>252</v>
      </c>
      <c r="H646" s="126"/>
      <c r="I646" s="126"/>
      <c r="J646" s="900"/>
      <c r="K646" s="901"/>
      <c r="L646" s="901"/>
      <c r="M646" s="901"/>
      <c r="N646" s="901"/>
      <c r="O646" s="901"/>
      <c r="P646" s="901"/>
      <c r="Q646" s="901"/>
      <c r="R646" s="901"/>
      <c r="S646" s="901"/>
      <c r="T646" s="90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4" t="s">
        <v>31</v>
      </c>
      <c r="AH701" s="376"/>
      <c r="AI701" s="376"/>
      <c r="AJ701" s="376"/>
      <c r="AK701" s="376"/>
      <c r="AL701" s="376"/>
      <c r="AM701" s="376"/>
      <c r="AN701" s="376"/>
      <c r="AO701" s="376"/>
      <c r="AP701" s="376"/>
      <c r="AQ701" s="376"/>
      <c r="AR701" s="376"/>
      <c r="AS701" s="376"/>
      <c r="AT701" s="376"/>
      <c r="AU701" s="376"/>
      <c r="AV701" s="376"/>
      <c r="AW701" s="376"/>
      <c r="AX701" s="825"/>
    </row>
    <row r="702" spans="1:51" ht="99.75" customHeight="1" x14ac:dyDescent="0.15">
      <c r="A702" s="870" t="s">
        <v>140</v>
      </c>
      <c r="B702" s="871"/>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745</v>
      </c>
      <c r="AE702" s="342"/>
      <c r="AF702" s="342"/>
      <c r="AG702" s="379" t="s">
        <v>758</v>
      </c>
      <c r="AH702" s="380"/>
      <c r="AI702" s="380"/>
      <c r="AJ702" s="380"/>
      <c r="AK702" s="380"/>
      <c r="AL702" s="380"/>
      <c r="AM702" s="380"/>
      <c r="AN702" s="380"/>
      <c r="AO702" s="380"/>
      <c r="AP702" s="380"/>
      <c r="AQ702" s="380"/>
      <c r="AR702" s="380"/>
      <c r="AS702" s="380"/>
      <c r="AT702" s="380"/>
      <c r="AU702" s="380"/>
      <c r="AV702" s="380"/>
      <c r="AW702" s="380"/>
      <c r="AX702" s="381"/>
    </row>
    <row r="703" spans="1:51" ht="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6"/>
      <c r="AD703" s="322" t="s">
        <v>745</v>
      </c>
      <c r="AE703" s="323"/>
      <c r="AF703" s="323"/>
      <c r="AG703" s="104" t="s">
        <v>773</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745</v>
      </c>
      <c r="AE704" s="786"/>
      <c r="AF704" s="786"/>
      <c r="AG704" s="168" t="s">
        <v>759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21" t="s">
        <v>41</v>
      </c>
      <c r="D705" s="822"/>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3"/>
      <c r="AD705" s="716" t="s">
        <v>745</v>
      </c>
      <c r="AE705" s="717"/>
      <c r="AF705" s="717"/>
      <c r="AG705" s="128" t="s">
        <v>728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7"/>
      <c r="D706" s="798"/>
      <c r="E706" s="732" t="s">
        <v>379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749</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9"/>
      <c r="D707" s="800"/>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5" t="s">
        <v>749</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96" customHeight="1" x14ac:dyDescent="0.15">
      <c r="A708" s="644"/>
      <c r="B708" s="646"/>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6" t="s">
        <v>745</v>
      </c>
      <c r="AE708" s="607"/>
      <c r="AF708" s="607"/>
      <c r="AG708" s="744" t="s">
        <v>774</v>
      </c>
      <c r="AH708" s="745"/>
      <c r="AI708" s="745"/>
      <c r="AJ708" s="745"/>
      <c r="AK708" s="745"/>
      <c r="AL708" s="745"/>
      <c r="AM708" s="745"/>
      <c r="AN708" s="745"/>
      <c r="AO708" s="745"/>
      <c r="AP708" s="745"/>
      <c r="AQ708" s="745"/>
      <c r="AR708" s="745"/>
      <c r="AS708" s="745"/>
      <c r="AT708" s="745"/>
      <c r="AU708" s="745"/>
      <c r="AV708" s="745"/>
      <c r="AW708" s="745"/>
      <c r="AX708" s="746"/>
    </row>
    <row r="709" spans="1:50" ht="49.5" customHeight="1" x14ac:dyDescent="0.15">
      <c r="A709" s="644"/>
      <c r="B709" s="646"/>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729</v>
      </c>
      <c r="AH709" s="105"/>
      <c r="AI709" s="105"/>
      <c r="AJ709" s="105"/>
      <c r="AK709" s="105"/>
      <c r="AL709" s="105"/>
      <c r="AM709" s="105"/>
      <c r="AN709" s="105"/>
      <c r="AO709" s="105"/>
      <c r="AP709" s="105"/>
      <c r="AQ709" s="105"/>
      <c r="AR709" s="105"/>
      <c r="AS709" s="105"/>
      <c r="AT709" s="105"/>
      <c r="AU709" s="105"/>
      <c r="AV709" s="105"/>
      <c r="AW709" s="105"/>
      <c r="AX709" s="106"/>
    </row>
    <row r="710" spans="1:50" ht="51.75" customHeight="1" x14ac:dyDescent="0.15">
      <c r="A710" s="644"/>
      <c r="B710" s="646"/>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730</v>
      </c>
      <c r="AH710" s="105"/>
      <c r="AI710" s="105"/>
      <c r="AJ710" s="105"/>
      <c r="AK710" s="105"/>
      <c r="AL710" s="105"/>
      <c r="AM710" s="105"/>
      <c r="AN710" s="105"/>
      <c r="AO710" s="105"/>
      <c r="AP710" s="105"/>
      <c r="AQ710" s="105"/>
      <c r="AR710" s="105"/>
      <c r="AS710" s="105"/>
      <c r="AT710" s="105"/>
      <c r="AU710" s="105"/>
      <c r="AV710" s="105"/>
      <c r="AW710" s="105"/>
      <c r="AX710" s="106"/>
    </row>
    <row r="711" spans="1:50" ht="28.5" customHeight="1" x14ac:dyDescent="0.15">
      <c r="A711" s="644"/>
      <c r="B711" s="646"/>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5"/>
      <c r="AD711" s="322" t="s">
        <v>745</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8.5" customHeight="1" x14ac:dyDescent="0.15">
      <c r="A712" s="644"/>
      <c r="B712" s="646"/>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5"/>
      <c r="AD712" s="785" t="s">
        <v>745</v>
      </c>
      <c r="AE712" s="786"/>
      <c r="AF712" s="786"/>
      <c r="AG712" s="810" t="s">
        <v>761</v>
      </c>
      <c r="AH712" s="811"/>
      <c r="AI712" s="811"/>
      <c r="AJ712" s="811"/>
      <c r="AK712" s="811"/>
      <c r="AL712" s="811"/>
      <c r="AM712" s="811"/>
      <c r="AN712" s="811"/>
      <c r="AO712" s="811"/>
      <c r="AP712" s="811"/>
      <c r="AQ712" s="811"/>
      <c r="AR712" s="811"/>
      <c r="AS712" s="811"/>
      <c r="AT712" s="811"/>
      <c r="AU712" s="811"/>
      <c r="AV712" s="811"/>
      <c r="AW712" s="811"/>
      <c r="AX712" s="812"/>
    </row>
    <row r="713" spans="1:50" ht="28.5" customHeight="1" x14ac:dyDescent="0.15">
      <c r="A713" s="644"/>
      <c r="B713" s="646"/>
      <c r="C713" s="946" t="s">
        <v>345</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745</v>
      </c>
      <c r="AE713" s="323"/>
      <c r="AF713" s="665"/>
      <c r="AG713" s="104" t="s">
        <v>762</v>
      </c>
      <c r="AH713" s="105"/>
      <c r="AI713" s="105"/>
      <c r="AJ713" s="105"/>
      <c r="AK713" s="105"/>
      <c r="AL713" s="105"/>
      <c r="AM713" s="105"/>
      <c r="AN713" s="105"/>
      <c r="AO713" s="105"/>
      <c r="AP713" s="105"/>
      <c r="AQ713" s="105"/>
      <c r="AR713" s="105"/>
      <c r="AS713" s="105"/>
      <c r="AT713" s="105"/>
      <c r="AU713" s="105"/>
      <c r="AV713" s="105"/>
      <c r="AW713" s="105"/>
      <c r="AX713" s="106"/>
    </row>
    <row r="714" spans="1:50" ht="28.5" customHeight="1" x14ac:dyDescent="0.15">
      <c r="A714" s="647"/>
      <c r="B714" s="648"/>
      <c r="C714" s="649" t="s">
        <v>323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7" t="s">
        <v>745</v>
      </c>
      <c r="AE714" s="808"/>
      <c r="AF714" s="809"/>
      <c r="AG714" s="738" t="s">
        <v>763</v>
      </c>
      <c r="AH714" s="739"/>
      <c r="AI714" s="739"/>
      <c r="AJ714" s="739"/>
      <c r="AK714" s="739"/>
      <c r="AL714" s="739"/>
      <c r="AM714" s="739"/>
      <c r="AN714" s="739"/>
      <c r="AO714" s="739"/>
      <c r="AP714" s="739"/>
      <c r="AQ714" s="739"/>
      <c r="AR714" s="739"/>
      <c r="AS714" s="739"/>
      <c r="AT714" s="739"/>
      <c r="AU714" s="739"/>
      <c r="AV714" s="739"/>
      <c r="AW714" s="739"/>
      <c r="AX714" s="740"/>
    </row>
    <row r="715" spans="1:50" ht="45" customHeight="1" x14ac:dyDescent="0.15">
      <c r="A715" s="642" t="s">
        <v>40</v>
      </c>
      <c r="B715" s="787"/>
      <c r="C715" s="788" t="s">
        <v>324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745</v>
      </c>
      <c r="AE715" s="607"/>
      <c r="AF715" s="658"/>
      <c r="AG715" s="744" t="s">
        <v>764</v>
      </c>
      <c r="AH715" s="745"/>
      <c r="AI715" s="745"/>
      <c r="AJ715" s="745"/>
      <c r="AK715" s="745"/>
      <c r="AL715" s="745"/>
      <c r="AM715" s="745"/>
      <c r="AN715" s="745"/>
      <c r="AO715" s="745"/>
      <c r="AP715" s="745"/>
      <c r="AQ715" s="745"/>
      <c r="AR715" s="745"/>
      <c r="AS715" s="745"/>
      <c r="AT715" s="745"/>
      <c r="AU715" s="745"/>
      <c r="AV715" s="745"/>
      <c r="AW715" s="745"/>
      <c r="AX715" s="746"/>
    </row>
    <row r="716" spans="1:50" ht="4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745</v>
      </c>
      <c r="AE716" s="629"/>
      <c r="AF716" s="629"/>
      <c r="AG716" s="104" t="s">
        <v>765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27.75" customHeight="1" x14ac:dyDescent="0.15">
      <c r="A718" s="647"/>
      <c r="B718" s="648"/>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9.5" customHeight="1" x14ac:dyDescent="0.15">
      <c r="A726" s="642" t="s">
        <v>48</v>
      </c>
      <c r="B726" s="802"/>
      <c r="C726" s="815" t="s">
        <v>53</v>
      </c>
      <c r="D726" s="837"/>
      <c r="E726" s="837"/>
      <c r="F726" s="838"/>
      <c r="G726" s="580" t="s">
        <v>782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35.25" customHeight="1" thickBot="1" x14ac:dyDescent="0.2">
      <c r="A727" s="803"/>
      <c r="B727" s="804"/>
      <c r="C727" s="750" t="s">
        <v>57</v>
      </c>
      <c r="D727" s="751"/>
      <c r="E727" s="751"/>
      <c r="F727" s="752"/>
      <c r="G727" s="578" t="s">
        <v>780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36" customHeight="1" thickBot="1" x14ac:dyDescent="0.2">
      <c r="A729" s="636" t="s">
        <v>750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45" customHeight="1" thickBot="1" x14ac:dyDescent="0.2">
      <c r="A731" s="675"/>
      <c r="B731" s="676"/>
      <c r="C731" s="676"/>
      <c r="D731" s="676"/>
      <c r="E731" s="677"/>
      <c r="F731" s="731" t="s">
        <v>751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3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36"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2" t="s">
        <v>350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hidden="1" customHeight="1" x14ac:dyDescent="0.15">
      <c r="A737" s="989" t="s">
        <v>673</v>
      </c>
      <c r="B737" s="211"/>
      <c r="C737" s="211"/>
      <c r="D737" s="212"/>
      <c r="E737" s="953"/>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hidden="1" customHeight="1" x14ac:dyDescent="0.15">
      <c r="A738" s="361" t="s">
        <v>395</v>
      </c>
      <c r="B738" s="361"/>
      <c r="C738" s="361"/>
      <c r="D738" s="361"/>
      <c r="E738" s="953"/>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hidden="1" customHeight="1" x14ac:dyDescent="0.15">
      <c r="A739" s="361" t="s">
        <v>394</v>
      </c>
      <c r="B739" s="361"/>
      <c r="C739" s="361"/>
      <c r="D739" s="361"/>
      <c r="E739" s="953"/>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hidden="1" customHeight="1" x14ac:dyDescent="0.15">
      <c r="A740" s="361" t="s">
        <v>393</v>
      </c>
      <c r="B740" s="361"/>
      <c r="C740" s="361"/>
      <c r="D740" s="361"/>
      <c r="E740" s="953"/>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hidden="1" customHeight="1" x14ac:dyDescent="0.15">
      <c r="A741" s="361" t="s">
        <v>392</v>
      </c>
      <c r="B741" s="361"/>
      <c r="C741" s="361"/>
      <c r="D741" s="361"/>
      <c r="E741" s="953"/>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hidden="1" customHeight="1" x14ac:dyDescent="0.15">
      <c r="A742" s="361" t="s">
        <v>391</v>
      </c>
      <c r="B742" s="361"/>
      <c r="C742" s="361"/>
      <c r="D742" s="361"/>
      <c r="E742" s="953"/>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hidden="1" customHeight="1" x14ac:dyDescent="0.15">
      <c r="A743" s="361" t="s">
        <v>390</v>
      </c>
      <c r="B743" s="361"/>
      <c r="C743" s="361"/>
      <c r="D743" s="361"/>
      <c r="E743" s="953"/>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hidden="1" customHeight="1" x14ac:dyDescent="0.15">
      <c r="A744" s="361" t="s">
        <v>389</v>
      </c>
      <c r="B744" s="361"/>
      <c r="C744" s="361"/>
      <c r="D744" s="361"/>
      <c r="E744" s="953"/>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388</v>
      </c>
      <c r="B745" s="361"/>
      <c r="C745" s="361"/>
      <c r="D745" s="361"/>
      <c r="E745" s="990"/>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546</v>
      </c>
      <c r="B746" s="361"/>
      <c r="C746" s="361"/>
      <c r="D746" s="361"/>
      <c r="E746" s="959"/>
      <c r="F746" s="957"/>
      <c r="G746" s="957"/>
      <c r="H746" s="100" t="str">
        <f>IF(E746="","","-")</f>
        <v/>
      </c>
      <c r="I746" s="957"/>
      <c r="J746" s="957"/>
      <c r="K746" s="100" t="str">
        <f>IF(I746="","","-")</f>
        <v/>
      </c>
      <c r="L746" s="958"/>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507</v>
      </c>
      <c r="B747" s="361"/>
      <c r="C747" s="361"/>
      <c r="D747" s="361"/>
      <c r="E747" s="959" t="s">
        <v>711</v>
      </c>
      <c r="F747" s="957"/>
      <c r="G747" s="957"/>
      <c r="H747" s="100" t="str">
        <f>IF(E747="","","-")</f>
        <v>-</v>
      </c>
      <c r="I747" s="957"/>
      <c r="J747" s="957"/>
      <c r="K747" s="100" t="str">
        <f>IF(I747="","","-")</f>
        <v/>
      </c>
      <c r="L747" s="958"/>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17.25" customHeight="1" x14ac:dyDescent="0.15">
      <c r="A748" s="616" t="s">
        <v>382</v>
      </c>
      <c r="B748" s="617"/>
      <c r="C748" s="617"/>
      <c r="D748" s="617"/>
      <c r="E748" s="617"/>
      <c r="F748" s="618"/>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384</v>
      </c>
      <c r="B787" s="631"/>
      <c r="C787" s="631"/>
      <c r="D787" s="631"/>
      <c r="E787" s="631"/>
      <c r="F787" s="632"/>
      <c r="G787" s="597" t="s">
        <v>753</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754</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6"/>
    </row>
    <row r="788" spans="1:51" ht="24.75" customHeight="1" x14ac:dyDescent="0.15">
      <c r="A788" s="633"/>
      <c r="B788" s="634"/>
      <c r="C788" s="634"/>
      <c r="D788" s="634"/>
      <c r="E788" s="634"/>
      <c r="F788" s="635"/>
      <c r="G788" s="815"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1"/>
      <c r="AC788" s="815"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731</v>
      </c>
      <c r="H789" s="673"/>
      <c r="I789" s="673"/>
      <c r="J789" s="673"/>
      <c r="K789" s="674"/>
      <c r="L789" s="666" t="s">
        <v>732</v>
      </c>
      <c r="M789" s="667"/>
      <c r="N789" s="667"/>
      <c r="O789" s="667"/>
      <c r="P789" s="667"/>
      <c r="Q789" s="667"/>
      <c r="R789" s="667"/>
      <c r="S789" s="667"/>
      <c r="T789" s="667"/>
      <c r="U789" s="667"/>
      <c r="V789" s="667"/>
      <c r="W789" s="667"/>
      <c r="X789" s="668"/>
      <c r="Y789" s="382">
        <v>23</v>
      </c>
      <c r="Z789" s="383"/>
      <c r="AA789" s="383"/>
      <c r="AB789" s="805"/>
      <c r="AC789" s="672" t="s">
        <v>731</v>
      </c>
      <c r="AD789" s="673"/>
      <c r="AE789" s="673"/>
      <c r="AF789" s="673"/>
      <c r="AG789" s="674"/>
      <c r="AH789" s="666" t="s">
        <v>743</v>
      </c>
      <c r="AI789" s="667"/>
      <c r="AJ789" s="667"/>
      <c r="AK789" s="667"/>
      <c r="AL789" s="667"/>
      <c r="AM789" s="667"/>
      <c r="AN789" s="667"/>
      <c r="AO789" s="667"/>
      <c r="AP789" s="667"/>
      <c r="AQ789" s="667"/>
      <c r="AR789" s="667"/>
      <c r="AS789" s="667"/>
      <c r="AT789" s="668"/>
      <c r="AU789" s="382">
        <v>23</v>
      </c>
      <c r="AV789" s="383"/>
      <c r="AW789" s="383"/>
      <c r="AX789" s="384"/>
    </row>
    <row r="790" spans="1:51" ht="24.75" customHeight="1" x14ac:dyDescent="0.15">
      <c r="A790" s="633"/>
      <c r="B790" s="634"/>
      <c r="C790" s="634"/>
      <c r="D790" s="634"/>
      <c r="E790" s="634"/>
      <c r="F790" s="635"/>
      <c r="G790" s="608" t="s">
        <v>733</v>
      </c>
      <c r="H790" s="609"/>
      <c r="I790" s="609"/>
      <c r="J790" s="609"/>
      <c r="K790" s="610"/>
      <c r="L790" s="600" t="s">
        <v>735</v>
      </c>
      <c r="M790" s="601"/>
      <c r="N790" s="601"/>
      <c r="O790" s="601"/>
      <c r="P790" s="601"/>
      <c r="Q790" s="601"/>
      <c r="R790" s="601"/>
      <c r="S790" s="601"/>
      <c r="T790" s="601"/>
      <c r="U790" s="601"/>
      <c r="V790" s="601"/>
      <c r="W790" s="601"/>
      <c r="X790" s="602"/>
      <c r="Y790" s="603">
        <v>9</v>
      </c>
      <c r="Z790" s="604"/>
      <c r="AA790" s="604"/>
      <c r="AB790" s="614"/>
      <c r="AC790" s="608" t="s">
        <v>733</v>
      </c>
      <c r="AD790" s="609"/>
      <c r="AE790" s="609"/>
      <c r="AF790" s="609"/>
      <c r="AG790" s="610"/>
      <c r="AH790" s="600" t="s">
        <v>735</v>
      </c>
      <c r="AI790" s="601"/>
      <c r="AJ790" s="601"/>
      <c r="AK790" s="601"/>
      <c r="AL790" s="601"/>
      <c r="AM790" s="601"/>
      <c r="AN790" s="601"/>
      <c r="AO790" s="601"/>
      <c r="AP790" s="601"/>
      <c r="AQ790" s="601"/>
      <c r="AR790" s="601"/>
      <c r="AS790" s="601"/>
      <c r="AT790" s="602"/>
      <c r="AU790" s="603">
        <v>9</v>
      </c>
      <c r="AV790" s="604"/>
      <c r="AW790" s="604"/>
      <c r="AX790" s="605"/>
    </row>
    <row r="791" spans="1:51" ht="24.75" customHeight="1" x14ac:dyDescent="0.15">
      <c r="A791" s="633"/>
      <c r="B791" s="634"/>
      <c r="C791" s="634"/>
      <c r="D791" s="634"/>
      <c r="E791" s="634"/>
      <c r="F791" s="635"/>
      <c r="G791" s="608" t="s">
        <v>734</v>
      </c>
      <c r="H791" s="609"/>
      <c r="I791" s="609"/>
      <c r="J791" s="609"/>
      <c r="K791" s="610"/>
      <c r="L791" s="600" t="s">
        <v>736</v>
      </c>
      <c r="M791" s="601"/>
      <c r="N791" s="601"/>
      <c r="O791" s="601"/>
      <c r="P791" s="601"/>
      <c r="Q791" s="601"/>
      <c r="R791" s="601"/>
      <c r="S791" s="601"/>
      <c r="T791" s="601"/>
      <c r="U791" s="601"/>
      <c r="V791" s="601"/>
      <c r="W791" s="601"/>
      <c r="X791" s="602"/>
      <c r="Y791" s="603">
        <v>6</v>
      </c>
      <c r="Z791" s="604"/>
      <c r="AA791" s="604"/>
      <c r="AB791" s="614"/>
      <c r="AC791" s="608" t="s">
        <v>734</v>
      </c>
      <c r="AD791" s="609"/>
      <c r="AE791" s="609"/>
      <c r="AF791" s="609"/>
      <c r="AG791" s="610"/>
      <c r="AH791" s="600" t="s">
        <v>736</v>
      </c>
      <c r="AI791" s="601"/>
      <c r="AJ791" s="601"/>
      <c r="AK791" s="601"/>
      <c r="AL791" s="601"/>
      <c r="AM791" s="601"/>
      <c r="AN791" s="601"/>
      <c r="AO791" s="601"/>
      <c r="AP791" s="601"/>
      <c r="AQ791" s="601"/>
      <c r="AR791" s="601"/>
      <c r="AS791" s="601"/>
      <c r="AT791" s="602"/>
      <c r="AU791" s="603">
        <v>6</v>
      </c>
      <c r="AV791" s="604"/>
      <c r="AW791" s="604"/>
      <c r="AX791" s="605"/>
    </row>
    <row r="792" spans="1:51" ht="24.75" customHeight="1" x14ac:dyDescent="0.15">
      <c r="A792" s="633"/>
      <c r="B792" s="634"/>
      <c r="C792" s="634"/>
      <c r="D792" s="634"/>
      <c r="E792" s="634"/>
      <c r="F792" s="635"/>
      <c r="G792" s="608" t="s">
        <v>737</v>
      </c>
      <c r="H792" s="609"/>
      <c r="I792" s="609"/>
      <c r="J792" s="609"/>
      <c r="K792" s="610"/>
      <c r="L792" s="600" t="s">
        <v>738</v>
      </c>
      <c r="M792" s="601"/>
      <c r="N792" s="601"/>
      <c r="O792" s="601"/>
      <c r="P792" s="601"/>
      <c r="Q792" s="601"/>
      <c r="R792" s="601"/>
      <c r="S792" s="601"/>
      <c r="T792" s="601"/>
      <c r="U792" s="601"/>
      <c r="V792" s="601"/>
      <c r="W792" s="601"/>
      <c r="X792" s="602"/>
      <c r="Y792" s="603">
        <v>6</v>
      </c>
      <c r="Z792" s="604"/>
      <c r="AA792" s="604"/>
      <c r="AB792" s="614"/>
      <c r="AC792" s="608" t="s">
        <v>737</v>
      </c>
      <c r="AD792" s="609"/>
      <c r="AE792" s="609"/>
      <c r="AF792" s="609"/>
      <c r="AG792" s="610"/>
      <c r="AH792" s="600" t="s">
        <v>744</v>
      </c>
      <c r="AI792" s="601"/>
      <c r="AJ792" s="601"/>
      <c r="AK792" s="601"/>
      <c r="AL792" s="601"/>
      <c r="AM792" s="601"/>
      <c r="AN792" s="601"/>
      <c r="AO792" s="601"/>
      <c r="AP792" s="601"/>
      <c r="AQ792" s="601"/>
      <c r="AR792" s="601"/>
      <c r="AS792" s="601"/>
      <c r="AT792" s="602"/>
      <c r="AU792" s="603">
        <v>6</v>
      </c>
      <c r="AV792" s="604"/>
      <c r="AW792" s="604"/>
      <c r="AX792" s="605"/>
    </row>
    <row r="793" spans="1:51" ht="24.75" customHeight="1" x14ac:dyDescent="0.15">
      <c r="A793" s="633"/>
      <c r="B793" s="634"/>
      <c r="C793" s="634"/>
      <c r="D793" s="634"/>
      <c r="E793" s="634"/>
      <c r="F793" s="635"/>
      <c r="G793" s="608" t="s">
        <v>739</v>
      </c>
      <c r="H793" s="609"/>
      <c r="I793" s="609"/>
      <c r="J793" s="609"/>
      <c r="K793" s="610"/>
      <c r="L793" s="600" t="s">
        <v>740</v>
      </c>
      <c r="M793" s="601"/>
      <c r="N793" s="601"/>
      <c r="O793" s="601"/>
      <c r="P793" s="601"/>
      <c r="Q793" s="601"/>
      <c r="R793" s="601"/>
      <c r="S793" s="601"/>
      <c r="T793" s="601"/>
      <c r="U793" s="601"/>
      <c r="V793" s="601"/>
      <c r="W793" s="601"/>
      <c r="X793" s="602"/>
      <c r="Y793" s="603">
        <v>4</v>
      </c>
      <c r="Z793" s="604"/>
      <c r="AA793" s="604"/>
      <c r="AB793" s="614"/>
      <c r="AC793" s="608" t="s">
        <v>739</v>
      </c>
      <c r="AD793" s="609"/>
      <c r="AE793" s="609"/>
      <c r="AF793" s="609"/>
      <c r="AG793" s="610"/>
      <c r="AH793" s="600" t="s">
        <v>740</v>
      </c>
      <c r="AI793" s="601"/>
      <c r="AJ793" s="601"/>
      <c r="AK793" s="601"/>
      <c r="AL793" s="601"/>
      <c r="AM793" s="601"/>
      <c r="AN793" s="601"/>
      <c r="AO793" s="601"/>
      <c r="AP793" s="601"/>
      <c r="AQ793" s="601"/>
      <c r="AR793" s="601"/>
      <c r="AS793" s="601"/>
      <c r="AT793" s="602"/>
      <c r="AU793" s="603">
        <v>4</v>
      </c>
      <c r="AV793" s="604"/>
      <c r="AW793" s="604"/>
      <c r="AX793" s="605"/>
    </row>
    <row r="794" spans="1:51" ht="24.75" customHeight="1" x14ac:dyDescent="0.15">
      <c r="A794" s="633"/>
      <c r="B794" s="634"/>
      <c r="C794" s="634"/>
      <c r="D794" s="634"/>
      <c r="E794" s="634"/>
      <c r="F794" s="635"/>
      <c r="G794" s="608" t="s">
        <v>741</v>
      </c>
      <c r="H794" s="609"/>
      <c r="I794" s="609"/>
      <c r="J794" s="609"/>
      <c r="K794" s="610"/>
      <c r="L794" s="600" t="s">
        <v>742</v>
      </c>
      <c r="M794" s="601"/>
      <c r="N794" s="601"/>
      <c r="O794" s="601"/>
      <c r="P794" s="601"/>
      <c r="Q794" s="601"/>
      <c r="R794" s="601"/>
      <c r="S794" s="601"/>
      <c r="T794" s="601"/>
      <c r="U794" s="601"/>
      <c r="V794" s="601"/>
      <c r="W794" s="601"/>
      <c r="X794" s="602"/>
      <c r="Y794" s="603">
        <v>2</v>
      </c>
      <c r="Z794" s="604"/>
      <c r="AA794" s="604"/>
      <c r="AB794" s="614"/>
      <c r="AC794" s="608" t="s">
        <v>741</v>
      </c>
      <c r="AD794" s="609"/>
      <c r="AE794" s="609"/>
      <c r="AF794" s="609"/>
      <c r="AG794" s="610"/>
      <c r="AH794" s="600" t="s">
        <v>742</v>
      </c>
      <c r="AI794" s="601"/>
      <c r="AJ794" s="601"/>
      <c r="AK794" s="601"/>
      <c r="AL794" s="601"/>
      <c r="AM794" s="601"/>
      <c r="AN794" s="601"/>
      <c r="AO794" s="601"/>
      <c r="AP794" s="601"/>
      <c r="AQ794" s="601"/>
      <c r="AR794" s="601"/>
      <c r="AS794" s="601"/>
      <c r="AT794" s="602"/>
      <c r="AU794" s="603">
        <v>2</v>
      </c>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
      <c r="A799" s="633"/>
      <c r="B799" s="634"/>
      <c r="C799" s="634"/>
      <c r="D799" s="634"/>
      <c r="E799" s="634"/>
      <c r="F799" s="635"/>
      <c r="G799" s="826" t="s">
        <v>20</v>
      </c>
      <c r="H799" s="827"/>
      <c r="I799" s="827"/>
      <c r="J799" s="827"/>
      <c r="K799" s="827"/>
      <c r="L799" s="828"/>
      <c r="M799" s="829"/>
      <c r="N799" s="829"/>
      <c r="O799" s="829"/>
      <c r="P799" s="829"/>
      <c r="Q799" s="829"/>
      <c r="R799" s="829"/>
      <c r="S799" s="829"/>
      <c r="T799" s="829"/>
      <c r="U799" s="829"/>
      <c r="V799" s="829"/>
      <c r="W799" s="829"/>
      <c r="X799" s="830"/>
      <c r="Y799" s="831">
        <f>SUM(Y789:AB798)</f>
        <v>50</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50</v>
      </c>
      <c r="AV799" s="832"/>
      <c r="AW799" s="832"/>
      <c r="AX799" s="834"/>
    </row>
    <row r="800" spans="1:51" ht="24.75" customHeight="1" x14ac:dyDescent="0.15">
      <c r="A800" s="633"/>
      <c r="B800" s="634"/>
      <c r="C800" s="634"/>
      <c r="D800" s="634"/>
      <c r="E800" s="634"/>
      <c r="F800" s="635"/>
      <c r="G800" s="597" t="s">
        <v>755</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756</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6"/>
      <c r="AY800">
        <f>COUNTA($G$802,$AC$802)</f>
        <v>2</v>
      </c>
    </row>
    <row r="801" spans="1:51" ht="24.75" customHeight="1" x14ac:dyDescent="0.15">
      <c r="A801" s="633"/>
      <c r="B801" s="634"/>
      <c r="C801" s="634"/>
      <c r="D801" s="634"/>
      <c r="E801" s="634"/>
      <c r="F801" s="635"/>
      <c r="G801" s="815"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1"/>
      <c r="AC801" s="815"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2</v>
      </c>
    </row>
    <row r="802" spans="1:51" ht="24.75" customHeight="1" x14ac:dyDescent="0.15">
      <c r="A802" s="633"/>
      <c r="B802" s="634"/>
      <c r="C802" s="634"/>
      <c r="D802" s="634"/>
      <c r="E802" s="634"/>
      <c r="F802" s="635"/>
      <c r="G802" s="672" t="s">
        <v>731</v>
      </c>
      <c r="H802" s="673"/>
      <c r="I802" s="673"/>
      <c r="J802" s="673"/>
      <c r="K802" s="674"/>
      <c r="L802" s="666" t="s">
        <v>743</v>
      </c>
      <c r="M802" s="667"/>
      <c r="N802" s="667"/>
      <c r="O802" s="667"/>
      <c r="P802" s="667"/>
      <c r="Q802" s="667"/>
      <c r="R802" s="667"/>
      <c r="S802" s="667"/>
      <c r="T802" s="667"/>
      <c r="U802" s="667"/>
      <c r="V802" s="667"/>
      <c r="W802" s="667"/>
      <c r="X802" s="668"/>
      <c r="Y802" s="382">
        <v>23</v>
      </c>
      <c r="Z802" s="383"/>
      <c r="AA802" s="383"/>
      <c r="AB802" s="805"/>
      <c r="AC802" s="672" t="s">
        <v>731</v>
      </c>
      <c r="AD802" s="673"/>
      <c r="AE802" s="673"/>
      <c r="AF802" s="673"/>
      <c r="AG802" s="674"/>
      <c r="AH802" s="666" t="s">
        <v>743</v>
      </c>
      <c r="AI802" s="667"/>
      <c r="AJ802" s="667"/>
      <c r="AK802" s="667"/>
      <c r="AL802" s="667"/>
      <c r="AM802" s="667"/>
      <c r="AN802" s="667"/>
      <c r="AO802" s="667"/>
      <c r="AP802" s="667"/>
      <c r="AQ802" s="667"/>
      <c r="AR802" s="667"/>
      <c r="AS802" s="667"/>
      <c r="AT802" s="668"/>
      <c r="AU802" s="382">
        <v>23</v>
      </c>
      <c r="AV802" s="383"/>
      <c r="AW802" s="383"/>
      <c r="AX802" s="384"/>
      <c r="AY802">
        <f t="shared" ref="AY802:AY812" si="31">$AY$800</f>
        <v>2</v>
      </c>
    </row>
    <row r="803" spans="1:51" ht="24.75" customHeight="1" x14ac:dyDescent="0.15">
      <c r="A803" s="633"/>
      <c r="B803" s="634"/>
      <c r="C803" s="634"/>
      <c r="D803" s="634"/>
      <c r="E803" s="634"/>
      <c r="F803" s="635"/>
      <c r="G803" s="608" t="s">
        <v>733</v>
      </c>
      <c r="H803" s="609"/>
      <c r="I803" s="609"/>
      <c r="J803" s="609"/>
      <c r="K803" s="610"/>
      <c r="L803" s="600" t="s">
        <v>735</v>
      </c>
      <c r="M803" s="601"/>
      <c r="N803" s="601"/>
      <c r="O803" s="601"/>
      <c r="P803" s="601"/>
      <c r="Q803" s="601"/>
      <c r="R803" s="601"/>
      <c r="S803" s="601"/>
      <c r="T803" s="601"/>
      <c r="U803" s="601"/>
      <c r="V803" s="601"/>
      <c r="W803" s="601"/>
      <c r="X803" s="602"/>
      <c r="Y803" s="603">
        <v>9</v>
      </c>
      <c r="Z803" s="604"/>
      <c r="AA803" s="604"/>
      <c r="AB803" s="614"/>
      <c r="AC803" s="608" t="s">
        <v>733</v>
      </c>
      <c r="AD803" s="609"/>
      <c r="AE803" s="609"/>
      <c r="AF803" s="609"/>
      <c r="AG803" s="610"/>
      <c r="AH803" s="600" t="s">
        <v>735</v>
      </c>
      <c r="AI803" s="601"/>
      <c r="AJ803" s="601"/>
      <c r="AK803" s="601"/>
      <c r="AL803" s="601"/>
      <c r="AM803" s="601"/>
      <c r="AN803" s="601"/>
      <c r="AO803" s="601"/>
      <c r="AP803" s="601"/>
      <c r="AQ803" s="601"/>
      <c r="AR803" s="601"/>
      <c r="AS803" s="601"/>
      <c r="AT803" s="602"/>
      <c r="AU803" s="603">
        <v>9</v>
      </c>
      <c r="AV803" s="604"/>
      <c r="AW803" s="604"/>
      <c r="AX803" s="605"/>
      <c r="AY803">
        <f t="shared" si="31"/>
        <v>2</v>
      </c>
    </row>
    <row r="804" spans="1:51" ht="24.75" customHeight="1" x14ac:dyDescent="0.15">
      <c r="A804" s="633"/>
      <c r="B804" s="634"/>
      <c r="C804" s="634"/>
      <c r="D804" s="634"/>
      <c r="E804" s="634"/>
      <c r="F804" s="635"/>
      <c r="G804" s="608" t="s">
        <v>734</v>
      </c>
      <c r="H804" s="609"/>
      <c r="I804" s="609"/>
      <c r="J804" s="609"/>
      <c r="K804" s="610"/>
      <c r="L804" s="600" t="s">
        <v>736</v>
      </c>
      <c r="M804" s="601"/>
      <c r="N804" s="601"/>
      <c r="O804" s="601"/>
      <c r="P804" s="601"/>
      <c r="Q804" s="601"/>
      <c r="R804" s="601"/>
      <c r="S804" s="601"/>
      <c r="T804" s="601"/>
      <c r="U804" s="601"/>
      <c r="V804" s="601"/>
      <c r="W804" s="601"/>
      <c r="X804" s="602"/>
      <c r="Y804" s="603">
        <v>6</v>
      </c>
      <c r="Z804" s="604"/>
      <c r="AA804" s="604"/>
      <c r="AB804" s="614"/>
      <c r="AC804" s="608" t="s">
        <v>734</v>
      </c>
      <c r="AD804" s="609"/>
      <c r="AE804" s="609"/>
      <c r="AF804" s="609"/>
      <c r="AG804" s="610"/>
      <c r="AH804" s="600" t="s">
        <v>736</v>
      </c>
      <c r="AI804" s="601"/>
      <c r="AJ804" s="601"/>
      <c r="AK804" s="601"/>
      <c r="AL804" s="601"/>
      <c r="AM804" s="601"/>
      <c r="AN804" s="601"/>
      <c r="AO804" s="601"/>
      <c r="AP804" s="601"/>
      <c r="AQ804" s="601"/>
      <c r="AR804" s="601"/>
      <c r="AS804" s="601"/>
      <c r="AT804" s="602"/>
      <c r="AU804" s="603">
        <v>6</v>
      </c>
      <c r="AV804" s="604"/>
      <c r="AW804" s="604"/>
      <c r="AX804" s="605"/>
      <c r="AY804">
        <f t="shared" si="31"/>
        <v>2</v>
      </c>
    </row>
    <row r="805" spans="1:51" ht="24.75" customHeight="1" x14ac:dyDescent="0.15">
      <c r="A805" s="633"/>
      <c r="B805" s="634"/>
      <c r="C805" s="634"/>
      <c r="D805" s="634"/>
      <c r="E805" s="634"/>
      <c r="F805" s="635"/>
      <c r="G805" s="608" t="s">
        <v>737</v>
      </c>
      <c r="H805" s="609"/>
      <c r="I805" s="609"/>
      <c r="J805" s="609"/>
      <c r="K805" s="610"/>
      <c r="L805" s="600" t="s">
        <v>744</v>
      </c>
      <c r="M805" s="601"/>
      <c r="N805" s="601"/>
      <c r="O805" s="601"/>
      <c r="P805" s="601"/>
      <c r="Q805" s="601"/>
      <c r="R805" s="601"/>
      <c r="S805" s="601"/>
      <c r="T805" s="601"/>
      <c r="U805" s="601"/>
      <c r="V805" s="601"/>
      <c r="W805" s="601"/>
      <c r="X805" s="602"/>
      <c r="Y805" s="603">
        <v>6</v>
      </c>
      <c r="Z805" s="604"/>
      <c r="AA805" s="604"/>
      <c r="AB805" s="614"/>
      <c r="AC805" s="608" t="s">
        <v>737</v>
      </c>
      <c r="AD805" s="609"/>
      <c r="AE805" s="609"/>
      <c r="AF805" s="609"/>
      <c r="AG805" s="610"/>
      <c r="AH805" s="600" t="s">
        <v>744</v>
      </c>
      <c r="AI805" s="601"/>
      <c r="AJ805" s="601"/>
      <c r="AK805" s="601"/>
      <c r="AL805" s="601"/>
      <c r="AM805" s="601"/>
      <c r="AN805" s="601"/>
      <c r="AO805" s="601"/>
      <c r="AP805" s="601"/>
      <c r="AQ805" s="601"/>
      <c r="AR805" s="601"/>
      <c r="AS805" s="601"/>
      <c r="AT805" s="602"/>
      <c r="AU805" s="603">
        <v>6</v>
      </c>
      <c r="AV805" s="604"/>
      <c r="AW805" s="604"/>
      <c r="AX805" s="605"/>
      <c r="AY805">
        <f t="shared" si="31"/>
        <v>2</v>
      </c>
    </row>
    <row r="806" spans="1:51" ht="24.75" customHeight="1" x14ac:dyDescent="0.15">
      <c r="A806" s="633"/>
      <c r="B806" s="634"/>
      <c r="C806" s="634"/>
      <c r="D806" s="634"/>
      <c r="E806" s="634"/>
      <c r="F806" s="635"/>
      <c r="G806" s="608" t="s">
        <v>739</v>
      </c>
      <c r="H806" s="609"/>
      <c r="I806" s="609"/>
      <c r="J806" s="609"/>
      <c r="K806" s="610"/>
      <c r="L806" s="600" t="s">
        <v>740</v>
      </c>
      <c r="M806" s="601"/>
      <c r="N806" s="601"/>
      <c r="O806" s="601"/>
      <c r="P806" s="601"/>
      <c r="Q806" s="601"/>
      <c r="R806" s="601"/>
      <c r="S806" s="601"/>
      <c r="T806" s="601"/>
      <c r="U806" s="601"/>
      <c r="V806" s="601"/>
      <c r="W806" s="601"/>
      <c r="X806" s="602"/>
      <c r="Y806" s="603">
        <v>4</v>
      </c>
      <c r="Z806" s="604"/>
      <c r="AA806" s="604"/>
      <c r="AB806" s="614"/>
      <c r="AC806" s="608" t="s">
        <v>739</v>
      </c>
      <c r="AD806" s="609"/>
      <c r="AE806" s="609"/>
      <c r="AF806" s="609"/>
      <c r="AG806" s="610"/>
      <c r="AH806" s="600" t="s">
        <v>740</v>
      </c>
      <c r="AI806" s="601"/>
      <c r="AJ806" s="601"/>
      <c r="AK806" s="601"/>
      <c r="AL806" s="601"/>
      <c r="AM806" s="601"/>
      <c r="AN806" s="601"/>
      <c r="AO806" s="601"/>
      <c r="AP806" s="601"/>
      <c r="AQ806" s="601"/>
      <c r="AR806" s="601"/>
      <c r="AS806" s="601"/>
      <c r="AT806" s="602"/>
      <c r="AU806" s="603">
        <v>4</v>
      </c>
      <c r="AV806" s="604"/>
      <c r="AW806" s="604"/>
      <c r="AX806" s="605"/>
      <c r="AY806">
        <f t="shared" si="31"/>
        <v>2</v>
      </c>
    </row>
    <row r="807" spans="1:51" ht="24.75" customHeight="1" x14ac:dyDescent="0.15">
      <c r="A807" s="633"/>
      <c r="B807" s="634"/>
      <c r="C807" s="634"/>
      <c r="D807" s="634"/>
      <c r="E807" s="634"/>
      <c r="F807" s="635"/>
      <c r="G807" s="608" t="s">
        <v>741</v>
      </c>
      <c r="H807" s="609"/>
      <c r="I807" s="609"/>
      <c r="J807" s="609"/>
      <c r="K807" s="610"/>
      <c r="L807" s="600" t="s">
        <v>742</v>
      </c>
      <c r="M807" s="601"/>
      <c r="N807" s="601"/>
      <c r="O807" s="601"/>
      <c r="P807" s="601"/>
      <c r="Q807" s="601"/>
      <c r="R807" s="601"/>
      <c r="S807" s="601"/>
      <c r="T807" s="601"/>
      <c r="U807" s="601"/>
      <c r="V807" s="601"/>
      <c r="W807" s="601"/>
      <c r="X807" s="602"/>
      <c r="Y807" s="603">
        <v>2</v>
      </c>
      <c r="Z807" s="604"/>
      <c r="AA807" s="604"/>
      <c r="AB807" s="614"/>
      <c r="AC807" s="608" t="s">
        <v>741</v>
      </c>
      <c r="AD807" s="609"/>
      <c r="AE807" s="609"/>
      <c r="AF807" s="609"/>
      <c r="AG807" s="610"/>
      <c r="AH807" s="600" t="s">
        <v>742</v>
      </c>
      <c r="AI807" s="601"/>
      <c r="AJ807" s="601"/>
      <c r="AK807" s="601"/>
      <c r="AL807" s="601"/>
      <c r="AM807" s="601"/>
      <c r="AN807" s="601"/>
      <c r="AO807" s="601"/>
      <c r="AP807" s="601"/>
      <c r="AQ807" s="601"/>
      <c r="AR807" s="601"/>
      <c r="AS807" s="601"/>
      <c r="AT807" s="602"/>
      <c r="AU807" s="603">
        <v>2</v>
      </c>
      <c r="AV807" s="604"/>
      <c r="AW807" s="604"/>
      <c r="AX807" s="605"/>
      <c r="AY807">
        <f t="shared" si="31"/>
        <v>2</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31"/>
        <v>2</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31"/>
        <v>2</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31"/>
        <v>2</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31"/>
        <v>2</v>
      </c>
    </row>
    <row r="812" spans="1:51" ht="24.75" customHeight="1" x14ac:dyDescent="0.15">
      <c r="A812" s="633"/>
      <c r="B812" s="634"/>
      <c r="C812" s="634"/>
      <c r="D812" s="634"/>
      <c r="E812" s="634"/>
      <c r="F812" s="635"/>
      <c r="G812" s="826" t="s">
        <v>20</v>
      </c>
      <c r="H812" s="827"/>
      <c r="I812" s="827"/>
      <c r="J812" s="827"/>
      <c r="K812" s="827"/>
      <c r="L812" s="828"/>
      <c r="M812" s="829"/>
      <c r="N812" s="829"/>
      <c r="O812" s="829"/>
      <c r="P812" s="829"/>
      <c r="Q812" s="829"/>
      <c r="R812" s="829"/>
      <c r="S812" s="829"/>
      <c r="T812" s="829"/>
      <c r="U812" s="829"/>
      <c r="V812" s="829"/>
      <c r="W812" s="829"/>
      <c r="X812" s="830"/>
      <c r="Y812" s="831">
        <f>SUM(Y802:AB811)</f>
        <v>50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50</v>
      </c>
      <c r="AV812" s="832"/>
      <c r="AW812" s="832"/>
      <c r="AX812" s="834"/>
      <c r="AY812">
        <f t="shared" si="31"/>
        <v>2</v>
      </c>
    </row>
    <row r="813" spans="1:51" ht="24.75" hidden="1" customHeight="1" x14ac:dyDescent="0.15">
      <c r="A813" s="633"/>
      <c r="B813" s="634"/>
      <c r="C813" s="634"/>
      <c r="D813" s="634"/>
      <c r="E813" s="634"/>
      <c r="F813" s="635"/>
      <c r="G813" s="597" t="s">
        <v>318</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319</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6"/>
      <c r="AY813">
        <f>COUNTA($G$815,$AC$815)</f>
        <v>0</v>
      </c>
    </row>
    <row r="814" spans="1:51" ht="24.75" hidden="1" customHeight="1" x14ac:dyDescent="0.15">
      <c r="A814" s="633"/>
      <c r="B814" s="634"/>
      <c r="C814" s="634"/>
      <c r="D814" s="634"/>
      <c r="E814" s="634"/>
      <c r="F814" s="635"/>
      <c r="G814" s="815"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1"/>
      <c r="AC814" s="815"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2"/>
      <c r="Z815" s="383"/>
      <c r="AA815" s="383"/>
      <c r="AB815" s="805"/>
      <c r="AC815" s="672"/>
      <c r="AD815" s="673"/>
      <c r="AE815" s="673"/>
      <c r="AF815" s="673"/>
      <c r="AG815" s="674"/>
      <c r="AH815" s="666"/>
      <c r="AI815" s="667"/>
      <c r="AJ815" s="667"/>
      <c r="AK815" s="667"/>
      <c r="AL815" s="667"/>
      <c r="AM815" s="667"/>
      <c r="AN815" s="667"/>
      <c r="AO815" s="667"/>
      <c r="AP815" s="667"/>
      <c r="AQ815" s="667"/>
      <c r="AR815" s="667"/>
      <c r="AS815" s="667"/>
      <c r="AT815" s="668"/>
      <c r="AU815" s="382"/>
      <c r="AV815" s="383"/>
      <c r="AW815" s="383"/>
      <c r="AX815" s="384"/>
      <c r="AY815">
        <f t="shared" ref="AY815:AY825" si="32">$AY$813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32"/>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32"/>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32"/>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32"/>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32"/>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32"/>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32"/>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32"/>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32"/>
        <v>0</v>
      </c>
    </row>
    <row r="825" spans="1:51" ht="24.75" hidden="1" customHeight="1" thickBot="1" x14ac:dyDescent="0.2">
      <c r="A825" s="633"/>
      <c r="B825" s="634"/>
      <c r="C825" s="634"/>
      <c r="D825" s="634"/>
      <c r="E825" s="634"/>
      <c r="F825" s="635"/>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32"/>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6"/>
      <c r="AY826">
        <f>COUNTA($G$828,$AC$828)</f>
        <v>0</v>
      </c>
    </row>
    <row r="827" spans="1:51" ht="24.75" hidden="1" customHeight="1" x14ac:dyDescent="0.15">
      <c r="A827" s="633"/>
      <c r="B827" s="634"/>
      <c r="C827" s="634"/>
      <c r="D827" s="634"/>
      <c r="E827" s="634"/>
      <c r="F827" s="635"/>
      <c r="G827" s="815"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1"/>
      <c r="AC827" s="815"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2"/>
      <c r="Z828" s="383"/>
      <c r="AA828" s="383"/>
      <c r="AB828" s="805"/>
      <c r="AC828" s="672"/>
      <c r="AD828" s="673"/>
      <c r="AE828" s="673"/>
      <c r="AF828" s="673"/>
      <c r="AG828" s="674"/>
      <c r="AH828" s="666"/>
      <c r="AI828" s="667"/>
      <c r="AJ828" s="667"/>
      <c r="AK828" s="667"/>
      <c r="AL828" s="667"/>
      <c r="AM828" s="667"/>
      <c r="AN828" s="667"/>
      <c r="AO828" s="667"/>
      <c r="AP828" s="667"/>
      <c r="AQ828" s="667"/>
      <c r="AR828" s="667"/>
      <c r="AS828" s="667"/>
      <c r="AT828" s="668"/>
      <c r="AU828" s="382"/>
      <c r="AV828" s="383"/>
      <c r="AW828" s="383"/>
      <c r="AX828" s="384"/>
      <c r="AY828">
        <f t="shared" ref="AY828:AY838" si="33">$AY$826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33"/>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33"/>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33"/>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33"/>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33"/>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33"/>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33"/>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33"/>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33"/>
        <v>0</v>
      </c>
    </row>
    <row r="838" spans="1:51" ht="24.75" hidden="1" customHeight="1" x14ac:dyDescent="0.15">
      <c r="A838" s="633"/>
      <c r="B838" s="634"/>
      <c r="C838" s="634"/>
      <c r="D838" s="634"/>
      <c r="E838" s="634"/>
      <c r="F838" s="635"/>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33"/>
        <v>0</v>
      </c>
    </row>
    <row r="839" spans="1:51" ht="24.75"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342</v>
      </c>
      <c r="AM839" s="276"/>
      <c r="AN839" s="276"/>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752</v>
      </c>
      <c r="D845" s="343"/>
      <c r="E845" s="343"/>
      <c r="F845" s="343"/>
      <c r="G845" s="343"/>
      <c r="H845" s="343"/>
      <c r="I845" s="343"/>
      <c r="J845" s="344"/>
      <c r="K845" s="345"/>
      <c r="L845" s="345"/>
      <c r="M845" s="345"/>
      <c r="N845" s="345"/>
      <c r="O845" s="345"/>
      <c r="P845" s="359" t="s">
        <v>757</v>
      </c>
      <c r="Q845" s="346"/>
      <c r="R845" s="346"/>
      <c r="S845" s="346"/>
      <c r="T845" s="346"/>
      <c r="U845" s="346"/>
      <c r="V845" s="346"/>
      <c r="W845" s="346"/>
      <c r="X845" s="346"/>
      <c r="Y845" s="347">
        <v>50</v>
      </c>
      <c r="Z845" s="348"/>
      <c r="AA845" s="348"/>
      <c r="AB845" s="349"/>
      <c r="AC845" s="350" t="s">
        <v>374</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30" customHeight="1" x14ac:dyDescent="0.15">
      <c r="A878" s="370">
        <v>1</v>
      </c>
      <c r="B878" s="370">
        <v>1</v>
      </c>
      <c r="C878" s="358" t="s">
        <v>752</v>
      </c>
      <c r="D878" s="343"/>
      <c r="E878" s="343"/>
      <c r="F878" s="343"/>
      <c r="G878" s="343"/>
      <c r="H878" s="343"/>
      <c r="I878" s="343"/>
      <c r="J878" s="344"/>
      <c r="K878" s="345"/>
      <c r="L878" s="345"/>
      <c r="M878" s="345"/>
      <c r="N878" s="345"/>
      <c r="O878" s="345"/>
      <c r="P878" s="359" t="s">
        <v>757</v>
      </c>
      <c r="Q878" s="346"/>
      <c r="R878" s="346"/>
      <c r="S878" s="346"/>
      <c r="T878" s="346"/>
      <c r="U878" s="346"/>
      <c r="V878" s="346"/>
      <c r="W878" s="346"/>
      <c r="X878" s="346"/>
      <c r="Y878" s="347">
        <v>50</v>
      </c>
      <c r="Z878" s="348"/>
      <c r="AA878" s="348"/>
      <c r="AB878" s="349"/>
      <c r="AC878" s="350" t="s">
        <v>374</v>
      </c>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$AY$875</f>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$AY$908</f>
        <v>1</v>
      </c>
    </row>
    <row r="911" spans="1:51" ht="30" customHeight="1" x14ac:dyDescent="0.15">
      <c r="A911" s="370">
        <v>1</v>
      </c>
      <c r="B911" s="370">
        <v>1</v>
      </c>
      <c r="C911" s="358" t="s">
        <v>752</v>
      </c>
      <c r="D911" s="343"/>
      <c r="E911" s="343"/>
      <c r="F911" s="343"/>
      <c r="G911" s="343"/>
      <c r="H911" s="343"/>
      <c r="I911" s="343"/>
      <c r="J911" s="344"/>
      <c r="K911" s="345"/>
      <c r="L911" s="345"/>
      <c r="M911" s="345"/>
      <c r="N911" s="345"/>
      <c r="O911" s="345"/>
      <c r="P911" s="359" t="s">
        <v>757</v>
      </c>
      <c r="Q911" s="346"/>
      <c r="R911" s="346"/>
      <c r="S911" s="346"/>
      <c r="T911" s="346"/>
      <c r="U911" s="346"/>
      <c r="V911" s="346"/>
      <c r="W911" s="346"/>
      <c r="X911" s="346"/>
      <c r="Y911" s="347">
        <v>50</v>
      </c>
      <c r="Z911" s="348"/>
      <c r="AA911" s="348"/>
      <c r="AB911" s="349"/>
      <c r="AC911" s="350" t="s">
        <v>374</v>
      </c>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$AY$908</f>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$AY$941</f>
        <v>1</v>
      </c>
    </row>
    <row r="944" spans="1:51" ht="30" customHeight="1" x14ac:dyDescent="0.15">
      <c r="A944" s="370">
        <v>1</v>
      </c>
      <c r="B944" s="370">
        <v>1</v>
      </c>
      <c r="C944" s="358" t="s">
        <v>752</v>
      </c>
      <c r="D944" s="343"/>
      <c r="E944" s="343"/>
      <c r="F944" s="343"/>
      <c r="G944" s="343"/>
      <c r="H944" s="343"/>
      <c r="I944" s="343"/>
      <c r="J944" s="344"/>
      <c r="K944" s="345"/>
      <c r="L944" s="345"/>
      <c r="M944" s="345"/>
      <c r="N944" s="345"/>
      <c r="O944" s="345"/>
      <c r="P944" s="359" t="s">
        <v>757</v>
      </c>
      <c r="Q944" s="346"/>
      <c r="R944" s="346"/>
      <c r="S944" s="346"/>
      <c r="T944" s="346"/>
      <c r="U944" s="346"/>
      <c r="V944" s="346"/>
      <c r="W944" s="346"/>
      <c r="X944" s="346"/>
      <c r="Y944" s="347">
        <v>50</v>
      </c>
      <c r="Z944" s="348"/>
      <c r="AA944" s="348"/>
      <c r="AB944" s="349"/>
      <c r="AC944" s="350" t="s">
        <v>374</v>
      </c>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v>50</v>
      </c>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16383" man="1"/>
    <brk id="704" max="16383" man="1"/>
    <brk id="735" max="16383" man="1"/>
    <brk id="841" max="16383"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19" sqref="O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642</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t="s">
        <v>745</v>
      </c>
      <c r="R3" s="13" t="str">
        <f t="shared" ref="R3:R8" si="3">IF(Q3="","",P3)</f>
        <v>委託・請負</v>
      </c>
      <c r="S3" s="13" t="str">
        <f t="shared" ref="S3:S8" si="4">IF(R3="",S2,IF(S2&lt;&gt;"",CONCATENATE(S2,"、",R3),R3))</f>
        <v>委託・請負</v>
      </c>
      <c r="T3" s="13"/>
      <c r="U3" s="32" t="s">
        <v>674</v>
      </c>
      <c r="W3" s="32" t="s">
        <v>150</v>
      </c>
      <c r="Y3" s="32" t="s">
        <v>69</v>
      </c>
      <c r="Z3" s="32" t="s">
        <v>549</v>
      </c>
      <c r="AA3" s="94" t="s">
        <v>509</v>
      </c>
      <c r="AB3" s="94" t="s">
        <v>643</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416</v>
      </c>
      <c r="Z4" s="32" t="s">
        <v>550</v>
      </c>
      <c r="AA4" s="94" t="s">
        <v>510</v>
      </c>
      <c r="AB4" s="94" t="s">
        <v>644</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417</v>
      </c>
      <c r="Z5" s="32" t="s">
        <v>551</v>
      </c>
      <c r="AA5" s="94" t="s">
        <v>511</v>
      </c>
      <c r="AB5" s="94" t="s">
        <v>645</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418</v>
      </c>
      <c r="Z6" s="32" t="s">
        <v>552</v>
      </c>
      <c r="AA6" s="94" t="s">
        <v>512</v>
      </c>
      <c r="AB6" s="94" t="s">
        <v>646</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419</v>
      </c>
      <c r="Z7" s="32" t="s">
        <v>553</v>
      </c>
      <c r="AA7" s="94" t="s">
        <v>513</v>
      </c>
      <c r="AB7" s="94" t="s">
        <v>647</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411</v>
      </c>
      <c r="W8" s="32" t="s">
        <v>154</v>
      </c>
      <c r="Y8" s="32" t="s">
        <v>420</v>
      </c>
      <c r="Z8" s="32" t="s">
        <v>554</v>
      </c>
      <c r="AA8" s="94" t="s">
        <v>514</v>
      </c>
      <c r="AB8" s="94" t="s">
        <v>648</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555</v>
      </c>
      <c r="AA9" s="94" t="s">
        <v>515</v>
      </c>
      <c r="AB9" s="94" t="s">
        <v>649</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422</v>
      </c>
      <c r="Z10" s="32" t="s">
        <v>556</v>
      </c>
      <c r="AA10" s="94" t="s">
        <v>516</v>
      </c>
      <c r="AB10" s="94" t="s">
        <v>650</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557</v>
      </c>
      <c r="AA11" s="94" t="s">
        <v>517</v>
      </c>
      <c r="AB11" s="94" t="s">
        <v>651</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424</v>
      </c>
      <c r="Z12" s="32" t="s">
        <v>558</v>
      </c>
      <c r="AA12" s="94" t="s">
        <v>518</v>
      </c>
      <c r="AB12" s="94" t="s">
        <v>652</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559</v>
      </c>
      <c r="AA13" s="94" t="s">
        <v>519</v>
      </c>
      <c r="AB13" s="94" t="s">
        <v>653</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426</v>
      </c>
      <c r="Z14" s="32" t="s">
        <v>560</v>
      </c>
      <c r="AA14" s="94" t="s">
        <v>520</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427</v>
      </c>
      <c r="Z15" s="32" t="s">
        <v>561</v>
      </c>
      <c r="AA15" s="94" t="s">
        <v>521</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428</v>
      </c>
      <c r="Z16" s="32" t="s">
        <v>562</v>
      </c>
      <c r="AA16" s="94" t="s">
        <v>522</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429</v>
      </c>
      <c r="Z17" s="32" t="s">
        <v>563</v>
      </c>
      <c r="AA17" s="94" t="s">
        <v>523</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430</v>
      </c>
      <c r="Z18" s="32" t="s">
        <v>564</v>
      </c>
      <c r="AA18" s="94" t="s">
        <v>524</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431</v>
      </c>
      <c r="Z19" s="32" t="s">
        <v>565</v>
      </c>
      <c r="AA19" s="94" t="s">
        <v>525</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432</v>
      </c>
      <c r="Z20" s="32" t="s">
        <v>566</v>
      </c>
      <c r="AA20" s="94" t="s">
        <v>526</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433</v>
      </c>
      <c r="Z21" s="32" t="s">
        <v>567</v>
      </c>
      <c r="AA21" s="94" t="s">
        <v>527</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434</v>
      </c>
      <c r="Z22" s="32" t="s">
        <v>568</v>
      </c>
      <c r="AA22" s="94" t="s">
        <v>528</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435</v>
      </c>
      <c r="Z23" s="32" t="s">
        <v>569</v>
      </c>
      <c r="AA23" s="94" t="s">
        <v>529</v>
      </c>
      <c r="AB23" s="94" t="s">
        <v>663</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687</v>
      </c>
      <c r="Y24" s="32" t="s">
        <v>436</v>
      </c>
      <c r="Z24" s="32" t="s">
        <v>570</v>
      </c>
      <c r="AA24" s="94" t="s">
        <v>530</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437</v>
      </c>
      <c r="Z25" s="32" t="s">
        <v>571</v>
      </c>
      <c r="AA25" s="94" t="s">
        <v>531</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438</v>
      </c>
      <c r="Z26" s="32" t="s">
        <v>572</v>
      </c>
      <c r="AA26" s="94" t="s">
        <v>532</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439</v>
      </c>
      <c r="Z27" s="32" t="s">
        <v>573</v>
      </c>
      <c r="AA27" s="94" t="s">
        <v>533</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440</v>
      </c>
      <c r="Z28" s="32" t="s">
        <v>574</v>
      </c>
      <c r="AA28" s="94" t="s">
        <v>534</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441</v>
      </c>
      <c r="Z29" s="32" t="s">
        <v>575</v>
      </c>
      <c r="AA29" s="94" t="s">
        <v>535</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442</v>
      </c>
      <c r="Z30" s="32" t="s">
        <v>576</v>
      </c>
      <c r="AA30" s="94" t="s">
        <v>536</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443</v>
      </c>
      <c r="Z31" s="32" t="s">
        <v>577</v>
      </c>
      <c r="AA31" s="94" t="s">
        <v>537</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444</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445</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446</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448</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583</v>
      </c>
      <c r="AF37" s="30"/>
      <c r="AK37" s="51" t="str">
        <f t="shared" si="7"/>
        <v>j</v>
      </c>
    </row>
    <row r="38" spans="1:37" x14ac:dyDescent="0.15">
      <c r="A38" s="13"/>
      <c r="B38" s="13"/>
      <c r="F38" s="13"/>
      <c r="G38" s="19"/>
      <c r="K38" s="13"/>
      <c r="L38" s="13"/>
      <c r="O38" s="13"/>
      <c r="P38" s="13"/>
      <c r="Q38" s="19"/>
      <c r="T38" s="13"/>
      <c r="U38" s="32" t="s">
        <v>386</v>
      </c>
      <c r="Y38" s="32" t="s">
        <v>450</v>
      </c>
      <c r="Z38" s="32" t="s">
        <v>584</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585</v>
      </c>
      <c r="AF39" s="30"/>
      <c r="AK39" s="51" t="str">
        <f t="shared" si="7"/>
        <v>l</v>
      </c>
    </row>
    <row r="40" spans="1:37" x14ac:dyDescent="0.15">
      <c r="A40" s="13"/>
      <c r="B40" s="13"/>
      <c r="F40" s="13"/>
      <c r="G40" s="19"/>
      <c r="K40" s="13"/>
      <c r="L40" s="13"/>
      <c r="O40" s="13"/>
      <c r="P40" s="13"/>
      <c r="Q40" s="19"/>
      <c r="T40" s="13"/>
      <c r="Y40" s="32" t="s">
        <v>452</v>
      </c>
      <c r="Z40" s="32" t="s">
        <v>586</v>
      </c>
      <c r="AF40" s="30"/>
      <c r="AK40" s="51" t="str">
        <f t="shared" si="7"/>
        <v>m</v>
      </c>
    </row>
    <row r="41" spans="1:37" x14ac:dyDescent="0.15">
      <c r="A41" s="13"/>
      <c r="B41" s="13"/>
      <c r="F41" s="13"/>
      <c r="G41" s="19"/>
      <c r="K41" s="13"/>
      <c r="L41" s="13"/>
      <c r="O41" s="13"/>
      <c r="P41" s="13"/>
      <c r="Q41" s="19"/>
      <c r="T41" s="13"/>
      <c r="Y41" s="32" t="s">
        <v>453</v>
      </c>
      <c r="Z41" s="32" t="s">
        <v>587</v>
      </c>
      <c r="AF41" s="30"/>
      <c r="AK41" s="51" t="str">
        <f t="shared" si="7"/>
        <v>n</v>
      </c>
    </row>
    <row r="42" spans="1:37" x14ac:dyDescent="0.15">
      <c r="A42" s="13"/>
      <c r="B42" s="13"/>
      <c r="F42" s="13"/>
      <c r="G42" s="19"/>
      <c r="K42" s="13"/>
      <c r="L42" s="13"/>
      <c r="O42" s="13"/>
      <c r="P42" s="13"/>
      <c r="Q42" s="19"/>
      <c r="T42" s="13"/>
      <c r="Y42" s="32" t="s">
        <v>454</v>
      </c>
      <c r="Z42" s="32" t="s">
        <v>588</v>
      </c>
      <c r="AF42" s="30"/>
      <c r="AK42" s="51" t="str">
        <f t="shared" si="7"/>
        <v>o</v>
      </c>
    </row>
    <row r="43" spans="1:37" x14ac:dyDescent="0.15">
      <c r="A43" s="13"/>
      <c r="B43" s="13"/>
      <c r="F43" s="13"/>
      <c r="G43" s="19"/>
      <c r="K43" s="13"/>
      <c r="L43" s="13"/>
      <c r="O43" s="13"/>
      <c r="P43" s="13"/>
      <c r="Q43" s="19"/>
      <c r="T43" s="13"/>
      <c r="Y43" s="32" t="s">
        <v>455</v>
      </c>
      <c r="Z43" s="32" t="s">
        <v>589</v>
      </c>
      <c r="AF43" s="30"/>
      <c r="AK43" s="51" t="str">
        <f t="shared" si="7"/>
        <v>p</v>
      </c>
    </row>
    <row r="44" spans="1:37" x14ac:dyDescent="0.15">
      <c r="A44" s="13"/>
      <c r="B44" s="13"/>
      <c r="F44" s="13"/>
      <c r="G44" s="19"/>
      <c r="K44" s="13"/>
      <c r="L44" s="13"/>
      <c r="O44" s="13"/>
      <c r="P44" s="13"/>
      <c r="Q44" s="19"/>
      <c r="T44" s="13"/>
      <c r="Y44" s="32" t="s">
        <v>456</v>
      </c>
      <c r="Z44" s="32" t="s">
        <v>590</v>
      </c>
      <c r="AF44" s="30"/>
      <c r="AK44" s="51" t="str">
        <f t="shared" si="7"/>
        <v>q</v>
      </c>
    </row>
    <row r="45" spans="1:37" x14ac:dyDescent="0.15">
      <c r="A45" s="13"/>
      <c r="B45" s="13"/>
      <c r="F45" s="13"/>
      <c r="G45" s="19"/>
      <c r="K45" s="13"/>
      <c r="L45" s="13"/>
      <c r="O45" s="13"/>
      <c r="P45" s="13"/>
      <c r="Q45" s="19"/>
      <c r="T45" s="13"/>
      <c r="Y45" s="32" t="s">
        <v>457</v>
      </c>
      <c r="Z45" s="32" t="s">
        <v>591</v>
      </c>
      <c r="AF45" s="30"/>
      <c r="AK45" s="51" t="str">
        <f t="shared" si="7"/>
        <v>r</v>
      </c>
    </row>
    <row r="46" spans="1:37" x14ac:dyDescent="0.15">
      <c r="A46" s="13"/>
      <c r="B46" s="13"/>
      <c r="F46" s="13"/>
      <c r="G46" s="19"/>
      <c r="K46" s="13"/>
      <c r="L46" s="13"/>
      <c r="O46" s="13"/>
      <c r="P46" s="13"/>
      <c r="Q46" s="19"/>
      <c r="T46" s="13"/>
      <c r="Y46" s="32" t="s">
        <v>458</v>
      </c>
      <c r="Z46" s="32" t="s">
        <v>592</v>
      </c>
      <c r="AF46" s="30"/>
      <c r="AK46" s="51" t="str">
        <f t="shared" si="7"/>
        <v>s</v>
      </c>
    </row>
    <row r="47" spans="1:37" x14ac:dyDescent="0.15">
      <c r="A47" s="13"/>
      <c r="B47" s="13"/>
      <c r="F47" s="13"/>
      <c r="G47" s="19"/>
      <c r="K47" s="13"/>
      <c r="L47" s="13"/>
      <c r="O47" s="13"/>
      <c r="P47" s="13"/>
      <c r="Q47" s="19"/>
      <c r="T47" s="13"/>
      <c r="Y47" s="32" t="s">
        <v>459</v>
      </c>
      <c r="Z47" s="32" t="s">
        <v>593</v>
      </c>
      <c r="AF47" s="30"/>
      <c r="AK47" s="51" t="str">
        <f t="shared" si="7"/>
        <v>t</v>
      </c>
    </row>
    <row r="48" spans="1:37" x14ac:dyDescent="0.15">
      <c r="A48" s="13"/>
      <c r="B48" s="13"/>
      <c r="F48" s="13"/>
      <c r="G48" s="19"/>
      <c r="K48" s="13"/>
      <c r="L48" s="13"/>
      <c r="O48" s="13"/>
      <c r="P48" s="13"/>
      <c r="Q48" s="19"/>
      <c r="T48" s="13"/>
      <c r="Y48" s="32" t="s">
        <v>460</v>
      </c>
      <c r="Z48" s="32" t="s">
        <v>594</v>
      </c>
      <c r="AF48" s="30"/>
      <c r="AK48" s="51" t="str">
        <f t="shared" si="7"/>
        <v>u</v>
      </c>
    </row>
    <row r="49" spans="1:37" x14ac:dyDescent="0.15">
      <c r="A49" s="13"/>
      <c r="B49" s="13"/>
      <c r="F49" s="13"/>
      <c r="G49" s="19"/>
      <c r="K49" s="13"/>
      <c r="L49" s="13"/>
      <c r="O49" s="13"/>
      <c r="P49" s="13"/>
      <c r="Q49" s="19"/>
      <c r="T49" s="13"/>
      <c r="Y49" s="32" t="s">
        <v>461</v>
      </c>
      <c r="Z49" s="32" t="s">
        <v>595</v>
      </c>
      <c r="AF49" s="30"/>
      <c r="AK49" s="51" t="str">
        <f t="shared" si="7"/>
        <v>v</v>
      </c>
    </row>
    <row r="50" spans="1:37" x14ac:dyDescent="0.15">
      <c r="A50" s="13"/>
      <c r="B50" s="13"/>
      <c r="F50" s="13"/>
      <c r="G50" s="19"/>
      <c r="K50" s="13"/>
      <c r="L50" s="13"/>
      <c r="O50" s="13"/>
      <c r="P50" s="13"/>
      <c r="Q50" s="19"/>
      <c r="T50" s="13"/>
      <c r="Y50" s="32" t="s">
        <v>462</v>
      </c>
      <c r="Z50" s="32" t="s">
        <v>596</v>
      </c>
      <c r="AF50" s="30"/>
    </row>
    <row r="51" spans="1:37" x14ac:dyDescent="0.15">
      <c r="A51" s="13"/>
      <c r="B51" s="13"/>
      <c r="F51" s="13"/>
      <c r="G51" s="19"/>
      <c r="K51" s="13"/>
      <c r="L51" s="13"/>
      <c r="O51" s="13"/>
      <c r="P51" s="13"/>
      <c r="Q51" s="19"/>
      <c r="T51" s="13"/>
      <c r="Y51" s="32" t="s">
        <v>463</v>
      </c>
      <c r="Z51" s="32" t="s">
        <v>597</v>
      </c>
      <c r="AF51" s="30"/>
    </row>
    <row r="52" spans="1:37" x14ac:dyDescent="0.15">
      <c r="A52" s="13"/>
      <c r="B52" s="13"/>
      <c r="F52" s="13"/>
      <c r="G52" s="19"/>
      <c r="K52" s="13"/>
      <c r="L52" s="13"/>
      <c r="O52" s="13"/>
      <c r="P52" s="13"/>
      <c r="Q52" s="19"/>
      <c r="T52" s="13"/>
      <c r="Y52" s="32" t="s">
        <v>464</v>
      </c>
      <c r="Z52" s="32" t="s">
        <v>598</v>
      </c>
      <c r="AF52" s="30"/>
    </row>
    <row r="53" spans="1:37" x14ac:dyDescent="0.15">
      <c r="A53" s="13"/>
      <c r="B53" s="13"/>
      <c r="F53" s="13"/>
      <c r="G53" s="19"/>
      <c r="K53" s="13"/>
      <c r="L53" s="13"/>
      <c r="O53" s="13"/>
      <c r="P53" s="13"/>
      <c r="Q53" s="19"/>
      <c r="T53" s="13"/>
      <c r="Y53" s="32" t="s">
        <v>465</v>
      </c>
      <c r="Z53" s="32" t="s">
        <v>599</v>
      </c>
      <c r="AF53" s="30"/>
    </row>
    <row r="54" spans="1:37" x14ac:dyDescent="0.15">
      <c r="A54" s="13"/>
      <c r="B54" s="13"/>
      <c r="F54" s="13"/>
      <c r="G54" s="19"/>
      <c r="K54" s="13"/>
      <c r="L54" s="13"/>
      <c r="O54" s="13"/>
      <c r="P54" s="20"/>
      <c r="Q54" s="19"/>
      <c r="T54" s="13"/>
      <c r="Y54" s="32" t="s">
        <v>466</v>
      </c>
      <c r="Z54" s="32" t="s">
        <v>600</v>
      </c>
      <c r="AF54" s="30"/>
    </row>
    <row r="55" spans="1:37" x14ac:dyDescent="0.15">
      <c r="A55" s="13"/>
      <c r="B55" s="13"/>
      <c r="F55" s="13"/>
      <c r="G55" s="19"/>
      <c r="K55" s="13"/>
      <c r="L55" s="13"/>
      <c r="O55" s="13"/>
      <c r="P55" s="13"/>
      <c r="Q55" s="19"/>
      <c r="T55" s="13"/>
      <c r="Y55" s="32" t="s">
        <v>467</v>
      </c>
      <c r="Z55" s="32" t="s">
        <v>601</v>
      </c>
      <c r="AF55" s="30"/>
    </row>
    <row r="56" spans="1:37" x14ac:dyDescent="0.15">
      <c r="A56" s="13"/>
      <c r="B56" s="13"/>
      <c r="F56" s="13"/>
      <c r="G56" s="19"/>
      <c r="K56" s="13"/>
      <c r="L56" s="13"/>
      <c r="O56" s="13"/>
      <c r="P56" s="13"/>
      <c r="Q56" s="19"/>
      <c r="T56" s="13"/>
      <c r="Y56" s="32" t="s">
        <v>468</v>
      </c>
      <c r="Z56" s="32" t="s">
        <v>602</v>
      </c>
      <c r="AF56" s="30"/>
    </row>
    <row r="57" spans="1:37" x14ac:dyDescent="0.15">
      <c r="A57" s="13"/>
      <c r="B57" s="13"/>
      <c r="F57" s="13"/>
      <c r="G57" s="19"/>
      <c r="K57" s="13"/>
      <c r="L57" s="13"/>
      <c r="O57" s="13"/>
      <c r="P57" s="13"/>
      <c r="Q57" s="19"/>
      <c r="T57" s="13"/>
      <c r="Y57" s="32" t="s">
        <v>469</v>
      </c>
      <c r="Z57" s="32" t="s">
        <v>603</v>
      </c>
      <c r="AF57" s="30"/>
    </row>
    <row r="58" spans="1:37" x14ac:dyDescent="0.15">
      <c r="A58" s="13"/>
      <c r="B58" s="13"/>
      <c r="F58" s="13"/>
      <c r="G58" s="19"/>
      <c r="K58" s="13"/>
      <c r="L58" s="13"/>
      <c r="O58" s="13"/>
      <c r="P58" s="13"/>
      <c r="Q58" s="19"/>
      <c r="T58" s="13"/>
      <c r="Y58" s="32" t="s">
        <v>470</v>
      </c>
      <c r="Z58" s="32" t="s">
        <v>604</v>
      </c>
      <c r="AF58" s="30"/>
    </row>
    <row r="59" spans="1:37" x14ac:dyDescent="0.15">
      <c r="A59" s="13"/>
      <c r="B59" s="13"/>
      <c r="F59" s="13"/>
      <c r="G59" s="19"/>
      <c r="K59" s="13"/>
      <c r="L59" s="13"/>
      <c r="O59" s="13"/>
      <c r="P59" s="13"/>
      <c r="Q59" s="19"/>
      <c r="T59" s="13"/>
      <c r="Y59" s="32" t="s">
        <v>471</v>
      </c>
      <c r="Z59" s="32" t="s">
        <v>605</v>
      </c>
      <c r="AF59" s="30"/>
    </row>
    <row r="60" spans="1:37" x14ac:dyDescent="0.15">
      <c r="A60" s="13"/>
      <c r="B60" s="13"/>
      <c r="F60" s="13"/>
      <c r="G60" s="19"/>
      <c r="K60" s="13"/>
      <c r="L60" s="13"/>
      <c r="O60" s="13"/>
      <c r="P60" s="13"/>
      <c r="Q60" s="19"/>
      <c r="T60" s="13"/>
      <c r="Y60" s="32" t="s">
        <v>472</v>
      </c>
      <c r="Z60" s="32" t="s">
        <v>606</v>
      </c>
      <c r="AF60" s="30"/>
    </row>
    <row r="61" spans="1:37" x14ac:dyDescent="0.15">
      <c r="A61" s="13"/>
      <c r="B61" s="13"/>
      <c r="F61" s="13"/>
      <c r="G61" s="19"/>
      <c r="K61" s="13"/>
      <c r="L61" s="13"/>
      <c r="O61" s="13"/>
      <c r="P61" s="13"/>
      <c r="Q61" s="19"/>
      <c r="T61" s="13"/>
      <c r="Y61" s="32" t="s">
        <v>473</v>
      </c>
      <c r="Z61" s="32" t="s">
        <v>607</v>
      </c>
      <c r="AF61" s="30"/>
    </row>
    <row r="62" spans="1:37" x14ac:dyDescent="0.15">
      <c r="A62" s="13"/>
      <c r="B62" s="13"/>
      <c r="F62" s="13"/>
      <c r="G62" s="19"/>
      <c r="K62" s="13"/>
      <c r="L62" s="13"/>
      <c r="O62" s="13"/>
      <c r="P62" s="13"/>
      <c r="Q62" s="19"/>
      <c r="T62" s="13"/>
      <c r="Y62" s="32" t="s">
        <v>474</v>
      </c>
      <c r="Z62" s="32" t="s">
        <v>608</v>
      </c>
      <c r="AF62" s="30"/>
    </row>
    <row r="63" spans="1:37" x14ac:dyDescent="0.15">
      <c r="A63" s="13"/>
      <c r="B63" s="13"/>
      <c r="F63" s="13"/>
      <c r="G63" s="19"/>
      <c r="K63" s="13"/>
      <c r="L63" s="13"/>
      <c r="O63" s="13"/>
      <c r="P63" s="13"/>
      <c r="Q63" s="19"/>
      <c r="T63" s="13"/>
      <c r="Y63" s="32" t="s">
        <v>475</v>
      </c>
      <c r="Z63" s="32" t="s">
        <v>609</v>
      </c>
      <c r="AF63" s="30"/>
    </row>
    <row r="64" spans="1:37" x14ac:dyDescent="0.15">
      <c r="A64" s="13"/>
      <c r="B64" s="13"/>
      <c r="F64" s="13"/>
      <c r="G64" s="19"/>
      <c r="K64" s="13"/>
      <c r="L64" s="13"/>
      <c r="O64" s="13"/>
      <c r="P64" s="13"/>
      <c r="Q64" s="19"/>
      <c r="T64" s="13"/>
      <c r="Y64" s="32" t="s">
        <v>476</v>
      </c>
      <c r="Z64" s="32" t="s">
        <v>610</v>
      </c>
      <c r="AF64" s="30"/>
    </row>
    <row r="65" spans="1:32" x14ac:dyDescent="0.15">
      <c r="A65" s="13"/>
      <c r="B65" s="13"/>
      <c r="F65" s="13"/>
      <c r="G65" s="19"/>
      <c r="K65" s="13"/>
      <c r="L65" s="13"/>
      <c r="O65" s="13"/>
      <c r="P65" s="13"/>
      <c r="Q65" s="19"/>
      <c r="T65" s="13"/>
      <c r="Y65" s="32" t="s">
        <v>477</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478</v>
      </c>
      <c r="Z67" s="32" t="s">
        <v>613</v>
      </c>
      <c r="AF67" s="30"/>
    </row>
    <row r="68" spans="1:32" x14ac:dyDescent="0.15">
      <c r="A68" s="13"/>
      <c r="B68" s="13"/>
      <c r="F68" s="13"/>
      <c r="G68" s="19"/>
      <c r="K68" s="13"/>
      <c r="L68" s="13"/>
      <c r="O68" s="13"/>
      <c r="P68" s="13"/>
      <c r="Q68" s="19"/>
      <c r="T68" s="13"/>
      <c r="Y68" s="32" t="s">
        <v>479</v>
      </c>
      <c r="Z68" s="32" t="s">
        <v>614</v>
      </c>
      <c r="AF68" s="30"/>
    </row>
    <row r="69" spans="1:32" x14ac:dyDescent="0.15">
      <c r="A69" s="13"/>
      <c r="B69" s="13"/>
      <c r="F69" s="13"/>
      <c r="G69" s="19"/>
      <c r="K69" s="13"/>
      <c r="L69" s="13"/>
      <c r="O69" s="13"/>
      <c r="P69" s="13"/>
      <c r="Q69" s="19"/>
      <c r="T69" s="13"/>
      <c r="Y69" s="32" t="s">
        <v>480</v>
      </c>
      <c r="Z69" s="32" t="s">
        <v>615</v>
      </c>
      <c r="AF69" s="30"/>
    </row>
    <row r="70" spans="1:32" x14ac:dyDescent="0.15">
      <c r="A70" s="13"/>
      <c r="B70" s="13"/>
      <c r="Y70" s="32" t="s">
        <v>481</v>
      </c>
      <c r="Z70" s="32" t="s">
        <v>616</v>
      </c>
    </row>
    <row r="71" spans="1:32" x14ac:dyDescent="0.15">
      <c r="Y71" s="32" t="s">
        <v>482</v>
      </c>
      <c r="Z71" s="32" t="s">
        <v>617</v>
      </c>
    </row>
    <row r="72" spans="1:32" x14ac:dyDescent="0.15">
      <c r="Y72" s="32" t="s">
        <v>483</v>
      </c>
      <c r="Z72" s="32" t="s">
        <v>618</v>
      </c>
    </row>
    <row r="73" spans="1:32" x14ac:dyDescent="0.15">
      <c r="Y73" s="32" t="s">
        <v>484</v>
      </c>
      <c r="Z73" s="32" t="s">
        <v>619</v>
      </c>
    </row>
    <row r="74" spans="1:32" x14ac:dyDescent="0.15">
      <c r="Y74" s="32" t="s">
        <v>485</v>
      </c>
      <c r="Z74" s="32" t="s">
        <v>620</v>
      </c>
    </row>
    <row r="75" spans="1:32" x14ac:dyDescent="0.15">
      <c r="Y75" s="32" t="s">
        <v>486</v>
      </c>
      <c r="Z75" s="32" t="s">
        <v>621</v>
      </c>
    </row>
    <row r="76" spans="1:32" x14ac:dyDescent="0.15">
      <c r="Y76" s="32" t="s">
        <v>487</v>
      </c>
      <c r="Z76" s="32" t="s">
        <v>622</v>
      </c>
    </row>
    <row r="77" spans="1:32" x14ac:dyDescent="0.15">
      <c r="Y77" s="32" t="s">
        <v>488</v>
      </c>
      <c r="Z77" s="32" t="s">
        <v>623</v>
      </c>
    </row>
    <row r="78" spans="1:32" x14ac:dyDescent="0.15">
      <c r="Y78" s="32" t="s">
        <v>489</v>
      </c>
      <c r="Z78" s="32" t="s">
        <v>624</v>
      </c>
    </row>
    <row r="79" spans="1:32" x14ac:dyDescent="0.15">
      <c r="Y79" s="32" t="s">
        <v>490</v>
      </c>
      <c r="Z79" s="32" t="s">
        <v>625</v>
      </c>
    </row>
    <row r="80" spans="1:32" x14ac:dyDescent="0.15">
      <c r="Y80" s="32" t="s">
        <v>491</v>
      </c>
      <c r="Z80" s="32" t="s">
        <v>626</v>
      </c>
    </row>
    <row r="81" spans="25:26" x14ac:dyDescent="0.15">
      <c r="Y81" s="32" t="s">
        <v>492</v>
      </c>
      <c r="Z81" s="32" t="s">
        <v>627</v>
      </c>
    </row>
    <row r="82" spans="25:26" x14ac:dyDescent="0.15">
      <c r="Y82" s="32" t="s">
        <v>493</v>
      </c>
      <c r="Z82" s="32" t="s">
        <v>628</v>
      </c>
    </row>
    <row r="83" spans="25:26" x14ac:dyDescent="0.15">
      <c r="Y83" s="32" t="s">
        <v>494</v>
      </c>
      <c r="Z83" s="32" t="s">
        <v>629</v>
      </c>
    </row>
    <row r="84" spans="25:26" x14ac:dyDescent="0.15">
      <c r="Y84" s="32" t="s">
        <v>495</v>
      </c>
      <c r="Z84" s="32" t="s">
        <v>630</v>
      </c>
    </row>
    <row r="85" spans="25:26" x14ac:dyDescent="0.15">
      <c r="Y85" s="32" t="s">
        <v>496</v>
      </c>
      <c r="Z85" s="32" t="s">
        <v>631</v>
      </c>
    </row>
    <row r="86" spans="25:26" x14ac:dyDescent="0.15">
      <c r="Y86" s="32" t="s">
        <v>497</v>
      </c>
      <c r="Z86" s="32" t="s">
        <v>632</v>
      </c>
    </row>
    <row r="87" spans="25:26" x14ac:dyDescent="0.15">
      <c r="Y87" s="32" t="s">
        <v>498</v>
      </c>
      <c r="Z87" s="32" t="s">
        <v>633</v>
      </c>
    </row>
    <row r="88" spans="25:26" x14ac:dyDescent="0.15">
      <c r="Y88" s="32" t="s">
        <v>499</v>
      </c>
      <c r="Z88" s="32" t="s">
        <v>634</v>
      </c>
    </row>
    <row r="89" spans="25:26" x14ac:dyDescent="0.15">
      <c r="Y89" s="32" t="s">
        <v>500</v>
      </c>
      <c r="Z89" s="32" t="s">
        <v>635</v>
      </c>
    </row>
    <row r="90" spans="25:26" x14ac:dyDescent="0.15">
      <c r="Y90" s="32" t="s">
        <v>501</v>
      </c>
      <c r="Z90" s="32" t="s">
        <v>636</v>
      </c>
    </row>
    <row r="91" spans="25:26" x14ac:dyDescent="0.15">
      <c r="Y91" s="32" t="s">
        <v>502</v>
      </c>
      <c r="Z91" s="32" t="s">
        <v>637</v>
      </c>
    </row>
    <row r="92" spans="25:26" x14ac:dyDescent="0.15">
      <c r="Y92" s="32" t="s">
        <v>503</v>
      </c>
      <c r="Z92" s="32" t="s">
        <v>638</v>
      </c>
    </row>
    <row r="93" spans="25:26" x14ac:dyDescent="0.15">
      <c r="Y93" s="32" t="s">
        <v>504</v>
      </c>
      <c r="Z93" s="32" t="s">
        <v>639</v>
      </c>
    </row>
    <row r="94" spans="25:26" x14ac:dyDescent="0.15">
      <c r="Y94" s="32" t="s">
        <v>505</v>
      </c>
      <c r="Z94" s="32" t="s">
        <v>640</v>
      </c>
    </row>
    <row r="95" spans="25:26" x14ac:dyDescent="0.15">
      <c r="Y95" s="32" t="s">
        <v>506</v>
      </c>
      <c r="Z95" s="32" t="s">
        <v>641</v>
      </c>
    </row>
    <row r="96" spans="25:26" x14ac:dyDescent="0.15">
      <c r="Y96" s="32" t="s">
        <v>408</v>
      </c>
      <c r="Z96" s="32" t="s">
        <v>642</v>
      </c>
    </row>
    <row r="97" spans="25:26" x14ac:dyDescent="0.15">
      <c r="Y97" s="32" t="s">
        <v>507</v>
      </c>
      <c r="Z97" s="32" t="s">
        <v>643</v>
      </c>
    </row>
    <row r="98" spans="25:26" x14ac:dyDescent="0.15">
      <c r="Y98" s="32" t="s">
        <v>508</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347</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19"/>
      <c r="Z2" s="829"/>
      <c r="AA2" s="830"/>
      <c r="AB2" s="1023" t="s">
        <v>11</v>
      </c>
      <c r="AC2" s="1024"/>
      <c r="AD2" s="1025"/>
      <c r="AE2" s="1029" t="s">
        <v>388</v>
      </c>
      <c r="AF2" s="1029"/>
      <c r="AG2" s="1029"/>
      <c r="AH2" s="1029"/>
      <c r="AI2" s="1029" t="s">
        <v>410</v>
      </c>
      <c r="AJ2" s="1029"/>
      <c r="AK2" s="1029"/>
      <c r="AL2" s="560"/>
      <c r="AM2" s="1029" t="s">
        <v>507</v>
      </c>
      <c r="AN2" s="1029"/>
      <c r="AO2" s="1029"/>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0"/>
      <c r="Z3" s="1021"/>
      <c r="AA3" s="1022"/>
      <c r="AB3" s="1026"/>
      <c r="AC3" s="1027"/>
      <c r="AD3" s="1028"/>
      <c r="AE3" s="916"/>
      <c r="AF3" s="916"/>
      <c r="AG3" s="916"/>
      <c r="AH3" s="916"/>
      <c r="AI3" s="916"/>
      <c r="AJ3" s="916"/>
      <c r="AK3" s="916"/>
      <c r="AL3" s="411"/>
      <c r="AM3" s="916"/>
      <c r="AN3" s="916"/>
      <c r="AO3" s="916"/>
      <c r="AP3" s="411"/>
      <c r="AQ3" s="199"/>
      <c r="AR3" s="200"/>
      <c r="AS3" s="136" t="s">
        <v>233</v>
      </c>
      <c r="AT3" s="137"/>
      <c r="AU3" s="200"/>
      <c r="AV3" s="200"/>
      <c r="AW3" s="396" t="s">
        <v>179</v>
      </c>
      <c r="AX3" s="397"/>
      <c r="AY3" s="34">
        <f t="shared" ref="AY3:AY8" si="0">$AY$2</f>
        <v>0</v>
      </c>
    </row>
    <row r="4" spans="1:51" ht="22.5" customHeight="1" x14ac:dyDescent="0.15">
      <c r="A4" s="401"/>
      <c r="B4" s="399"/>
      <c r="C4" s="399"/>
      <c r="D4" s="399"/>
      <c r="E4" s="399"/>
      <c r="F4" s="400"/>
      <c r="G4" s="567"/>
      <c r="H4" s="996"/>
      <c r="I4" s="996"/>
      <c r="J4" s="996"/>
      <c r="K4" s="996"/>
      <c r="L4" s="996"/>
      <c r="M4" s="996"/>
      <c r="N4" s="996"/>
      <c r="O4" s="997"/>
      <c r="P4" s="108"/>
      <c r="Q4" s="1004"/>
      <c r="R4" s="1004"/>
      <c r="S4" s="1004"/>
      <c r="T4" s="1004"/>
      <c r="U4" s="1004"/>
      <c r="V4" s="1004"/>
      <c r="W4" s="1004"/>
      <c r="X4" s="1005"/>
      <c r="Y4" s="1014" t="s">
        <v>12</v>
      </c>
      <c r="Z4" s="1015"/>
      <c r="AA4" s="1016"/>
      <c r="AB4" s="464"/>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02"/>
      <c r="B5" s="403"/>
      <c r="C5" s="403"/>
      <c r="D5" s="403"/>
      <c r="E5" s="403"/>
      <c r="F5" s="404"/>
      <c r="G5" s="998"/>
      <c r="H5" s="999"/>
      <c r="I5" s="999"/>
      <c r="J5" s="999"/>
      <c r="K5" s="999"/>
      <c r="L5" s="999"/>
      <c r="M5" s="999"/>
      <c r="N5" s="999"/>
      <c r="O5" s="1000"/>
      <c r="P5" s="1006"/>
      <c r="Q5" s="1006"/>
      <c r="R5" s="1006"/>
      <c r="S5" s="1006"/>
      <c r="T5" s="1006"/>
      <c r="U5" s="1006"/>
      <c r="V5" s="1006"/>
      <c r="W5" s="1006"/>
      <c r="X5" s="1007"/>
      <c r="Y5" s="450" t="s">
        <v>54</v>
      </c>
      <c r="Z5" s="1011"/>
      <c r="AA5" s="1012"/>
      <c r="AB5" s="526"/>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2"/>
      <c r="B6" s="403"/>
      <c r="C6" s="403"/>
      <c r="D6" s="403"/>
      <c r="E6" s="403"/>
      <c r="F6" s="404"/>
      <c r="G6" s="1001"/>
      <c r="H6" s="1002"/>
      <c r="I6" s="1002"/>
      <c r="J6" s="1002"/>
      <c r="K6" s="1002"/>
      <c r="L6" s="1002"/>
      <c r="M6" s="1002"/>
      <c r="N6" s="1002"/>
      <c r="O6" s="1003"/>
      <c r="P6" s="1008"/>
      <c r="Q6" s="1008"/>
      <c r="R6" s="1008"/>
      <c r="S6" s="1008"/>
      <c r="T6" s="1008"/>
      <c r="U6" s="1008"/>
      <c r="V6" s="1008"/>
      <c r="W6" s="1008"/>
      <c r="X6" s="1009"/>
      <c r="Y6" s="1010" t="s">
        <v>13</v>
      </c>
      <c r="Z6" s="1011"/>
      <c r="AA6" s="1012"/>
      <c r="AB6" s="596"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347</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19"/>
      <c r="Z9" s="829"/>
      <c r="AA9" s="830"/>
      <c r="AB9" s="1023" t="s">
        <v>11</v>
      </c>
      <c r="AC9" s="1024"/>
      <c r="AD9" s="1025"/>
      <c r="AE9" s="1029" t="s">
        <v>388</v>
      </c>
      <c r="AF9" s="1029"/>
      <c r="AG9" s="1029"/>
      <c r="AH9" s="1029"/>
      <c r="AI9" s="1029" t="s">
        <v>410</v>
      </c>
      <c r="AJ9" s="1029"/>
      <c r="AK9" s="1029"/>
      <c r="AL9" s="560"/>
      <c r="AM9" s="1029" t="s">
        <v>507</v>
      </c>
      <c r="AN9" s="1029"/>
      <c r="AO9" s="1029"/>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0"/>
      <c r="Z10" s="1021"/>
      <c r="AA10" s="1022"/>
      <c r="AB10" s="1026"/>
      <c r="AC10" s="1027"/>
      <c r="AD10" s="1028"/>
      <c r="AE10" s="916"/>
      <c r="AF10" s="916"/>
      <c r="AG10" s="916"/>
      <c r="AH10" s="916"/>
      <c r="AI10" s="916"/>
      <c r="AJ10" s="916"/>
      <c r="AK10" s="916"/>
      <c r="AL10" s="411"/>
      <c r="AM10" s="916"/>
      <c r="AN10" s="916"/>
      <c r="AO10" s="916"/>
      <c r="AP10" s="411"/>
      <c r="AQ10" s="199"/>
      <c r="AR10" s="200"/>
      <c r="AS10" s="136" t="s">
        <v>233</v>
      </c>
      <c r="AT10" s="137"/>
      <c r="AU10" s="200"/>
      <c r="AV10" s="200"/>
      <c r="AW10" s="396" t="s">
        <v>179</v>
      </c>
      <c r="AX10" s="397"/>
      <c r="AY10" s="34">
        <f t="shared" ref="AY10:AY15" si="1">$AY$9</f>
        <v>0</v>
      </c>
    </row>
    <row r="11" spans="1:51" ht="22.5" customHeight="1" x14ac:dyDescent="0.15">
      <c r="A11" s="401"/>
      <c r="B11" s="399"/>
      <c r="C11" s="399"/>
      <c r="D11" s="399"/>
      <c r="E11" s="399"/>
      <c r="F11" s="400"/>
      <c r="G11" s="567"/>
      <c r="H11" s="996"/>
      <c r="I11" s="996"/>
      <c r="J11" s="996"/>
      <c r="K11" s="996"/>
      <c r="L11" s="996"/>
      <c r="M11" s="996"/>
      <c r="N11" s="996"/>
      <c r="O11" s="997"/>
      <c r="P11" s="108"/>
      <c r="Q11" s="1004"/>
      <c r="R11" s="1004"/>
      <c r="S11" s="1004"/>
      <c r="T11" s="1004"/>
      <c r="U11" s="1004"/>
      <c r="V11" s="1004"/>
      <c r="W11" s="1004"/>
      <c r="X11" s="1005"/>
      <c r="Y11" s="1014" t="s">
        <v>12</v>
      </c>
      <c r="Z11" s="1015"/>
      <c r="AA11" s="1016"/>
      <c r="AB11" s="464"/>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02"/>
      <c r="B12" s="403"/>
      <c r="C12" s="403"/>
      <c r="D12" s="403"/>
      <c r="E12" s="403"/>
      <c r="F12" s="404"/>
      <c r="G12" s="998"/>
      <c r="H12" s="999"/>
      <c r="I12" s="999"/>
      <c r="J12" s="999"/>
      <c r="K12" s="999"/>
      <c r="L12" s="999"/>
      <c r="M12" s="999"/>
      <c r="N12" s="999"/>
      <c r="O12" s="1000"/>
      <c r="P12" s="1006"/>
      <c r="Q12" s="1006"/>
      <c r="R12" s="1006"/>
      <c r="S12" s="1006"/>
      <c r="T12" s="1006"/>
      <c r="U12" s="1006"/>
      <c r="V12" s="1006"/>
      <c r="W12" s="1006"/>
      <c r="X12" s="1007"/>
      <c r="Y12" s="450" t="s">
        <v>54</v>
      </c>
      <c r="Z12" s="1011"/>
      <c r="AA12" s="1012"/>
      <c r="AB12" s="526"/>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5"/>
      <c r="B13" s="406"/>
      <c r="C13" s="406"/>
      <c r="D13" s="406"/>
      <c r="E13" s="406"/>
      <c r="F13" s="407"/>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6"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347</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19"/>
      <c r="Z16" s="829"/>
      <c r="AA16" s="830"/>
      <c r="AB16" s="1023" t="s">
        <v>11</v>
      </c>
      <c r="AC16" s="1024"/>
      <c r="AD16" s="1025"/>
      <c r="AE16" s="1029" t="s">
        <v>388</v>
      </c>
      <c r="AF16" s="1029"/>
      <c r="AG16" s="1029"/>
      <c r="AH16" s="1029"/>
      <c r="AI16" s="1029" t="s">
        <v>410</v>
      </c>
      <c r="AJ16" s="1029"/>
      <c r="AK16" s="1029"/>
      <c r="AL16" s="560"/>
      <c r="AM16" s="1029" t="s">
        <v>507</v>
      </c>
      <c r="AN16" s="1029"/>
      <c r="AO16" s="1029"/>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0"/>
      <c r="Z17" s="1021"/>
      <c r="AA17" s="1022"/>
      <c r="AB17" s="1026"/>
      <c r="AC17" s="1027"/>
      <c r="AD17" s="1028"/>
      <c r="AE17" s="916"/>
      <c r="AF17" s="916"/>
      <c r="AG17" s="916"/>
      <c r="AH17" s="916"/>
      <c r="AI17" s="916"/>
      <c r="AJ17" s="916"/>
      <c r="AK17" s="916"/>
      <c r="AL17" s="411"/>
      <c r="AM17" s="916"/>
      <c r="AN17" s="916"/>
      <c r="AO17" s="916"/>
      <c r="AP17" s="411"/>
      <c r="AQ17" s="199"/>
      <c r="AR17" s="200"/>
      <c r="AS17" s="136" t="s">
        <v>233</v>
      </c>
      <c r="AT17" s="137"/>
      <c r="AU17" s="200"/>
      <c r="AV17" s="200"/>
      <c r="AW17" s="396" t="s">
        <v>179</v>
      </c>
      <c r="AX17" s="397"/>
      <c r="AY17" s="34">
        <f t="shared" ref="AY17:AY22" si="2">$AY$16</f>
        <v>0</v>
      </c>
    </row>
    <row r="18" spans="1:51" ht="22.5" customHeight="1" x14ac:dyDescent="0.15">
      <c r="A18" s="401"/>
      <c r="B18" s="399"/>
      <c r="C18" s="399"/>
      <c r="D18" s="399"/>
      <c r="E18" s="399"/>
      <c r="F18" s="400"/>
      <c r="G18" s="567"/>
      <c r="H18" s="996"/>
      <c r="I18" s="996"/>
      <c r="J18" s="996"/>
      <c r="K18" s="996"/>
      <c r="L18" s="996"/>
      <c r="M18" s="996"/>
      <c r="N18" s="996"/>
      <c r="O18" s="997"/>
      <c r="P18" s="108"/>
      <c r="Q18" s="1004"/>
      <c r="R18" s="1004"/>
      <c r="S18" s="1004"/>
      <c r="T18" s="1004"/>
      <c r="U18" s="1004"/>
      <c r="V18" s="1004"/>
      <c r="W18" s="1004"/>
      <c r="X18" s="1005"/>
      <c r="Y18" s="1014" t="s">
        <v>12</v>
      </c>
      <c r="Z18" s="1015"/>
      <c r="AA18" s="1016"/>
      <c r="AB18" s="464"/>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02"/>
      <c r="B19" s="403"/>
      <c r="C19" s="403"/>
      <c r="D19" s="403"/>
      <c r="E19" s="403"/>
      <c r="F19" s="404"/>
      <c r="G19" s="998"/>
      <c r="H19" s="999"/>
      <c r="I19" s="999"/>
      <c r="J19" s="999"/>
      <c r="K19" s="999"/>
      <c r="L19" s="999"/>
      <c r="M19" s="999"/>
      <c r="N19" s="999"/>
      <c r="O19" s="1000"/>
      <c r="P19" s="1006"/>
      <c r="Q19" s="1006"/>
      <c r="R19" s="1006"/>
      <c r="S19" s="1006"/>
      <c r="T19" s="1006"/>
      <c r="U19" s="1006"/>
      <c r="V19" s="1006"/>
      <c r="W19" s="1006"/>
      <c r="X19" s="1007"/>
      <c r="Y19" s="450" t="s">
        <v>54</v>
      </c>
      <c r="Z19" s="1011"/>
      <c r="AA19" s="1012"/>
      <c r="AB19" s="526"/>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5"/>
      <c r="B20" s="406"/>
      <c r="C20" s="406"/>
      <c r="D20" s="406"/>
      <c r="E20" s="406"/>
      <c r="F20" s="407"/>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6"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347</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19"/>
      <c r="Z23" s="829"/>
      <c r="AA23" s="830"/>
      <c r="AB23" s="1023" t="s">
        <v>11</v>
      </c>
      <c r="AC23" s="1024"/>
      <c r="AD23" s="1025"/>
      <c r="AE23" s="1029" t="s">
        <v>388</v>
      </c>
      <c r="AF23" s="1029"/>
      <c r="AG23" s="1029"/>
      <c r="AH23" s="1029"/>
      <c r="AI23" s="1029" t="s">
        <v>410</v>
      </c>
      <c r="AJ23" s="1029"/>
      <c r="AK23" s="1029"/>
      <c r="AL23" s="560"/>
      <c r="AM23" s="1029" t="s">
        <v>507</v>
      </c>
      <c r="AN23" s="1029"/>
      <c r="AO23" s="1029"/>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0"/>
      <c r="Z24" s="1021"/>
      <c r="AA24" s="1022"/>
      <c r="AB24" s="1026"/>
      <c r="AC24" s="1027"/>
      <c r="AD24" s="1028"/>
      <c r="AE24" s="916"/>
      <c r="AF24" s="916"/>
      <c r="AG24" s="916"/>
      <c r="AH24" s="916"/>
      <c r="AI24" s="916"/>
      <c r="AJ24" s="916"/>
      <c r="AK24" s="916"/>
      <c r="AL24" s="411"/>
      <c r="AM24" s="916"/>
      <c r="AN24" s="916"/>
      <c r="AO24" s="916"/>
      <c r="AP24" s="411"/>
      <c r="AQ24" s="199"/>
      <c r="AR24" s="200"/>
      <c r="AS24" s="136" t="s">
        <v>233</v>
      </c>
      <c r="AT24" s="137"/>
      <c r="AU24" s="200"/>
      <c r="AV24" s="200"/>
      <c r="AW24" s="396" t="s">
        <v>179</v>
      </c>
      <c r="AX24" s="397"/>
      <c r="AY24" s="34">
        <f t="shared" ref="AY24:AY29" si="3">$AY$23</f>
        <v>0</v>
      </c>
    </row>
    <row r="25" spans="1:51" ht="22.5" customHeight="1" x14ac:dyDescent="0.15">
      <c r="A25" s="401"/>
      <c r="B25" s="399"/>
      <c r="C25" s="399"/>
      <c r="D25" s="399"/>
      <c r="E25" s="399"/>
      <c r="F25" s="400"/>
      <c r="G25" s="567"/>
      <c r="H25" s="996"/>
      <c r="I25" s="996"/>
      <c r="J25" s="996"/>
      <c r="K25" s="996"/>
      <c r="L25" s="996"/>
      <c r="M25" s="996"/>
      <c r="N25" s="996"/>
      <c r="O25" s="997"/>
      <c r="P25" s="108"/>
      <c r="Q25" s="1004"/>
      <c r="R25" s="1004"/>
      <c r="S25" s="1004"/>
      <c r="T25" s="1004"/>
      <c r="U25" s="1004"/>
      <c r="V25" s="1004"/>
      <c r="W25" s="1004"/>
      <c r="X25" s="1005"/>
      <c r="Y25" s="1014" t="s">
        <v>12</v>
      </c>
      <c r="Z25" s="1015"/>
      <c r="AA25" s="1016"/>
      <c r="AB25" s="464"/>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02"/>
      <c r="B26" s="403"/>
      <c r="C26" s="403"/>
      <c r="D26" s="403"/>
      <c r="E26" s="403"/>
      <c r="F26" s="404"/>
      <c r="G26" s="998"/>
      <c r="H26" s="999"/>
      <c r="I26" s="999"/>
      <c r="J26" s="999"/>
      <c r="K26" s="999"/>
      <c r="L26" s="999"/>
      <c r="M26" s="999"/>
      <c r="N26" s="999"/>
      <c r="O26" s="1000"/>
      <c r="P26" s="1006"/>
      <c r="Q26" s="1006"/>
      <c r="R26" s="1006"/>
      <c r="S26" s="1006"/>
      <c r="T26" s="1006"/>
      <c r="U26" s="1006"/>
      <c r="V26" s="1006"/>
      <c r="W26" s="1006"/>
      <c r="X26" s="1007"/>
      <c r="Y26" s="450" t="s">
        <v>54</v>
      </c>
      <c r="Z26" s="1011"/>
      <c r="AA26" s="1012"/>
      <c r="AB26" s="526"/>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5"/>
      <c r="B27" s="406"/>
      <c r="C27" s="406"/>
      <c r="D27" s="406"/>
      <c r="E27" s="406"/>
      <c r="F27" s="407"/>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6"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347</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19"/>
      <c r="Z30" s="829"/>
      <c r="AA30" s="830"/>
      <c r="AB30" s="1023" t="s">
        <v>11</v>
      </c>
      <c r="AC30" s="1024"/>
      <c r="AD30" s="1025"/>
      <c r="AE30" s="1029" t="s">
        <v>388</v>
      </c>
      <c r="AF30" s="1029"/>
      <c r="AG30" s="1029"/>
      <c r="AH30" s="1029"/>
      <c r="AI30" s="1029" t="s">
        <v>410</v>
      </c>
      <c r="AJ30" s="1029"/>
      <c r="AK30" s="1029"/>
      <c r="AL30" s="560"/>
      <c r="AM30" s="1029" t="s">
        <v>507</v>
      </c>
      <c r="AN30" s="1029"/>
      <c r="AO30" s="1029"/>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0"/>
      <c r="Z31" s="1021"/>
      <c r="AA31" s="1022"/>
      <c r="AB31" s="1026"/>
      <c r="AC31" s="1027"/>
      <c r="AD31" s="1028"/>
      <c r="AE31" s="916"/>
      <c r="AF31" s="916"/>
      <c r="AG31" s="916"/>
      <c r="AH31" s="916"/>
      <c r="AI31" s="916"/>
      <c r="AJ31" s="916"/>
      <c r="AK31" s="916"/>
      <c r="AL31" s="411"/>
      <c r="AM31" s="916"/>
      <c r="AN31" s="916"/>
      <c r="AO31" s="916"/>
      <c r="AP31" s="411"/>
      <c r="AQ31" s="199"/>
      <c r="AR31" s="200"/>
      <c r="AS31" s="136" t="s">
        <v>233</v>
      </c>
      <c r="AT31" s="137"/>
      <c r="AU31" s="200"/>
      <c r="AV31" s="200"/>
      <c r="AW31" s="396" t="s">
        <v>179</v>
      </c>
      <c r="AX31" s="397"/>
      <c r="AY31" s="34">
        <f t="shared" ref="AY31:AY36" si="4">$AY$30</f>
        <v>0</v>
      </c>
    </row>
    <row r="32" spans="1:51" ht="22.5" customHeight="1" x14ac:dyDescent="0.15">
      <c r="A32" s="401"/>
      <c r="B32" s="399"/>
      <c r="C32" s="399"/>
      <c r="D32" s="399"/>
      <c r="E32" s="399"/>
      <c r="F32" s="400"/>
      <c r="G32" s="567"/>
      <c r="H32" s="996"/>
      <c r="I32" s="996"/>
      <c r="J32" s="996"/>
      <c r="K32" s="996"/>
      <c r="L32" s="996"/>
      <c r="M32" s="996"/>
      <c r="N32" s="996"/>
      <c r="O32" s="997"/>
      <c r="P32" s="108"/>
      <c r="Q32" s="1004"/>
      <c r="R32" s="1004"/>
      <c r="S32" s="1004"/>
      <c r="T32" s="1004"/>
      <c r="U32" s="1004"/>
      <c r="V32" s="1004"/>
      <c r="W32" s="1004"/>
      <c r="X32" s="1005"/>
      <c r="Y32" s="1014" t="s">
        <v>12</v>
      </c>
      <c r="Z32" s="1015"/>
      <c r="AA32" s="1016"/>
      <c r="AB32" s="464"/>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02"/>
      <c r="B33" s="403"/>
      <c r="C33" s="403"/>
      <c r="D33" s="403"/>
      <c r="E33" s="403"/>
      <c r="F33" s="404"/>
      <c r="G33" s="998"/>
      <c r="H33" s="999"/>
      <c r="I33" s="999"/>
      <c r="J33" s="999"/>
      <c r="K33" s="999"/>
      <c r="L33" s="999"/>
      <c r="M33" s="999"/>
      <c r="N33" s="999"/>
      <c r="O33" s="1000"/>
      <c r="P33" s="1006"/>
      <c r="Q33" s="1006"/>
      <c r="R33" s="1006"/>
      <c r="S33" s="1006"/>
      <c r="T33" s="1006"/>
      <c r="U33" s="1006"/>
      <c r="V33" s="1006"/>
      <c r="W33" s="1006"/>
      <c r="X33" s="1007"/>
      <c r="Y33" s="450" t="s">
        <v>54</v>
      </c>
      <c r="Z33" s="1011"/>
      <c r="AA33" s="1012"/>
      <c r="AB33" s="526"/>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5"/>
      <c r="B34" s="406"/>
      <c r="C34" s="406"/>
      <c r="D34" s="406"/>
      <c r="E34" s="406"/>
      <c r="F34" s="407"/>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6"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347</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19"/>
      <c r="Z37" s="829"/>
      <c r="AA37" s="830"/>
      <c r="AB37" s="1023" t="s">
        <v>11</v>
      </c>
      <c r="AC37" s="1024"/>
      <c r="AD37" s="1025"/>
      <c r="AE37" s="1029" t="s">
        <v>388</v>
      </c>
      <c r="AF37" s="1029"/>
      <c r="AG37" s="1029"/>
      <c r="AH37" s="1029"/>
      <c r="AI37" s="1029" t="s">
        <v>410</v>
      </c>
      <c r="AJ37" s="1029"/>
      <c r="AK37" s="1029"/>
      <c r="AL37" s="560"/>
      <c r="AM37" s="1029" t="s">
        <v>507</v>
      </c>
      <c r="AN37" s="1029"/>
      <c r="AO37" s="1029"/>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0"/>
      <c r="Z38" s="1021"/>
      <c r="AA38" s="1022"/>
      <c r="AB38" s="1026"/>
      <c r="AC38" s="1027"/>
      <c r="AD38" s="1028"/>
      <c r="AE38" s="916"/>
      <c r="AF38" s="916"/>
      <c r="AG38" s="916"/>
      <c r="AH38" s="916"/>
      <c r="AI38" s="916"/>
      <c r="AJ38" s="916"/>
      <c r="AK38" s="916"/>
      <c r="AL38" s="411"/>
      <c r="AM38" s="916"/>
      <c r="AN38" s="916"/>
      <c r="AO38" s="916"/>
      <c r="AP38" s="411"/>
      <c r="AQ38" s="199"/>
      <c r="AR38" s="200"/>
      <c r="AS38" s="136" t="s">
        <v>233</v>
      </c>
      <c r="AT38" s="137"/>
      <c r="AU38" s="200"/>
      <c r="AV38" s="200"/>
      <c r="AW38" s="396" t="s">
        <v>179</v>
      </c>
      <c r="AX38" s="397"/>
      <c r="AY38" s="34">
        <f t="shared" ref="AY38:AY43" si="5">$AY$37</f>
        <v>0</v>
      </c>
    </row>
    <row r="39" spans="1:51" ht="22.5" customHeight="1" x14ac:dyDescent="0.15">
      <c r="A39" s="401"/>
      <c r="B39" s="399"/>
      <c r="C39" s="399"/>
      <c r="D39" s="399"/>
      <c r="E39" s="399"/>
      <c r="F39" s="400"/>
      <c r="G39" s="567"/>
      <c r="H39" s="996"/>
      <c r="I39" s="996"/>
      <c r="J39" s="996"/>
      <c r="K39" s="996"/>
      <c r="L39" s="996"/>
      <c r="M39" s="996"/>
      <c r="N39" s="996"/>
      <c r="O39" s="997"/>
      <c r="P39" s="108"/>
      <c r="Q39" s="1004"/>
      <c r="R39" s="1004"/>
      <c r="S39" s="1004"/>
      <c r="T39" s="1004"/>
      <c r="U39" s="1004"/>
      <c r="V39" s="1004"/>
      <c r="W39" s="1004"/>
      <c r="X39" s="1005"/>
      <c r="Y39" s="1014" t="s">
        <v>12</v>
      </c>
      <c r="Z39" s="1015"/>
      <c r="AA39" s="1016"/>
      <c r="AB39" s="464"/>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02"/>
      <c r="B40" s="403"/>
      <c r="C40" s="403"/>
      <c r="D40" s="403"/>
      <c r="E40" s="403"/>
      <c r="F40" s="404"/>
      <c r="G40" s="998"/>
      <c r="H40" s="999"/>
      <c r="I40" s="999"/>
      <c r="J40" s="999"/>
      <c r="K40" s="999"/>
      <c r="L40" s="999"/>
      <c r="M40" s="999"/>
      <c r="N40" s="999"/>
      <c r="O40" s="1000"/>
      <c r="P40" s="1006"/>
      <c r="Q40" s="1006"/>
      <c r="R40" s="1006"/>
      <c r="S40" s="1006"/>
      <c r="T40" s="1006"/>
      <c r="U40" s="1006"/>
      <c r="V40" s="1006"/>
      <c r="W40" s="1006"/>
      <c r="X40" s="1007"/>
      <c r="Y40" s="450" t="s">
        <v>54</v>
      </c>
      <c r="Z40" s="1011"/>
      <c r="AA40" s="1012"/>
      <c r="AB40" s="526"/>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5"/>
      <c r="B41" s="406"/>
      <c r="C41" s="406"/>
      <c r="D41" s="406"/>
      <c r="E41" s="406"/>
      <c r="F41" s="407"/>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6"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347</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19"/>
      <c r="Z44" s="829"/>
      <c r="AA44" s="830"/>
      <c r="AB44" s="1023" t="s">
        <v>11</v>
      </c>
      <c r="AC44" s="1024"/>
      <c r="AD44" s="1025"/>
      <c r="AE44" s="1029" t="s">
        <v>388</v>
      </c>
      <c r="AF44" s="1029"/>
      <c r="AG44" s="1029"/>
      <c r="AH44" s="1029"/>
      <c r="AI44" s="1029" t="s">
        <v>410</v>
      </c>
      <c r="AJ44" s="1029"/>
      <c r="AK44" s="1029"/>
      <c r="AL44" s="560"/>
      <c r="AM44" s="1029" t="s">
        <v>507</v>
      </c>
      <c r="AN44" s="1029"/>
      <c r="AO44" s="1029"/>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0"/>
      <c r="Z45" s="1021"/>
      <c r="AA45" s="1022"/>
      <c r="AB45" s="1026"/>
      <c r="AC45" s="1027"/>
      <c r="AD45" s="1028"/>
      <c r="AE45" s="916"/>
      <c r="AF45" s="916"/>
      <c r="AG45" s="916"/>
      <c r="AH45" s="916"/>
      <c r="AI45" s="916"/>
      <c r="AJ45" s="916"/>
      <c r="AK45" s="916"/>
      <c r="AL45" s="411"/>
      <c r="AM45" s="916"/>
      <c r="AN45" s="916"/>
      <c r="AO45" s="916"/>
      <c r="AP45" s="411"/>
      <c r="AQ45" s="199"/>
      <c r="AR45" s="200"/>
      <c r="AS45" s="136" t="s">
        <v>233</v>
      </c>
      <c r="AT45" s="137"/>
      <c r="AU45" s="200"/>
      <c r="AV45" s="200"/>
      <c r="AW45" s="396" t="s">
        <v>179</v>
      </c>
      <c r="AX45" s="397"/>
      <c r="AY45" s="34">
        <f t="shared" ref="AY45:AY50" si="6">$AY$44</f>
        <v>0</v>
      </c>
    </row>
    <row r="46" spans="1:51" ht="22.5" customHeight="1" x14ac:dyDescent="0.15">
      <c r="A46" s="401"/>
      <c r="B46" s="399"/>
      <c r="C46" s="399"/>
      <c r="D46" s="399"/>
      <c r="E46" s="399"/>
      <c r="F46" s="400"/>
      <c r="G46" s="567"/>
      <c r="H46" s="996"/>
      <c r="I46" s="996"/>
      <c r="J46" s="996"/>
      <c r="K46" s="996"/>
      <c r="L46" s="996"/>
      <c r="M46" s="996"/>
      <c r="N46" s="996"/>
      <c r="O46" s="997"/>
      <c r="P46" s="108"/>
      <c r="Q46" s="1004"/>
      <c r="R46" s="1004"/>
      <c r="S46" s="1004"/>
      <c r="T46" s="1004"/>
      <c r="U46" s="1004"/>
      <c r="V46" s="1004"/>
      <c r="W46" s="1004"/>
      <c r="X46" s="1005"/>
      <c r="Y46" s="1014" t="s">
        <v>12</v>
      </c>
      <c r="Z46" s="1015"/>
      <c r="AA46" s="1016"/>
      <c r="AB46" s="464"/>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02"/>
      <c r="B47" s="403"/>
      <c r="C47" s="403"/>
      <c r="D47" s="403"/>
      <c r="E47" s="403"/>
      <c r="F47" s="404"/>
      <c r="G47" s="998"/>
      <c r="H47" s="999"/>
      <c r="I47" s="999"/>
      <c r="J47" s="999"/>
      <c r="K47" s="999"/>
      <c r="L47" s="999"/>
      <c r="M47" s="999"/>
      <c r="N47" s="999"/>
      <c r="O47" s="1000"/>
      <c r="P47" s="1006"/>
      <c r="Q47" s="1006"/>
      <c r="R47" s="1006"/>
      <c r="S47" s="1006"/>
      <c r="T47" s="1006"/>
      <c r="U47" s="1006"/>
      <c r="V47" s="1006"/>
      <c r="W47" s="1006"/>
      <c r="X47" s="1007"/>
      <c r="Y47" s="450" t="s">
        <v>54</v>
      </c>
      <c r="Z47" s="1011"/>
      <c r="AA47" s="1012"/>
      <c r="AB47" s="526"/>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5"/>
      <c r="B48" s="406"/>
      <c r="C48" s="406"/>
      <c r="D48" s="406"/>
      <c r="E48" s="406"/>
      <c r="F48" s="407"/>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6"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347</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19"/>
      <c r="Z51" s="829"/>
      <c r="AA51" s="830"/>
      <c r="AB51" s="560" t="s">
        <v>11</v>
      </c>
      <c r="AC51" s="1024"/>
      <c r="AD51" s="1025"/>
      <c r="AE51" s="1029" t="s">
        <v>388</v>
      </c>
      <c r="AF51" s="1029"/>
      <c r="AG51" s="1029"/>
      <c r="AH51" s="1029"/>
      <c r="AI51" s="1029" t="s">
        <v>410</v>
      </c>
      <c r="AJ51" s="1029"/>
      <c r="AK51" s="1029"/>
      <c r="AL51" s="560"/>
      <c r="AM51" s="1029" t="s">
        <v>507</v>
      </c>
      <c r="AN51" s="1029"/>
      <c r="AO51" s="1029"/>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0"/>
      <c r="Z52" s="1021"/>
      <c r="AA52" s="1022"/>
      <c r="AB52" s="1026"/>
      <c r="AC52" s="1027"/>
      <c r="AD52" s="1028"/>
      <c r="AE52" s="916"/>
      <c r="AF52" s="916"/>
      <c r="AG52" s="916"/>
      <c r="AH52" s="916"/>
      <c r="AI52" s="916"/>
      <c r="AJ52" s="916"/>
      <c r="AK52" s="916"/>
      <c r="AL52" s="411"/>
      <c r="AM52" s="916"/>
      <c r="AN52" s="916"/>
      <c r="AO52" s="916"/>
      <c r="AP52" s="411"/>
      <c r="AQ52" s="199"/>
      <c r="AR52" s="200"/>
      <c r="AS52" s="136" t="s">
        <v>233</v>
      </c>
      <c r="AT52" s="137"/>
      <c r="AU52" s="200"/>
      <c r="AV52" s="200"/>
      <c r="AW52" s="396" t="s">
        <v>179</v>
      </c>
      <c r="AX52" s="397"/>
      <c r="AY52" s="34">
        <f t="shared" ref="AY52:AY57" si="7">$AY$51</f>
        <v>0</v>
      </c>
    </row>
    <row r="53" spans="1:51" ht="22.5" customHeight="1" x14ac:dyDescent="0.15">
      <c r="A53" s="401"/>
      <c r="B53" s="399"/>
      <c r="C53" s="399"/>
      <c r="D53" s="399"/>
      <c r="E53" s="399"/>
      <c r="F53" s="400"/>
      <c r="G53" s="567"/>
      <c r="H53" s="996"/>
      <c r="I53" s="996"/>
      <c r="J53" s="996"/>
      <c r="K53" s="996"/>
      <c r="L53" s="996"/>
      <c r="M53" s="996"/>
      <c r="N53" s="996"/>
      <c r="O53" s="997"/>
      <c r="P53" s="108"/>
      <c r="Q53" s="1004"/>
      <c r="R53" s="1004"/>
      <c r="S53" s="1004"/>
      <c r="T53" s="1004"/>
      <c r="U53" s="1004"/>
      <c r="V53" s="1004"/>
      <c r="W53" s="1004"/>
      <c r="X53" s="1005"/>
      <c r="Y53" s="1014" t="s">
        <v>12</v>
      </c>
      <c r="Z53" s="1015"/>
      <c r="AA53" s="1016"/>
      <c r="AB53" s="464"/>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02"/>
      <c r="B54" s="403"/>
      <c r="C54" s="403"/>
      <c r="D54" s="403"/>
      <c r="E54" s="403"/>
      <c r="F54" s="404"/>
      <c r="G54" s="998"/>
      <c r="H54" s="999"/>
      <c r="I54" s="999"/>
      <c r="J54" s="999"/>
      <c r="K54" s="999"/>
      <c r="L54" s="999"/>
      <c r="M54" s="999"/>
      <c r="N54" s="999"/>
      <c r="O54" s="1000"/>
      <c r="P54" s="1006"/>
      <c r="Q54" s="1006"/>
      <c r="R54" s="1006"/>
      <c r="S54" s="1006"/>
      <c r="T54" s="1006"/>
      <c r="U54" s="1006"/>
      <c r="V54" s="1006"/>
      <c r="W54" s="1006"/>
      <c r="X54" s="1007"/>
      <c r="Y54" s="450" t="s">
        <v>54</v>
      </c>
      <c r="Z54" s="1011"/>
      <c r="AA54" s="1012"/>
      <c r="AB54" s="526"/>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5"/>
      <c r="B55" s="406"/>
      <c r="C55" s="406"/>
      <c r="D55" s="406"/>
      <c r="E55" s="406"/>
      <c r="F55" s="407"/>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6"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347</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19"/>
      <c r="Z58" s="829"/>
      <c r="AA58" s="830"/>
      <c r="AB58" s="1023" t="s">
        <v>11</v>
      </c>
      <c r="AC58" s="1024"/>
      <c r="AD58" s="1025"/>
      <c r="AE58" s="1029" t="s">
        <v>388</v>
      </c>
      <c r="AF58" s="1029"/>
      <c r="AG58" s="1029"/>
      <c r="AH58" s="1029"/>
      <c r="AI58" s="1029" t="s">
        <v>410</v>
      </c>
      <c r="AJ58" s="1029"/>
      <c r="AK58" s="1029"/>
      <c r="AL58" s="560"/>
      <c r="AM58" s="1029" t="s">
        <v>507</v>
      </c>
      <c r="AN58" s="1029"/>
      <c r="AO58" s="1029"/>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0"/>
      <c r="Z59" s="1021"/>
      <c r="AA59" s="1022"/>
      <c r="AB59" s="1026"/>
      <c r="AC59" s="1027"/>
      <c r="AD59" s="1028"/>
      <c r="AE59" s="916"/>
      <c r="AF59" s="916"/>
      <c r="AG59" s="916"/>
      <c r="AH59" s="916"/>
      <c r="AI59" s="916"/>
      <c r="AJ59" s="916"/>
      <c r="AK59" s="916"/>
      <c r="AL59" s="411"/>
      <c r="AM59" s="916"/>
      <c r="AN59" s="916"/>
      <c r="AO59" s="916"/>
      <c r="AP59" s="411"/>
      <c r="AQ59" s="199"/>
      <c r="AR59" s="200"/>
      <c r="AS59" s="136" t="s">
        <v>233</v>
      </c>
      <c r="AT59" s="137"/>
      <c r="AU59" s="200"/>
      <c r="AV59" s="200"/>
      <c r="AW59" s="396" t="s">
        <v>179</v>
      </c>
      <c r="AX59" s="397"/>
      <c r="AY59" s="34">
        <f t="shared" ref="AY59:AY64" si="8">$AY$58</f>
        <v>0</v>
      </c>
    </row>
    <row r="60" spans="1:51" ht="22.5" customHeight="1" x14ac:dyDescent="0.15">
      <c r="A60" s="401"/>
      <c r="B60" s="399"/>
      <c r="C60" s="399"/>
      <c r="D60" s="399"/>
      <c r="E60" s="399"/>
      <c r="F60" s="400"/>
      <c r="G60" s="567"/>
      <c r="H60" s="996"/>
      <c r="I60" s="996"/>
      <c r="J60" s="996"/>
      <c r="K60" s="996"/>
      <c r="L60" s="996"/>
      <c r="M60" s="996"/>
      <c r="N60" s="996"/>
      <c r="O60" s="997"/>
      <c r="P60" s="108"/>
      <c r="Q60" s="1004"/>
      <c r="R60" s="1004"/>
      <c r="S60" s="1004"/>
      <c r="T60" s="1004"/>
      <c r="U60" s="1004"/>
      <c r="V60" s="1004"/>
      <c r="W60" s="1004"/>
      <c r="X60" s="1005"/>
      <c r="Y60" s="1014" t="s">
        <v>12</v>
      </c>
      <c r="Z60" s="1015"/>
      <c r="AA60" s="1016"/>
      <c r="AB60" s="464"/>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02"/>
      <c r="B61" s="403"/>
      <c r="C61" s="403"/>
      <c r="D61" s="403"/>
      <c r="E61" s="403"/>
      <c r="F61" s="404"/>
      <c r="G61" s="998"/>
      <c r="H61" s="999"/>
      <c r="I61" s="999"/>
      <c r="J61" s="999"/>
      <c r="K61" s="999"/>
      <c r="L61" s="999"/>
      <c r="M61" s="999"/>
      <c r="N61" s="999"/>
      <c r="O61" s="1000"/>
      <c r="P61" s="1006"/>
      <c r="Q61" s="1006"/>
      <c r="R61" s="1006"/>
      <c r="S61" s="1006"/>
      <c r="T61" s="1006"/>
      <c r="U61" s="1006"/>
      <c r="V61" s="1006"/>
      <c r="W61" s="1006"/>
      <c r="X61" s="1007"/>
      <c r="Y61" s="450" t="s">
        <v>54</v>
      </c>
      <c r="Z61" s="1011"/>
      <c r="AA61" s="1012"/>
      <c r="AB61" s="526"/>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5"/>
      <c r="B62" s="406"/>
      <c r="C62" s="406"/>
      <c r="D62" s="406"/>
      <c r="E62" s="406"/>
      <c r="F62" s="407"/>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6"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347</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19"/>
      <c r="Z65" s="829"/>
      <c r="AA65" s="830"/>
      <c r="AB65" s="1023" t="s">
        <v>11</v>
      </c>
      <c r="AC65" s="1024"/>
      <c r="AD65" s="1025"/>
      <c r="AE65" s="1029" t="s">
        <v>388</v>
      </c>
      <c r="AF65" s="1029"/>
      <c r="AG65" s="1029"/>
      <c r="AH65" s="1029"/>
      <c r="AI65" s="1029" t="s">
        <v>410</v>
      </c>
      <c r="AJ65" s="1029"/>
      <c r="AK65" s="1029"/>
      <c r="AL65" s="560"/>
      <c r="AM65" s="1029" t="s">
        <v>507</v>
      </c>
      <c r="AN65" s="1029"/>
      <c r="AO65" s="1029"/>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0"/>
      <c r="Z66" s="1021"/>
      <c r="AA66" s="1022"/>
      <c r="AB66" s="1026"/>
      <c r="AC66" s="1027"/>
      <c r="AD66" s="1028"/>
      <c r="AE66" s="916"/>
      <c r="AF66" s="916"/>
      <c r="AG66" s="916"/>
      <c r="AH66" s="916"/>
      <c r="AI66" s="916"/>
      <c r="AJ66" s="916"/>
      <c r="AK66" s="916"/>
      <c r="AL66" s="411"/>
      <c r="AM66" s="916"/>
      <c r="AN66" s="916"/>
      <c r="AO66" s="916"/>
      <c r="AP66" s="411"/>
      <c r="AQ66" s="199"/>
      <c r="AR66" s="200"/>
      <c r="AS66" s="136" t="s">
        <v>233</v>
      </c>
      <c r="AT66" s="137"/>
      <c r="AU66" s="200"/>
      <c r="AV66" s="200"/>
      <c r="AW66" s="396" t="s">
        <v>179</v>
      </c>
      <c r="AX66" s="397"/>
      <c r="AY66" s="34">
        <f t="shared" ref="AY66:AY71" si="9">$AY$65</f>
        <v>0</v>
      </c>
    </row>
    <row r="67" spans="1:51" ht="22.5" customHeight="1" x14ac:dyDescent="0.15">
      <c r="A67" s="401"/>
      <c r="B67" s="399"/>
      <c r="C67" s="399"/>
      <c r="D67" s="399"/>
      <c r="E67" s="399"/>
      <c r="F67" s="400"/>
      <c r="G67" s="567"/>
      <c r="H67" s="996"/>
      <c r="I67" s="996"/>
      <c r="J67" s="996"/>
      <c r="K67" s="996"/>
      <c r="L67" s="996"/>
      <c r="M67" s="996"/>
      <c r="N67" s="996"/>
      <c r="O67" s="997"/>
      <c r="P67" s="108"/>
      <c r="Q67" s="1004"/>
      <c r="R67" s="1004"/>
      <c r="S67" s="1004"/>
      <c r="T67" s="1004"/>
      <c r="U67" s="1004"/>
      <c r="V67" s="1004"/>
      <c r="W67" s="1004"/>
      <c r="X67" s="1005"/>
      <c r="Y67" s="1014" t="s">
        <v>12</v>
      </c>
      <c r="Z67" s="1015"/>
      <c r="AA67" s="1016"/>
      <c r="AB67" s="464"/>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02"/>
      <c r="B68" s="403"/>
      <c r="C68" s="403"/>
      <c r="D68" s="403"/>
      <c r="E68" s="403"/>
      <c r="F68" s="404"/>
      <c r="G68" s="998"/>
      <c r="H68" s="999"/>
      <c r="I68" s="999"/>
      <c r="J68" s="999"/>
      <c r="K68" s="999"/>
      <c r="L68" s="999"/>
      <c r="M68" s="999"/>
      <c r="N68" s="999"/>
      <c r="O68" s="1000"/>
      <c r="P68" s="1006"/>
      <c r="Q68" s="1006"/>
      <c r="R68" s="1006"/>
      <c r="S68" s="1006"/>
      <c r="T68" s="1006"/>
      <c r="U68" s="1006"/>
      <c r="V68" s="1006"/>
      <c r="W68" s="1006"/>
      <c r="X68" s="1007"/>
      <c r="Y68" s="450" t="s">
        <v>54</v>
      </c>
      <c r="Z68" s="1011"/>
      <c r="AA68" s="1012"/>
      <c r="AB68" s="526"/>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5"/>
      <c r="B69" s="406"/>
      <c r="C69" s="406"/>
      <c r="D69" s="406"/>
      <c r="E69" s="406"/>
      <c r="F69" s="407"/>
      <c r="G69" s="1001"/>
      <c r="H69" s="1002"/>
      <c r="I69" s="1002"/>
      <c r="J69" s="1002"/>
      <c r="K69" s="1002"/>
      <c r="L69" s="1002"/>
      <c r="M69" s="1002"/>
      <c r="N69" s="1002"/>
      <c r="O69" s="1003"/>
      <c r="P69" s="1008"/>
      <c r="Q69" s="1008"/>
      <c r="R69" s="1008"/>
      <c r="S69" s="1008"/>
      <c r="T69" s="1008"/>
      <c r="U69" s="1008"/>
      <c r="V69" s="1008"/>
      <c r="W69" s="1008"/>
      <c r="X69" s="1009"/>
      <c r="Y69" s="450" t="s">
        <v>13</v>
      </c>
      <c r="Z69" s="1011"/>
      <c r="AA69" s="1012"/>
      <c r="AB69" s="55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36"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7" t="s">
        <v>364</v>
      </c>
      <c r="H2" s="598"/>
      <c r="I2" s="598"/>
      <c r="J2" s="598"/>
      <c r="K2" s="598"/>
      <c r="L2" s="598"/>
      <c r="M2" s="598"/>
      <c r="N2" s="598"/>
      <c r="O2" s="598"/>
      <c r="P2" s="598"/>
      <c r="Q2" s="598"/>
      <c r="R2" s="598"/>
      <c r="S2" s="598"/>
      <c r="T2" s="598"/>
      <c r="U2" s="598"/>
      <c r="V2" s="598"/>
      <c r="W2" s="598"/>
      <c r="X2" s="598"/>
      <c r="Y2" s="598"/>
      <c r="Z2" s="598"/>
      <c r="AA2" s="598"/>
      <c r="AB2" s="599"/>
      <c r="AC2" s="597" t="s">
        <v>366</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5" t="s">
        <v>17</v>
      </c>
      <c r="H3" s="670"/>
      <c r="I3" s="670"/>
      <c r="J3" s="670"/>
      <c r="K3" s="670"/>
      <c r="L3" s="669" t="s">
        <v>18</v>
      </c>
      <c r="M3" s="670"/>
      <c r="N3" s="670"/>
      <c r="O3" s="670"/>
      <c r="P3" s="670"/>
      <c r="Q3" s="670"/>
      <c r="R3" s="670"/>
      <c r="S3" s="670"/>
      <c r="T3" s="670"/>
      <c r="U3" s="670"/>
      <c r="V3" s="670"/>
      <c r="W3" s="670"/>
      <c r="X3" s="671"/>
      <c r="Y3" s="655" t="s">
        <v>19</v>
      </c>
      <c r="Z3" s="656"/>
      <c r="AA3" s="656"/>
      <c r="AB3" s="801"/>
      <c r="AC3" s="815"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2"/>
      <c r="B4" s="1043"/>
      <c r="C4" s="1043"/>
      <c r="D4" s="1043"/>
      <c r="E4" s="1043"/>
      <c r="F4" s="1044"/>
      <c r="G4" s="672"/>
      <c r="H4" s="673"/>
      <c r="I4" s="673"/>
      <c r="J4" s="673"/>
      <c r="K4" s="674"/>
      <c r="L4" s="666"/>
      <c r="M4" s="667"/>
      <c r="N4" s="667"/>
      <c r="O4" s="667"/>
      <c r="P4" s="667"/>
      <c r="Q4" s="667"/>
      <c r="R4" s="667"/>
      <c r="S4" s="667"/>
      <c r="T4" s="667"/>
      <c r="U4" s="667"/>
      <c r="V4" s="667"/>
      <c r="W4" s="667"/>
      <c r="X4" s="668"/>
      <c r="Y4" s="382"/>
      <c r="Z4" s="383"/>
      <c r="AA4" s="383"/>
      <c r="AB4" s="805"/>
      <c r="AC4" s="672"/>
      <c r="AD4" s="673"/>
      <c r="AE4" s="673"/>
      <c r="AF4" s="673"/>
      <c r="AG4" s="674"/>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42"/>
      <c r="B5" s="1043"/>
      <c r="C5" s="1043"/>
      <c r="D5" s="1043"/>
      <c r="E5" s="1043"/>
      <c r="F5" s="104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2"/>
      <c r="B6" s="1043"/>
      <c r="C6" s="1043"/>
      <c r="D6" s="1043"/>
      <c r="E6" s="1043"/>
      <c r="F6" s="104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2"/>
      <c r="B7" s="1043"/>
      <c r="C7" s="1043"/>
      <c r="D7" s="1043"/>
      <c r="E7" s="1043"/>
      <c r="F7" s="104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2"/>
      <c r="B8" s="1043"/>
      <c r="C8" s="1043"/>
      <c r="D8" s="1043"/>
      <c r="E8" s="1043"/>
      <c r="F8" s="104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2"/>
      <c r="B9" s="1043"/>
      <c r="C9" s="1043"/>
      <c r="D9" s="1043"/>
      <c r="E9" s="1043"/>
      <c r="F9" s="104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2"/>
      <c r="B10" s="1043"/>
      <c r="C10" s="1043"/>
      <c r="D10" s="1043"/>
      <c r="E10" s="1043"/>
      <c r="F10" s="104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2"/>
      <c r="B11" s="1043"/>
      <c r="C11" s="1043"/>
      <c r="D11" s="1043"/>
      <c r="E11" s="1043"/>
      <c r="F11" s="104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2"/>
      <c r="B12" s="1043"/>
      <c r="C12" s="1043"/>
      <c r="D12" s="1043"/>
      <c r="E12" s="1043"/>
      <c r="F12" s="104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2"/>
      <c r="B13" s="1043"/>
      <c r="C13" s="1043"/>
      <c r="D13" s="1043"/>
      <c r="E13" s="1043"/>
      <c r="F13" s="104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2"/>
      <c r="B14" s="1043"/>
      <c r="C14" s="1043"/>
      <c r="D14" s="1043"/>
      <c r="E14" s="1043"/>
      <c r="F14" s="104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2"/>
      <c r="B15" s="1043"/>
      <c r="C15" s="1043"/>
      <c r="D15" s="1043"/>
      <c r="E15" s="1043"/>
      <c r="F15" s="1044"/>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6"/>
      <c r="AY15">
        <f>COUNTA($G$17,$AC$17)</f>
        <v>0</v>
      </c>
    </row>
    <row r="16" spans="1:51" ht="25.5" customHeight="1" x14ac:dyDescent="0.15">
      <c r="A16" s="1042"/>
      <c r="B16" s="1043"/>
      <c r="C16" s="1043"/>
      <c r="D16" s="1043"/>
      <c r="E16" s="1043"/>
      <c r="F16" s="1044"/>
      <c r="G16" s="815"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5"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2"/>
      <c r="B17" s="1043"/>
      <c r="C17" s="1043"/>
      <c r="D17" s="1043"/>
      <c r="E17" s="1043"/>
      <c r="F17" s="1044"/>
      <c r="G17" s="672"/>
      <c r="H17" s="673"/>
      <c r="I17" s="673"/>
      <c r="J17" s="673"/>
      <c r="K17" s="674"/>
      <c r="L17" s="666"/>
      <c r="M17" s="667"/>
      <c r="N17" s="667"/>
      <c r="O17" s="667"/>
      <c r="P17" s="667"/>
      <c r="Q17" s="667"/>
      <c r="R17" s="667"/>
      <c r="S17" s="667"/>
      <c r="T17" s="667"/>
      <c r="U17" s="667"/>
      <c r="V17" s="667"/>
      <c r="W17" s="667"/>
      <c r="X17" s="668"/>
      <c r="Y17" s="382"/>
      <c r="Z17" s="383"/>
      <c r="AA17" s="383"/>
      <c r="AB17" s="805"/>
      <c r="AC17" s="672"/>
      <c r="AD17" s="673"/>
      <c r="AE17" s="673"/>
      <c r="AF17" s="673"/>
      <c r="AG17" s="674"/>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42"/>
      <c r="B18" s="1043"/>
      <c r="C18" s="1043"/>
      <c r="D18" s="1043"/>
      <c r="E18" s="1043"/>
      <c r="F18" s="104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2"/>
      <c r="B19" s="1043"/>
      <c r="C19" s="1043"/>
      <c r="D19" s="1043"/>
      <c r="E19" s="1043"/>
      <c r="F19" s="104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2"/>
      <c r="B20" s="1043"/>
      <c r="C20" s="1043"/>
      <c r="D20" s="1043"/>
      <c r="E20" s="1043"/>
      <c r="F20" s="104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2"/>
      <c r="B21" s="1043"/>
      <c r="C21" s="1043"/>
      <c r="D21" s="1043"/>
      <c r="E21" s="1043"/>
      <c r="F21" s="104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2"/>
      <c r="B22" s="1043"/>
      <c r="C22" s="1043"/>
      <c r="D22" s="1043"/>
      <c r="E22" s="1043"/>
      <c r="F22" s="104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2"/>
      <c r="B23" s="1043"/>
      <c r="C23" s="1043"/>
      <c r="D23" s="1043"/>
      <c r="E23" s="1043"/>
      <c r="F23" s="104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2"/>
      <c r="B24" s="1043"/>
      <c r="C24" s="1043"/>
      <c r="D24" s="1043"/>
      <c r="E24" s="1043"/>
      <c r="F24" s="104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2"/>
      <c r="B25" s="1043"/>
      <c r="C25" s="1043"/>
      <c r="D25" s="1043"/>
      <c r="E25" s="1043"/>
      <c r="F25" s="104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2"/>
      <c r="B26" s="1043"/>
      <c r="C26" s="1043"/>
      <c r="D26" s="1043"/>
      <c r="E26" s="1043"/>
      <c r="F26" s="104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2"/>
      <c r="B27" s="1043"/>
      <c r="C27" s="1043"/>
      <c r="D27" s="1043"/>
      <c r="E27" s="1043"/>
      <c r="F27" s="104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2"/>
      <c r="B28" s="1043"/>
      <c r="C28" s="1043"/>
      <c r="D28" s="1043"/>
      <c r="E28" s="1043"/>
      <c r="F28" s="1044"/>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6"/>
      <c r="AY28">
        <f>COUNTA($G$30,$AC$30)</f>
        <v>0</v>
      </c>
    </row>
    <row r="29" spans="1:51" ht="24.75" customHeight="1" x14ac:dyDescent="0.15">
      <c r="A29" s="1042"/>
      <c r="B29" s="1043"/>
      <c r="C29" s="1043"/>
      <c r="D29" s="1043"/>
      <c r="E29" s="1043"/>
      <c r="F29" s="1044"/>
      <c r="G29" s="815"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5"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2"/>
      <c r="B30" s="1043"/>
      <c r="C30" s="1043"/>
      <c r="D30" s="1043"/>
      <c r="E30" s="1043"/>
      <c r="F30" s="1044"/>
      <c r="G30" s="672"/>
      <c r="H30" s="673"/>
      <c r="I30" s="673"/>
      <c r="J30" s="673"/>
      <c r="K30" s="674"/>
      <c r="L30" s="666"/>
      <c r="M30" s="667"/>
      <c r="N30" s="667"/>
      <c r="O30" s="667"/>
      <c r="P30" s="667"/>
      <c r="Q30" s="667"/>
      <c r="R30" s="667"/>
      <c r="S30" s="667"/>
      <c r="T30" s="667"/>
      <c r="U30" s="667"/>
      <c r="V30" s="667"/>
      <c r="W30" s="667"/>
      <c r="X30" s="668"/>
      <c r="Y30" s="382"/>
      <c r="Z30" s="383"/>
      <c r="AA30" s="383"/>
      <c r="AB30" s="805"/>
      <c r="AC30" s="672"/>
      <c r="AD30" s="673"/>
      <c r="AE30" s="673"/>
      <c r="AF30" s="673"/>
      <c r="AG30" s="674"/>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42"/>
      <c r="B31" s="1043"/>
      <c r="C31" s="1043"/>
      <c r="D31" s="1043"/>
      <c r="E31" s="1043"/>
      <c r="F31" s="104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2"/>
      <c r="B32" s="1043"/>
      <c r="C32" s="1043"/>
      <c r="D32" s="1043"/>
      <c r="E32" s="1043"/>
      <c r="F32" s="104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2"/>
      <c r="B33" s="1043"/>
      <c r="C33" s="1043"/>
      <c r="D33" s="1043"/>
      <c r="E33" s="1043"/>
      <c r="F33" s="104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2"/>
      <c r="B34" s="1043"/>
      <c r="C34" s="1043"/>
      <c r="D34" s="1043"/>
      <c r="E34" s="1043"/>
      <c r="F34" s="104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2"/>
      <c r="B35" s="1043"/>
      <c r="C35" s="1043"/>
      <c r="D35" s="1043"/>
      <c r="E35" s="1043"/>
      <c r="F35" s="104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2"/>
      <c r="B36" s="1043"/>
      <c r="C36" s="1043"/>
      <c r="D36" s="1043"/>
      <c r="E36" s="1043"/>
      <c r="F36" s="104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2"/>
      <c r="B37" s="1043"/>
      <c r="C37" s="1043"/>
      <c r="D37" s="1043"/>
      <c r="E37" s="1043"/>
      <c r="F37" s="104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2"/>
      <c r="B38" s="1043"/>
      <c r="C38" s="1043"/>
      <c r="D38" s="1043"/>
      <c r="E38" s="1043"/>
      <c r="F38" s="104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2"/>
      <c r="B39" s="1043"/>
      <c r="C39" s="1043"/>
      <c r="D39" s="1043"/>
      <c r="E39" s="1043"/>
      <c r="F39" s="104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2"/>
      <c r="B40" s="1043"/>
      <c r="C40" s="1043"/>
      <c r="D40" s="1043"/>
      <c r="E40" s="1043"/>
      <c r="F40" s="104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2"/>
      <c r="B41" s="1043"/>
      <c r="C41" s="1043"/>
      <c r="D41" s="1043"/>
      <c r="E41" s="1043"/>
      <c r="F41" s="1044"/>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6"/>
      <c r="AY41">
        <f>COUNTA($G$43,$AC$43)</f>
        <v>0</v>
      </c>
    </row>
    <row r="42" spans="1:51" ht="24.75" customHeight="1" x14ac:dyDescent="0.15">
      <c r="A42" s="1042"/>
      <c r="B42" s="1043"/>
      <c r="C42" s="1043"/>
      <c r="D42" s="1043"/>
      <c r="E42" s="1043"/>
      <c r="F42" s="1044"/>
      <c r="G42" s="815"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5"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2"/>
      <c r="B43" s="1043"/>
      <c r="C43" s="1043"/>
      <c r="D43" s="1043"/>
      <c r="E43" s="1043"/>
      <c r="F43" s="1044"/>
      <c r="G43" s="672"/>
      <c r="H43" s="673"/>
      <c r="I43" s="673"/>
      <c r="J43" s="673"/>
      <c r="K43" s="674"/>
      <c r="L43" s="666"/>
      <c r="M43" s="667"/>
      <c r="N43" s="667"/>
      <c r="O43" s="667"/>
      <c r="P43" s="667"/>
      <c r="Q43" s="667"/>
      <c r="R43" s="667"/>
      <c r="S43" s="667"/>
      <c r="T43" s="667"/>
      <c r="U43" s="667"/>
      <c r="V43" s="667"/>
      <c r="W43" s="667"/>
      <c r="X43" s="668"/>
      <c r="Y43" s="382"/>
      <c r="Z43" s="383"/>
      <c r="AA43" s="383"/>
      <c r="AB43" s="805"/>
      <c r="AC43" s="672"/>
      <c r="AD43" s="673"/>
      <c r="AE43" s="673"/>
      <c r="AF43" s="673"/>
      <c r="AG43" s="674"/>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42"/>
      <c r="B44" s="1043"/>
      <c r="C44" s="1043"/>
      <c r="D44" s="1043"/>
      <c r="E44" s="1043"/>
      <c r="F44" s="104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2"/>
      <c r="B45" s="1043"/>
      <c r="C45" s="1043"/>
      <c r="D45" s="1043"/>
      <c r="E45" s="1043"/>
      <c r="F45" s="104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2"/>
      <c r="B46" s="1043"/>
      <c r="C46" s="1043"/>
      <c r="D46" s="1043"/>
      <c r="E46" s="1043"/>
      <c r="F46" s="104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2"/>
      <c r="B47" s="1043"/>
      <c r="C47" s="1043"/>
      <c r="D47" s="1043"/>
      <c r="E47" s="1043"/>
      <c r="F47" s="104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2"/>
      <c r="B48" s="1043"/>
      <c r="C48" s="1043"/>
      <c r="D48" s="1043"/>
      <c r="E48" s="1043"/>
      <c r="F48" s="104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2"/>
      <c r="B49" s="1043"/>
      <c r="C49" s="1043"/>
      <c r="D49" s="1043"/>
      <c r="E49" s="1043"/>
      <c r="F49" s="104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2"/>
      <c r="B50" s="1043"/>
      <c r="C50" s="1043"/>
      <c r="D50" s="1043"/>
      <c r="E50" s="1043"/>
      <c r="F50" s="104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2"/>
      <c r="B51" s="1043"/>
      <c r="C51" s="1043"/>
      <c r="D51" s="1043"/>
      <c r="E51" s="1043"/>
      <c r="F51" s="104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2"/>
      <c r="B52" s="1043"/>
      <c r="C52" s="1043"/>
      <c r="D52" s="1043"/>
      <c r="E52" s="1043"/>
      <c r="F52" s="104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6"/>
      <c r="AY55">
        <f>COUNTA($G$57,$AC$57)</f>
        <v>0</v>
      </c>
    </row>
    <row r="56" spans="1:51" ht="24.75" customHeight="1" x14ac:dyDescent="0.15">
      <c r="A56" s="1042"/>
      <c r="B56" s="1043"/>
      <c r="C56" s="1043"/>
      <c r="D56" s="1043"/>
      <c r="E56" s="1043"/>
      <c r="F56" s="1044"/>
      <c r="G56" s="815"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5"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2"/>
      <c r="B57" s="1043"/>
      <c r="C57" s="1043"/>
      <c r="D57" s="1043"/>
      <c r="E57" s="1043"/>
      <c r="F57" s="1044"/>
      <c r="G57" s="672"/>
      <c r="H57" s="673"/>
      <c r="I57" s="673"/>
      <c r="J57" s="673"/>
      <c r="K57" s="674"/>
      <c r="L57" s="666"/>
      <c r="M57" s="667"/>
      <c r="N57" s="667"/>
      <c r="O57" s="667"/>
      <c r="P57" s="667"/>
      <c r="Q57" s="667"/>
      <c r="R57" s="667"/>
      <c r="S57" s="667"/>
      <c r="T57" s="667"/>
      <c r="U57" s="667"/>
      <c r="V57" s="667"/>
      <c r="W57" s="667"/>
      <c r="X57" s="668"/>
      <c r="Y57" s="382"/>
      <c r="Z57" s="383"/>
      <c r="AA57" s="383"/>
      <c r="AB57" s="805"/>
      <c r="AC57" s="672"/>
      <c r="AD57" s="673"/>
      <c r="AE57" s="673"/>
      <c r="AF57" s="673"/>
      <c r="AG57" s="674"/>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42"/>
      <c r="B58" s="1043"/>
      <c r="C58" s="1043"/>
      <c r="D58" s="1043"/>
      <c r="E58" s="1043"/>
      <c r="F58" s="104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2"/>
      <c r="B59" s="1043"/>
      <c r="C59" s="1043"/>
      <c r="D59" s="1043"/>
      <c r="E59" s="1043"/>
      <c r="F59" s="104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2"/>
      <c r="B60" s="1043"/>
      <c r="C60" s="1043"/>
      <c r="D60" s="1043"/>
      <c r="E60" s="1043"/>
      <c r="F60" s="104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2"/>
      <c r="B61" s="1043"/>
      <c r="C61" s="1043"/>
      <c r="D61" s="1043"/>
      <c r="E61" s="1043"/>
      <c r="F61" s="104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2"/>
      <c r="B62" s="1043"/>
      <c r="C62" s="1043"/>
      <c r="D62" s="1043"/>
      <c r="E62" s="1043"/>
      <c r="F62" s="104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2"/>
      <c r="B63" s="1043"/>
      <c r="C63" s="1043"/>
      <c r="D63" s="1043"/>
      <c r="E63" s="1043"/>
      <c r="F63" s="104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2"/>
      <c r="B64" s="1043"/>
      <c r="C64" s="1043"/>
      <c r="D64" s="1043"/>
      <c r="E64" s="1043"/>
      <c r="F64" s="104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2"/>
      <c r="B65" s="1043"/>
      <c r="C65" s="1043"/>
      <c r="D65" s="1043"/>
      <c r="E65" s="1043"/>
      <c r="F65" s="104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2"/>
      <c r="B66" s="1043"/>
      <c r="C66" s="1043"/>
      <c r="D66" s="1043"/>
      <c r="E66" s="1043"/>
      <c r="F66" s="104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2"/>
      <c r="B67" s="1043"/>
      <c r="C67" s="1043"/>
      <c r="D67" s="1043"/>
      <c r="E67" s="1043"/>
      <c r="F67" s="104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2"/>
      <c r="B68" s="1043"/>
      <c r="C68" s="1043"/>
      <c r="D68" s="1043"/>
      <c r="E68" s="1043"/>
      <c r="F68" s="1044"/>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6"/>
      <c r="AY68">
        <f>COUNTA($G$70,$AC$70)</f>
        <v>0</v>
      </c>
    </row>
    <row r="69" spans="1:51" ht="25.5" customHeight="1" x14ac:dyDescent="0.15">
      <c r="A69" s="1042"/>
      <c r="B69" s="1043"/>
      <c r="C69" s="1043"/>
      <c r="D69" s="1043"/>
      <c r="E69" s="1043"/>
      <c r="F69" s="1044"/>
      <c r="G69" s="815"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5"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2"/>
      <c r="B70" s="1043"/>
      <c r="C70" s="1043"/>
      <c r="D70" s="1043"/>
      <c r="E70" s="1043"/>
      <c r="F70" s="1044"/>
      <c r="G70" s="672"/>
      <c r="H70" s="673"/>
      <c r="I70" s="673"/>
      <c r="J70" s="673"/>
      <c r="K70" s="674"/>
      <c r="L70" s="666"/>
      <c r="M70" s="667"/>
      <c r="N70" s="667"/>
      <c r="O70" s="667"/>
      <c r="P70" s="667"/>
      <c r="Q70" s="667"/>
      <c r="R70" s="667"/>
      <c r="S70" s="667"/>
      <c r="T70" s="667"/>
      <c r="U70" s="667"/>
      <c r="V70" s="667"/>
      <c r="W70" s="667"/>
      <c r="X70" s="668"/>
      <c r="Y70" s="382"/>
      <c r="Z70" s="383"/>
      <c r="AA70" s="383"/>
      <c r="AB70" s="805"/>
      <c r="AC70" s="672"/>
      <c r="AD70" s="673"/>
      <c r="AE70" s="673"/>
      <c r="AF70" s="673"/>
      <c r="AG70" s="674"/>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42"/>
      <c r="B71" s="1043"/>
      <c r="C71" s="1043"/>
      <c r="D71" s="1043"/>
      <c r="E71" s="1043"/>
      <c r="F71" s="104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2"/>
      <c r="B72" s="1043"/>
      <c r="C72" s="1043"/>
      <c r="D72" s="1043"/>
      <c r="E72" s="1043"/>
      <c r="F72" s="104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2"/>
      <c r="B73" s="1043"/>
      <c r="C73" s="1043"/>
      <c r="D73" s="1043"/>
      <c r="E73" s="1043"/>
      <c r="F73" s="104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2"/>
      <c r="B74" s="1043"/>
      <c r="C74" s="1043"/>
      <c r="D74" s="1043"/>
      <c r="E74" s="1043"/>
      <c r="F74" s="104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2"/>
      <c r="B75" s="1043"/>
      <c r="C75" s="1043"/>
      <c r="D75" s="1043"/>
      <c r="E75" s="1043"/>
      <c r="F75" s="104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2"/>
      <c r="B76" s="1043"/>
      <c r="C76" s="1043"/>
      <c r="D76" s="1043"/>
      <c r="E76" s="1043"/>
      <c r="F76" s="104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2"/>
      <c r="B77" s="1043"/>
      <c r="C77" s="1043"/>
      <c r="D77" s="1043"/>
      <c r="E77" s="1043"/>
      <c r="F77" s="104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2"/>
      <c r="B78" s="1043"/>
      <c r="C78" s="1043"/>
      <c r="D78" s="1043"/>
      <c r="E78" s="1043"/>
      <c r="F78" s="104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2"/>
      <c r="B79" s="1043"/>
      <c r="C79" s="1043"/>
      <c r="D79" s="1043"/>
      <c r="E79" s="1043"/>
      <c r="F79" s="104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2"/>
      <c r="B80" s="1043"/>
      <c r="C80" s="1043"/>
      <c r="D80" s="1043"/>
      <c r="E80" s="1043"/>
      <c r="F80" s="104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2"/>
      <c r="B81" s="1043"/>
      <c r="C81" s="1043"/>
      <c r="D81" s="1043"/>
      <c r="E81" s="1043"/>
      <c r="F81" s="1044"/>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6"/>
      <c r="AY81">
        <f>COUNTA($G$83,$AC$83)</f>
        <v>0</v>
      </c>
    </row>
    <row r="82" spans="1:51" ht="24.75" customHeight="1" x14ac:dyDescent="0.15">
      <c r="A82" s="1042"/>
      <c r="B82" s="1043"/>
      <c r="C82" s="1043"/>
      <c r="D82" s="1043"/>
      <c r="E82" s="1043"/>
      <c r="F82" s="1044"/>
      <c r="G82" s="815"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5"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2"/>
      <c r="B83" s="1043"/>
      <c r="C83" s="1043"/>
      <c r="D83" s="1043"/>
      <c r="E83" s="1043"/>
      <c r="F83" s="1044"/>
      <c r="G83" s="672"/>
      <c r="H83" s="673"/>
      <c r="I83" s="673"/>
      <c r="J83" s="673"/>
      <c r="K83" s="674"/>
      <c r="L83" s="666"/>
      <c r="M83" s="667"/>
      <c r="N83" s="667"/>
      <c r="O83" s="667"/>
      <c r="P83" s="667"/>
      <c r="Q83" s="667"/>
      <c r="R83" s="667"/>
      <c r="S83" s="667"/>
      <c r="T83" s="667"/>
      <c r="U83" s="667"/>
      <c r="V83" s="667"/>
      <c r="W83" s="667"/>
      <c r="X83" s="668"/>
      <c r="Y83" s="382"/>
      <c r="Z83" s="383"/>
      <c r="AA83" s="383"/>
      <c r="AB83" s="805"/>
      <c r="AC83" s="672"/>
      <c r="AD83" s="673"/>
      <c r="AE83" s="673"/>
      <c r="AF83" s="673"/>
      <c r="AG83" s="674"/>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42"/>
      <c r="B84" s="1043"/>
      <c r="C84" s="1043"/>
      <c r="D84" s="1043"/>
      <c r="E84" s="1043"/>
      <c r="F84" s="104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2"/>
      <c r="B85" s="1043"/>
      <c r="C85" s="1043"/>
      <c r="D85" s="1043"/>
      <c r="E85" s="1043"/>
      <c r="F85" s="104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2"/>
      <c r="B86" s="1043"/>
      <c r="C86" s="1043"/>
      <c r="D86" s="1043"/>
      <c r="E86" s="1043"/>
      <c r="F86" s="104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2"/>
      <c r="B87" s="1043"/>
      <c r="C87" s="1043"/>
      <c r="D87" s="1043"/>
      <c r="E87" s="1043"/>
      <c r="F87" s="104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2"/>
      <c r="B88" s="1043"/>
      <c r="C88" s="1043"/>
      <c r="D88" s="1043"/>
      <c r="E88" s="1043"/>
      <c r="F88" s="104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2"/>
      <c r="B89" s="1043"/>
      <c r="C89" s="1043"/>
      <c r="D89" s="1043"/>
      <c r="E89" s="1043"/>
      <c r="F89" s="104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2"/>
      <c r="B90" s="1043"/>
      <c r="C90" s="1043"/>
      <c r="D90" s="1043"/>
      <c r="E90" s="1043"/>
      <c r="F90" s="104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2"/>
      <c r="B91" s="1043"/>
      <c r="C91" s="1043"/>
      <c r="D91" s="1043"/>
      <c r="E91" s="1043"/>
      <c r="F91" s="104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2"/>
      <c r="B92" s="1043"/>
      <c r="C92" s="1043"/>
      <c r="D92" s="1043"/>
      <c r="E92" s="1043"/>
      <c r="F92" s="104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2"/>
      <c r="B93" s="1043"/>
      <c r="C93" s="1043"/>
      <c r="D93" s="1043"/>
      <c r="E93" s="1043"/>
      <c r="F93" s="104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2"/>
      <c r="B94" s="1043"/>
      <c r="C94" s="1043"/>
      <c r="D94" s="1043"/>
      <c r="E94" s="1043"/>
      <c r="F94" s="1044"/>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6"/>
      <c r="AY94">
        <f>COUNTA($G$96,$AC$96)</f>
        <v>0</v>
      </c>
    </row>
    <row r="95" spans="1:51" ht="24.75" customHeight="1" x14ac:dyDescent="0.15">
      <c r="A95" s="1042"/>
      <c r="B95" s="1043"/>
      <c r="C95" s="1043"/>
      <c r="D95" s="1043"/>
      <c r="E95" s="1043"/>
      <c r="F95" s="1044"/>
      <c r="G95" s="815"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5"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2"/>
      <c r="B96" s="1043"/>
      <c r="C96" s="1043"/>
      <c r="D96" s="1043"/>
      <c r="E96" s="1043"/>
      <c r="F96" s="1044"/>
      <c r="G96" s="672"/>
      <c r="H96" s="673"/>
      <c r="I96" s="673"/>
      <c r="J96" s="673"/>
      <c r="K96" s="674"/>
      <c r="L96" s="666"/>
      <c r="M96" s="667"/>
      <c r="N96" s="667"/>
      <c r="O96" s="667"/>
      <c r="P96" s="667"/>
      <c r="Q96" s="667"/>
      <c r="R96" s="667"/>
      <c r="S96" s="667"/>
      <c r="T96" s="667"/>
      <c r="U96" s="667"/>
      <c r="V96" s="667"/>
      <c r="W96" s="667"/>
      <c r="X96" s="668"/>
      <c r="Y96" s="382"/>
      <c r="Z96" s="383"/>
      <c r="AA96" s="383"/>
      <c r="AB96" s="805"/>
      <c r="AC96" s="672"/>
      <c r="AD96" s="673"/>
      <c r="AE96" s="673"/>
      <c r="AF96" s="673"/>
      <c r="AG96" s="674"/>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42"/>
      <c r="B97" s="1043"/>
      <c r="C97" s="1043"/>
      <c r="D97" s="1043"/>
      <c r="E97" s="1043"/>
      <c r="F97" s="104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2"/>
      <c r="B98" s="1043"/>
      <c r="C98" s="1043"/>
      <c r="D98" s="1043"/>
      <c r="E98" s="1043"/>
      <c r="F98" s="104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2"/>
      <c r="B99" s="1043"/>
      <c r="C99" s="1043"/>
      <c r="D99" s="1043"/>
      <c r="E99" s="1043"/>
      <c r="F99" s="104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2"/>
      <c r="B100" s="1043"/>
      <c r="C100" s="1043"/>
      <c r="D100" s="1043"/>
      <c r="E100" s="1043"/>
      <c r="F100" s="104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2"/>
      <c r="B101" s="1043"/>
      <c r="C101" s="1043"/>
      <c r="D101" s="1043"/>
      <c r="E101" s="1043"/>
      <c r="F101" s="104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2"/>
      <c r="B102" s="1043"/>
      <c r="C102" s="1043"/>
      <c r="D102" s="1043"/>
      <c r="E102" s="1043"/>
      <c r="F102" s="104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2"/>
      <c r="B103" s="1043"/>
      <c r="C103" s="1043"/>
      <c r="D103" s="1043"/>
      <c r="E103" s="1043"/>
      <c r="F103" s="104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2"/>
      <c r="B104" s="1043"/>
      <c r="C104" s="1043"/>
      <c r="D104" s="1043"/>
      <c r="E104" s="1043"/>
      <c r="F104" s="104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2"/>
      <c r="B105" s="1043"/>
      <c r="C105" s="1043"/>
      <c r="D105" s="1043"/>
      <c r="E105" s="1043"/>
      <c r="F105" s="104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c r="AY108">
        <f>COUNTA($G$110,$AC$110)</f>
        <v>0</v>
      </c>
    </row>
    <row r="109" spans="1:51" ht="24.75" customHeight="1" x14ac:dyDescent="0.15">
      <c r="A109" s="1042"/>
      <c r="B109" s="1043"/>
      <c r="C109" s="1043"/>
      <c r="D109" s="1043"/>
      <c r="E109" s="1043"/>
      <c r="F109" s="1044"/>
      <c r="G109" s="815"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5"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2"/>
      <c r="B110" s="1043"/>
      <c r="C110" s="1043"/>
      <c r="D110" s="1043"/>
      <c r="E110" s="1043"/>
      <c r="F110" s="1044"/>
      <c r="G110" s="672"/>
      <c r="H110" s="673"/>
      <c r="I110" s="673"/>
      <c r="J110" s="673"/>
      <c r="K110" s="674"/>
      <c r="L110" s="666"/>
      <c r="M110" s="667"/>
      <c r="N110" s="667"/>
      <c r="O110" s="667"/>
      <c r="P110" s="667"/>
      <c r="Q110" s="667"/>
      <c r="R110" s="667"/>
      <c r="S110" s="667"/>
      <c r="T110" s="667"/>
      <c r="U110" s="667"/>
      <c r="V110" s="667"/>
      <c r="W110" s="667"/>
      <c r="X110" s="668"/>
      <c r="Y110" s="382"/>
      <c r="Z110" s="383"/>
      <c r="AA110" s="383"/>
      <c r="AB110" s="805"/>
      <c r="AC110" s="672"/>
      <c r="AD110" s="673"/>
      <c r="AE110" s="673"/>
      <c r="AF110" s="673"/>
      <c r="AG110" s="674"/>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42"/>
      <c r="B111" s="1043"/>
      <c r="C111" s="1043"/>
      <c r="D111" s="1043"/>
      <c r="E111" s="1043"/>
      <c r="F111" s="104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2"/>
      <c r="B112" s="1043"/>
      <c r="C112" s="1043"/>
      <c r="D112" s="1043"/>
      <c r="E112" s="1043"/>
      <c r="F112" s="104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2"/>
      <c r="B113" s="1043"/>
      <c r="C113" s="1043"/>
      <c r="D113" s="1043"/>
      <c r="E113" s="1043"/>
      <c r="F113" s="104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2"/>
      <c r="B114" s="1043"/>
      <c r="C114" s="1043"/>
      <c r="D114" s="1043"/>
      <c r="E114" s="1043"/>
      <c r="F114" s="104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2"/>
      <c r="B115" s="1043"/>
      <c r="C115" s="1043"/>
      <c r="D115" s="1043"/>
      <c r="E115" s="1043"/>
      <c r="F115" s="104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2"/>
      <c r="B116" s="1043"/>
      <c r="C116" s="1043"/>
      <c r="D116" s="1043"/>
      <c r="E116" s="1043"/>
      <c r="F116" s="104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2"/>
      <c r="B117" s="1043"/>
      <c r="C117" s="1043"/>
      <c r="D117" s="1043"/>
      <c r="E117" s="1043"/>
      <c r="F117" s="104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2"/>
      <c r="B118" s="1043"/>
      <c r="C118" s="1043"/>
      <c r="D118" s="1043"/>
      <c r="E118" s="1043"/>
      <c r="F118" s="104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2"/>
      <c r="B119" s="1043"/>
      <c r="C119" s="1043"/>
      <c r="D119" s="1043"/>
      <c r="E119" s="1043"/>
      <c r="F119" s="104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2"/>
      <c r="B120" s="1043"/>
      <c r="C120" s="1043"/>
      <c r="D120" s="1043"/>
      <c r="E120" s="1043"/>
      <c r="F120" s="104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2"/>
      <c r="B121" s="1043"/>
      <c r="C121" s="1043"/>
      <c r="D121" s="1043"/>
      <c r="E121" s="1043"/>
      <c r="F121" s="1044"/>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c r="AY121">
        <f>COUNTA($G$123,$AC$123)</f>
        <v>0</v>
      </c>
    </row>
    <row r="122" spans="1:51" ht="25.5" customHeight="1" x14ac:dyDescent="0.15">
      <c r="A122" s="1042"/>
      <c r="B122" s="1043"/>
      <c r="C122" s="1043"/>
      <c r="D122" s="1043"/>
      <c r="E122" s="1043"/>
      <c r="F122" s="1044"/>
      <c r="G122" s="815"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5"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2"/>
      <c r="B123" s="1043"/>
      <c r="C123" s="1043"/>
      <c r="D123" s="1043"/>
      <c r="E123" s="1043"/>
      <c r="F123" s="1044"/>
      <c r="G123" s="672"/>
      <c r="H123" s="673"/>
      <c r="I123" s="673"/>
      <c r="J123" s="673"/>
      <c r="K123" s="674"/>
      <c r="L123" s="666"/>
      <c r="M123" s="667"/>
      <c r="N123" s="667"/>
      <c r="O123" s="667"/>
      <c r="P123" s="667"/>
      <c r="Q123" s="667"/>
      <c r="R123" s="667"/>
      <c r="S123" s="667"/>
      <c r="T123" s="667"/>
      <c r="U123" s="667"/>
      <c r="V123" s="667"/>
      <c r="W123" s="667"/>
      <c r="X123" s="668"/>
      <c r="Y123" s="382"/>
      <c r="Z123" s="383"/>
      <c r="AA123" s="383"/>
      <c r="AB123" s="805"/>
      <c r="AC123" s="672"/>
      <c r="AD123" s="673"/>
      <c r="AE123" s="673"/>
      <c r="AF123" s="673"/>
      <c r="AG123" s="674"/>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42"/>
      <c r="B124" s="1043"/>
      <c r="C124" s="1043"/>
      <c r="D124" s="1043"/>
      <c r="E124" s="1043"/>
      <c r="F124" s="104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2"/>
      <c r="B125" s="1043"/>
      <c r="C125" s="1043"/>
      <c r="D125" s="1043"/>
      <c r="E125" s="1043"/>
      <c r="F125" s="104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2"/>
      <c r="B126" s="1043"/>
      <c r="C126" s="1043"/>
      <c r="D126" s="1043"/>
      <c r="E126" s="1043"/>
      <c r="F126" s="104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2"/>
      <c r="B127" s="1043"/>
      <c r="C127" s="1043"/>
      <c r="D127" s="1043"/>
      <c r="E127" s="1043"/>
      <c r="F127" s="104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2"/>
      <c r="B128" s="1043"/>
      <c r="C128" s="1043"/>
      <c r="D128" s="1043"/>
      <c r="E128" s="1043"/>
      <c r="F128" s="104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2"/>
      <c r="B129" s="1043"/>
      <c r="C129" s="1043"/>
      <c r="D129" s="1043"/>
      <c r="E129" s="1043"/>
      <c r="F129" s="104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2"/>
      <c r="B130" s="1043"/>
      <c r="C130" s="1043"/>
      <c r="D130" s="1043"/>
      <c r="E130" s="1043"/>
      <c r="F130" s="104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2"/>
      <c r="B131" s="1043"/>
      <c r="C131" s="1043"/>
      <c r="D131" s="1043"/>
      <c r="E131" s="1043"/>
      <c r="F131" s="104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2"/>
      <c r="B132" s="1043"/>
      <c r="C132" s="1043"/>
      <c r="D132" s="1043"/>
      <c r="E132" s="1043"/>
      <c r="F132" s="104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2"/>
      <c r="B133" s="1043"/>
      <c r="C133" s="1043"/>
      <c r="D133" s="1043"/>
      <c r="E133" s="1043"/>
      <c r="F133" s="104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2"/>
      <c r="B134" s="1043"/>
      <c r="C134" s="1043"/>
      <c r="D134" s="1043"/>
      <c r="E134" s="1043"/>
      <c r="F134" s="1044"/>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c r="AY134">
        <f>COUNTA($G$136,$AC$136)</f>
        <v>0</v>
      </c>
    </row>
    <row r="135" spans="1:51" ht="24.75" customHeight="1" x14ac:dyDescent="0.15">
      <c r="A135" s="1042"/>
      <c r="B135" s="1043"/>
      <c r="C135" s="1043"/>
      <c r="D135" s="1043"/>
      <c r="E135" s="1043"/>
      <c r="F135" s="1044"/>
      <c r="G135" s="815"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5"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2"/>
      <c r="B136" s="1043"/>
      <c r="C136" s="1043"/>
      <c r="D136" s="1043"/>
      <c r="E136" s="1043"/>
      <c r="F136" s="1044"/>
      <c r="G136" s="672"/>
      <c r="H136" s="673"/>
      <c r="I136" s="673"/>
      <c r="J136" s="673"/>
      <c r="K136" s="674"/>
      <c r="L136" s="666"/>
      <c r="M136" s="667"/>
      <c r="N136" s="667"/>
      <c r="O136" s="667"/>
      <c r="P136" s="667"/>
      <c r="Q136" s="667"/>
      <c r="R136" s="667"/>
      <c r="S136" s="667"/>
      <c r="T136" s="667"/>
      <c r="U136" s="667"/>
      <c r="V136" s="667"/>
      <c r="W136" s="667"/>
      <c r="X136" s="668"/>
      <c r="Y136" s="382"/>
      <c r="Z136" s="383"/>
      <c r="AA136" s="383"/>
      <c r="AB136" s="805"/>
      <c r="AC136" s="672"/>
      <c r="AD136" s="673"/>
      <c r="AE136" s="673"/>
      <c r="AF136" s="673"/>
      <c r="AG136" s="674"/>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42"/>
      <c r="B137" s="1043"/>
      <c r="C137" s="1043"/>
      <c r="D137" s="1043"/>
      <c r="E137" s="1043"/>
      <c r="F137" s="104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2"/>
      <c r="B138" s="1043"/>
      <c r="C138" s="1043"/>
      <c r="D138" s="1043"/>
      <c r="E138" s="1043"/>
      <c r="F138" s="104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2"/>
      <c r="B139" s="1043"/>
      <c r="C139" s="1043"/>
      <c r="D139" s="1043"/>
      <c r="E139" s="1043"/>
      <c r="F139" s="104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2"/>
      <c r="B140" s="1043"/>
      <c r="C140" s="1043"/>
      <c r="D140" s="1043"/>
      <c r="E140" s="1043"/>
      <c r="F140" s="104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2"/>
      <c r="B141" s="1043"/>
      <c r="C141" s="1043"/>
      <c r="D141" s="1043"/>
      <c r="E141" s="1043"/>
      <c r="F141" s="104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2"/>
      <c r="B142" s="1043"/>
      <c r="C142" s="1043"/>
      <c r="D142" s="1043"/>
      <c r="E142" s="1043"/>
      <c r="F142" s="104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2"/>
      <c r="B143" s="1043"/>
      <c r="C143" s="1043"/>
      <c r="D143" s="1043"/>
      <c r="E143" s="1043"/>
      <c r="F143" s="104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2"/>
      <c r="B144" s="1043"/>
      <c r="C144" s="1043"/>
      <c r="D144" s="1043"/>
      <c r="E144" s="1043"/>
      <c r="F144" s="104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2"/>
      <c r="B145" s="1043"/>
      <c r="C145" s="1043"/>
      <c r="D145" s="1043"/>
      <c r="E145" s="1043"/>
      <c r="F145" s="104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2"/>
      <c r="B146" s="1043"/>
      <c r="C146" s="1043"/>
      <c r="D146" s="1043"/>
      <c r="E146" s="1043"/>
      <c r="F146" s="104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2"/>
      <c r="B147" s="1043"/>
      <c r="C147" s="1043"/>
      <c r="D147" s="1043"/>
      <c r="E147" s="1043"/>
      <c r="F147" s="1044"/>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c r="AY147">
        <f>COUNTA($G$149,$AC$149)</f>
        <v>0</v>
      </c>
    </row>
    <row r="148" spans="1:51" ht="24.75" customHeight="1" x14ac:dyDescent="0.15">
      <c r="A148" s="1042"/>
      <c r="B148" s="1043"/>
      <c r="C148" s="1043"/>
      <c r="D148" s="1043"/>
      <c r="E148" s="1043"/>
      <c r="F148" s="1044"/>
      <c r="G148" s="815"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5"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2"/>
      <c r="B149" s="1043"/>
      <c r="C149" s="1043"/>
      <c r="D149" s="1043"/>
      <c r="E149" s="1043"/>
      <c r="F149" s="1044"/>
      <c r="G149" s="672"/>
      <c r="H149" s="673"/>
      <c r="I149" s="673"/>
      <c r="J149" s="673"/>
      <c r="K149" s="674"/>
      <c r="L149" s="666"/>
      <c r="M149" s="667"/>
      <c r="N149" s="667"/>
      <c r="O149" s="667"/>
      <c r="P149" s="667"/>
      <c r="Q149" s="667"/>
      <c r="R149" s="667"/>
      <c r="S149" s="667"/>
      <c r="T149" s="667"/>
      <c r="U149" s="667"/>
      <c r="V149" s="667"/>
      <c r="W149" s="667"/>
      <c r="X149" s="668"/>
      <c r="Y149" s="382"/>
      <c r="Z149" s="383"/>
      <c r="AA149" s="383"/>
      <c r="AB149" s="805"/>
      <c r="AC149" s="672"/>
      <c r="AD149" s="673"/>
      <c r="AE149" s="673"/>
      <c r="AF149" s="673"/>
      <c r="AG149" s="674"/>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42"/>
      <c r="B150" s="1043"/>
      <c r="C150" s="1043"/>
      <c r="D150" s="1043"/>
      <c r="E150" s="1043"/>
      <c r="F150" s="104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2"/>
      <c r="B151" s="1043"/>
      <c r="C151" s="1043"/>
      <c r="D151" s="1043"/>
      <c r="E151" s="1043"/>
      <c r="F151" s="104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2"/>
      <c r="B152" s="1043"/>
      <c r="C152" s="1043"/>
      <c r="D152" s="1043"/>
      <c r="E152" s="1043"/>
      <c r="F152" s="104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2"/>
      <c r="B153" s="1043"/>
      <c r="C153" s="1043"/>
      <c r="D153" s="1043"/>
      <c r="E153" s="1043"/>
      <c r="F153" s="104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2"/>
      <c r="B154" s="1043"/>
      <c r="C154" s="1043"/>
      <c r="D154" s="1043"/>
      <c r="E154" s="1043"/>
      <c r="F154" s="104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2"/>
      <c r="B155" s="1043"/>
      <c r="C155" s="1043"/>
      <c r="D155" s="1043"/>
      <c r="E155" s="1043"/>
      <c r="F155" s="104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2"/>
      <c r="B156" s="1043"/>
      <c r="C156" s="1043"/>
      <c r="D156" s="1043"/>
      <c r="E156" s="1043"/>
      <c r="F156" s="104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2"/>
      <c r="B157" s="1043"/>
      <c r="C157" s="1043"/>
      <c r="D157" s="1043"/>
      <c r="E157" s="1043"/>
      <c r="F157" s="104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2"/>
      <c r="B158" s="1043"/>
      <c r="C158" s="1043"/>
      <c r="D158" s="1043"/>
      <c r="E158" s="1043"/>
      <c r="F158" s="104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c r="AY161">
        <f>COUNTA($G$163,$AC$163)</f>
        <v>0</v>
      </c>
    </row>
    <row r="162" spans="1:51" ht="24.75" customHeight="1" x14ac:dyDescent="0.15">
      <c r="A162" s="1042"/>
      <c r="B162" s="1043"/>
      <c r="C162" s="1043"/>
      <c r="D162" s="1043"/>
      <c r="E162" s="1043"/>
      <c r="F162" s="1044"/>
      <c r="G162" s="815"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5"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2"/>
      <c r="B163" s="1043"/>
      <c r="C163" s="1043"/>
      <c r="D163" s="1043"/>
      <c r="E163" s="1043"/>
      <c r="F163" s="1044"/>
      <c r="G163" s="672"/>
      <c r="H163" s="673"/>
      <c r="I163" s="673"/>
      <c r="J163" s="673"/>
      <c r="K163" s="674"/>
      <c r="L163" s="666"/>
      <c r="M163" s="667"/>
      <c r="N163" s="667"/>
      <c r="O163" s="667"/>
      <c r="P163" s="667"/>
      <c r="Q163" s="667"/>
      <c r="R163" s="667"/>
      <c r="S163" s="667"/>
      <c r="T163" s="667"/>
      <c r="U163" s="667"/>
      <c r="V163" s="667"/>
      <c r="W163" s="667"/>
      <c r="X163" s="668"/>
      <c r="Y163" s="382"/>
      <c r="Z163" s="383"/>
      <c r="AA163" s="383"/>
      <c r="AB163" s="805"/>
      <c r="AC163" s="672"/>
      <c r="AD163" s="673"/>
      <c r="AE163" s="673"/>
      <c r="AF163" s="673"/>
      <c r="AG163" s="674"/>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42"/>
      <c r="B164" s="1043"/>
      <c r="C164" s="1043"/>
      <c r="D164" s="1043"/>
      <c r="E164" s="1043"/>
      <c r="F164" s="104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2"/>
      <c r="B165" s="1043"/>
      <c r="C165" s="1043"/>
      <c r="D165" s="1043"/>
      <c r="E165" s="1043"/>
      <c r="F165" s="104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2"/>
      <c r="B166" s="1043"/>
      <c r="C166" s="1043"/>
      <c r="D166" s="1043"/>
      <c r="E166" s="1043"/>
      <c r="F166" s="104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2"/>
      <c r="B167" s="1043"/>
      <c r="C167" s="1043"/>
      <c r="D167" s="1043"/>
      <c r="E167" s="1043"/>
      <c r="F167" s="104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2"/>
      <c r="B168" s="1043"/>
      <c r="C168" s="1043"/>
      <c r="D168" s="1043"/>
      <c r="E168" s="1043"/>
      <c r="F168" s="104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2"/>
      <c r="B169" s="1043"/>
      <c r="C169" s="1043"/>
      <c r="D169" s="1043"/>
      <c r="E169" s="1043"/>
      <c r="F169" s="104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2"/>
      <c r="B170" s="1043"/>
      <c r="C170" s="1043"/>
      <c r="D170" s="1043"/>
      <c r="E170" s="1043"/>
      <c r="F170" s="104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2"/>
      <c r="B171" s="1043"/>
      <c r="C171" s="1043"/>
      <c r="D171" s="1043"/>
      <c r="E171" s="1043"/>
      <c r="F171" s="104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2"/>
      <c r="B172" s="1043"/>
      <c r="C172" s="1043"/>
      <c r="D172" s="1043"/>
      <c r="E172" s="1043"/>
      <c r="F172" s="104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2"/>
      <c r="B173" s="1043"/>
      <c r="C173" s="1043"/>
      <c r="D173" s="1043"/>
      <c r="E173" s="1043"/>
      <c r="F173" s="104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2"/>
      <c r="B174" s="1043"/>
      <c r="C174" s="1043"/>
      <c r="D174" s="1043"/>
      <c r="E174" s="1043"/>
      <c r="F174" s="1044"/>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c r="AY174">
        <f>COUNTA($G$176,$AC$176)</f>
        <v>0</v>
      </c>
    </row>
    <row r="175" spans="1:51" ht="25.5" customHeight="1" x14ac:dyDescent="0.15">
      <c r="A175" s="1042"/>
      <c r="B175" s="1043"/>
      <c r="C175" s="1043"/>
      <c r="D175" s="1043"/>
      <c r="E175" s="1043"/>
      <c r="F175" s="1044"/>
      <c r="G175" s="815"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5"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2"/>
      <c r="B176" s="1043"/>
      <c r="C176" s="1043"/>
      <c r="D176" s="1043"/>
      <c r="E176" s="1043"/>
      <c r="F176" s="1044"/>
      <c r="G176" s="672"/>
      <c r="H176" s="673"/>
      <c r="I176" s="673"/>
      <c r="J176" s="673"/>
      <c r="K176" s="674"/>
      <c r="L176" s="666"/>
      <c r="M176" s="667"/>
      <c r="N176" s="667"/>
      <c r="O176" s="667"/>
      <c r="P176" s="667"/>
      <c r="Q176" s="667"/>
      <c r="R176" s="667"/>
      <c r="S176" s="667"/>
      <c r="T176" s="667"/>
      <c r="U176" s="667"/>
      <c r="V176" s="667"/>
      <c r="W176" s="667"/>
      <c r="X176" s="668"/>
      <c r="Y176" s="382"/>
      <c r="Z176" s="383"/>
      <c r="AA176" s="383"/>
      <c r="AB176" s="805"/>
      <c r="AC176" s="672"/>
      <c r="AD176" s="673"/>
      <c r="AE176" s="673"/>
      <c r="AF176" s="673"/>
      <c r="AG176" s="674"/>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42"/>
      <c r="B177" s="1043"/>
      <c r="C177" s="1043"/>
      <c r="D177" s="1043"/>
      <c r="E177" s="1043"/>
      <c r="F177" s="104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2"/>
      <c r="B178" s="1043"/>
      <c r="C178" s="1043"/>
      <c r="D178" s="1043"/>
      <c r="E178" s="1043"/>
      <c r="F178" s="104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2"/>
      <c r="B179" s="1043"/>
      <c r="C179" s="1043"/>
      <c r="D179" s="1043"/>
      <c r="E179" s="1043"/>
      <c r="F179" s="104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2"/>
      <c r="B180" s="1043"/>
      <c r="C180" s="1043"/>
      <c r="D180" s="1043"/>
      <c r="E180" s="1043"/>
      <c r="F180" s="104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2"/>
      <c r="B181" s="1043"/>
      <c r="C181" s="1043"/>
      <c r="D181" s="1043"/>
      <c r="E181" s="1043"/>
      <c r="F181" s="104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2"/>
      <c r="B182" s="1043"/>
      <c r="C182" s="1043"/>
      <c r="D182" s="1043"/>
      <c r="E182" s="1043"/>
      <c r="F182" s="104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2"/>
      <c r="B183" s="1043"/>
      <c r="C183" s="1043"/>
      <c r="D183" s="1043"/>
      <c r="E183" s="1043"/>
      <c r="F183" s="104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2"/>
      <c r="B184" s="1043"/>
      <c r="C184" s="1043"/>
      <c r="D184" s="1043"/>
      <c r="E184" s="1043"/>
      <c r="F184" s="104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2"/>
      <c r="B185" s="1043"/>
      <c r="C185" s="1043"/>
      <c r="D185" s="1043"/>
      <c r="E185" s="1043"/>
      <c r="F185" s="104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2"/>
      <c r="B186" s="1043"/>
      <c r="C186" s="1043"/>
      <c r="D186" s="1043"/>
      <c r="E186" s="1043"/>
      <c r="F186" s="104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2"/>
      <c r="B187" s="1043"/>
      <c r="C187" s="1043"/>
      <c r="D187" s="1043"/>
      <c r="E187" s="1043"/>
      <c r="F187" s="1044"/>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c r="AY187">
        <f>COUNTA($G$189,$AC$189)</f>
        <v>0</v>
      </c>
    </row>
    <row r="188" spans="1:51" ht="24.75" customHeight="1" x14ac:dyDescent="0.15">
      <c r="A188" s="1042"/>
      <c r="B188" s="1043"/>
      <c r="C188" s="1043"/>
      <c r="D188" s="1043"/>
      <c r="E188" s="1043"/>
      <c r="F188" s="1044"/>
      <c r="G188" s="815"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5"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2"/>
      <c r="B189" s="1043"/>
      <c r="C189" s="1043"/>
      <c r="D189" s="1043"/>
      <c r="E189" s="1043"/>
      <c r="F189" s="1044"/>
      <c r="G189" s="672"/>
      <c r="H189" s="673"/>
      <c r="I189" s="673"/>
      <c r="J189" s="673"/>
      <c r="K189" s="674"/>
      <c r="L189" s="666"/>
      <c r="M189" s="667"/>
      <c r="N189" s="667"/>
      <c r="O189" s="667"/>
      <c r="P189" s="667"/>
      <c r="Q189" s="667"/>
      <c r="R189" s="667"/>
      <c r="S189" s="667"/>
      <c r="T189" s="667"/>
      <c r="U189" s="667"/>
      <c r="V189" s="667"/>
      <c r="W189" s="667"/>
      <c r="X189" s="668"/>
      <c r="Y189" s="382"/>
      <c r="Z189" s="383"/>
      <c r="AA189" s="383"/>
      <c r="AB189" s="805"/>
      <c r="AC189" s="672"/>
      <c r="AD189" s="673"/>
      <c r="AE189" s="673"/>
      <c r="AF189" s="673"/>
      <c r="AG189" s="674"/>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42"/>
      <c r="B190" s="1043"/>
      <c r="C190" s="1043"/>
      <c r="D190" s="1043"/>
      <c r="E190" s="1043"/>
      <c r="F190" s="104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2"/>
      <c r="B191" s="1043"/>
      <c r="C191" s="1043"/>
      <c r="D191" s="1043"/>
      <c r="E191" s="1043"/>
      <c r="F191" s="104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2"/>
      <c r="B192" s="1043"/>
      <c r="C192" s="1043"/>
      <c r="D192" s="1043"/>
      <c r="E192" s="1043"/>
      <c r="F192" s="104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2"/>
      <c r="B193" s="1043"/>
      <c r="C193" s="1043"/>
      <c r="D193" s="1043"/>
      <c r="E193" s="1043"/>
      <c r="F193" s="104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2"/>
      <c r="B194" s="1043"/>
      <c r="C194" s="1043"/>
      <c r="D194" s="1043"/>
      <c r="E194" s="1043"/>
      <c r="F194" s="104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2"/>
      <c r="B195" s="1043"/>
      <c r="C195" s="1043"/>
      <c r="D195" s="1043"/>
      <c r="E195" s="1043"/>
      <c r="F195" s="104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2"/>
      <c r="B196" s="1043"/>
      <c r="C196" s="1043"/>
      <c r="D196" s="1043"/>
      <c r="E196" s="1043"/>
      <c r="F196" s="104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2"/>
      <c r="B197" s="1043"/>
      <c r="C197" s="1043"/>
      <c r="D197" s="1043"/>
      <c r="E197" s="1043"/>
      <c r="F197" s="104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2"/>
      <c r="B198" s="1043"/>
      <c r="C198" s="1043"/>
      <c r="D198" s="1043"/>
      <c r="E198" s="1043"/>
      <c r="F198" s="104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2"/>
      <c r="B199" s="1043"/>
      <c r="C199" s="1043"/>
      <c r="D199" s="1043"/>
      <c r="E199" s="1043"/>
      <c r="F199" s="104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2"/>
      <c r="B200" s="1043"/>
      <c r="C200" s="1043"/>
      <c r="D200" s="1043"/>
      <c r="E200" s="1043"/>
      <c r="F200" s="1044"/>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c r="AY200">
        <f>COUNTA($G$202,$AC$202)</f>
        <v>0</v>
      </c>
    </row>
    <row r="201" spans="1:51" ht="24.75" customHeight="1" x14ac:dyDescent="0.15">
      <c r="A201" s="1042"/>
      <c r="B201" s="1043"/>
      <c r="C201" s="1043"/>
      <c r="D201" s="1043"/>
      <c r="E201" s="1043"/>
      <c r="F201" s="1044"/>
      <c r="G201" s="815"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5"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2"/>
      <c r="B202" s="1043"/>
      <c r="C202" s="1043"/>
      <c r="D202" s="1043"/>
      <c r="E202" s="1043"/>
      <c r="F202" s="1044"/>
      <c r="G202" s="672"/>
      <c r="H202" s="673"/>
      <c r="I202" s="673"/>
      <c r="J202" s="673"/>
      <c r="K202" s="674"/>
      <c r="L202" s="666"/>
      <c r="M202" s="667"/>
      <c r="N202" s="667"/>
      <c r="O202" s="667"/>
      <c r="P202" s="667"/>
      <c r="Q202" s="667"/>
      <c r="R202" s="667"/>
      <c r="S202" s="667"/>
      <c r="T202" s="667"/>
      <c r="U202" s="667"/>
      <c r="V202" s="667"/>
      <c r="W202" s="667"/>
      <c r="X202" s="668"/>
      <c r="Y202" s="382"/>
      <c r="Z202" s="383"/>
      <c r="AA202" s="383"/>
      <c r="AB202" s="805"/>
      <c r="AC202" s="672"/>
      <c r="AD202" s="673"/>
      <c r="AE202" s="673"/>
      <c r="AF202" s="673"/>
      <c r="AG202" s="674"/>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42"/>
      <c r="B203" s="1043"/>
      <c r="C203" s="1043"/>
      <c r="D203" s="1043"/>
      <c r="E203" s="1043"/>
      <c r="F203" s="104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2"/>
      <c r="B204" s="1043"/>
      <c r="C204" s="1043"/>
      <c r="D204" s="1043"/>
      <c r="E204" s="1043"/>
      <c r="F204" s="104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2"/>
      <c r="B205" s="1043"/>
      <c r="C205" s="1043"/>
      <c r="D205" s="1043"/>
      <c r="E205" s="1043"/>
      <c r="F205" s="104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2"/>
      <c r="B206" s="1043"/>
      <c r="C206" s="1043"/>
      <c r="D206" s="1043"/>
      <c r="E206" s="1043"/>
      <c r="F206" s="104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2"/>
      <c r="B207" s="1043"/>
      <c r="C207" s="1043"/>
      <c r="D207" s="1043"/>
      <c r="E207" s="1043"/>
      <c r="F207" s="104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2"/>
      <c r="B208" s="1043"/>
      <c r="C208" s="1043"/>
      <c r="D208" s="1043"/>
      <c r="E208" s="1043"/>
      <c r="F208" s="104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2"/>
      <c r="B209" s="1043"/>
      <c r="C209" s="1043"/>
      <c r="D209" s="1043"/>
      <c r="E209" s="1043"/>
      <c r="F209" s="104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2"/>
      <c r="B210" s="1043"/>
      <c r="C210" s="1043"/>
      <c r="D210" s="1043"/>
      <c r="E210" s="1043"/>
      <c r="F210" s="104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2"/>
      <c r="B211" s="1043"/>
      <c r="C211" s="1043"/>
      <c r="D211" s="1043"/>
      <c r="E211" s="1043"/>
      <c r="F211" s="104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c r="AY214">
        <f>COUNTA($G$216,$AC$216)</f>
        <v>0</v>
      </c>
    </row>
    <row r="215" spans="1:51" ht="24.75" customHeight="1" x14ac:dyDescent="0.15">
      <c r="A215" s="1042"/>
      <c r="B215" s="1043"/>
      <c r="C215" s="1043"/>
      <c r="D215" s="1043"/>
      <c r="E215" s="1043"/>
      <c r="F215" s="1044"/>
      <c r="G215" s="815"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5"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2"/>
      <c r="B216" s="1043"/>
      <c r="C216" s="1043"/>
      <c r="D216" s="1043"/>
      <c r="E216" s="1043"/>
      <c r="F216" s="1044"/>
      <c r="G216" s="672"/>
      <c r="H216" s="673"/>
      <c r="I216" s="673"/>
      <c r="J216" s="673"/>
      <c r="K216" s="674"/>
      <c r="L216" s="666"/>
      <c r="M216" s="667"/>
      <c r="N216" s="667"/>
      <c r="O216" s="667"/>
      <c r="P216" s="667"/>
      <c r="Q216" s="667"/>
      <c r="R216" s="667"/>
      <c r="S216" s="667"/>
      <c r="T216" s="667"/>
      <c r="U216" s="667"/>
      <c r="V216" s="667"/>
      <c r="W216" s="667"/>
      <c r="X216" s="668"/>
      <c r="Y216" s="382"/>
      <c r="Z216" s="383"/>
      <c r="AA216" s="383"/>
      <c r="AB216" s="805"/>
      <c r="AC216" s="672"/>
      <c r="AD216" s="673"/>
      <c r="AE216" s="673"/>
      <c r="AF216" s="673"/>
      <c r="AG216" s="674"/>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42"/>
      <c r="B217" s="1043"/>
      <c r="C217" s="1043"/>
      <c r="D217" s="1043"/>
      <c r="E217" s="1043"/>
      <c r="F217" s="104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2"/>
      <c r="B218" s="1043"/>
      <c r="C218" s="1043"/>
      <c r="D218" s="1043"/>
      <c r="E218" s="1043"/>
      <c r="F218" s="104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2"/>
      <c r="B219" s="1043"/>
      <c r="C219" s="1043"/>
      <c r="D219" s="1043"/>
      <c r="E219" s="1043"/>
      <c r="F219" s="104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2"/>
      <c r="B220" s="1043"/>
      <c r="C220" s="1043"/>
      <c r="D220" s="1043"/>
      <c r="E220" s="1043"/>
      <c r="F220" s="104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2"/>
      <c r="B221" s="1043"/>
      <c r="C221" s="1043"/>
      <c r="D221" s="1043"/>
      <c r="E221" s="1043"/>
      <c r="F221" s="104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2"/>
      <c r="B222" s="1043"/>
      <c r="C222" s="1043"/>
      <c r="D222" s="1043"/>
      <c r="E222" s="1043"/>
      <c r="F222" s="104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2"/>
      <c r="B223" s="1043"/>
      <c r="C223" s="1043"/>
      <c r="D223" s="1043"/>
      <c r="E223" s="1043"/>
      <c r="F223" s="104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2"/>
      <c r="B224" s="1043"/>
      <c r="C224" s="1043"/>
      <c r="D224" s="1043"/>
      <c r="E224" s="1043"/>
      <c r="F224" s="104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2"/>
      <c r="B225" s="1043"/>
      <c r="C225" s="1043"/>
      <c r="D225" s="1043"/>
      <c r="E225" s="1043"/>
      <c r="F225" s="104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2"/>
      <c r="B226" s="1043"/>
      <c r="C226" s="1043"/>
      <c r="D226" s="1043"/>
      <c r="E226" s="1043"/>
      <c r="F226" s="104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2"/>
      <c r="B227" s="1043"/>
      <c r="C227" s="1043"/>
      <c r="D227" s="1043"/>
      <c r="E227" s="1043"/>
      <c r="F227" s="1044"/>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c r="AY227">
        <f>COUNTA($G$229,$AC$229)</f>
        <v>0</v>
      </c>
    </row>
    <row r="228" spans="1:51" ht="25.5" customHeight="1" x14ac:dyDescent="0.15">
      <c r="A228" s="1042"/>
      <c r="B228" s="1043"/>
      <c r="C228" s="1043"/>
      <c r="D228" s="1043"/>
      <c r="E228" s="1043"/>
      <c r="F228" s="1044"/>
      <c r="G228" s="815"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5"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2"/>
      <c r="B229" s="1043"/>
      <c r="C229" s="1043"/>
      <c r="D229" s="1043"/>
      <c r="E229" s="1043"/>
      <c r="F229" s="1044"/>
      <c r="G229" s="672"/>
      <c r="H229" s="673"/>
      <c r="I229" s="673"/>
      <c r="J229" s="673"/>
      <c r="K229" s="674"/>
      <c r="L229" s="666"/>
      <c r="M229" s="667"/>
      <c r="N229" s="667"/>
      <c r="O229" s="667"/>
      <c r="P229" s="667"/>
      <c r="Q229" s="667"/>
      <c r="R229" s="667"/>
      <c r="S229" s="667"/>
      <c r="T229" s="667"/>
      <c r="U229" s="667"/>
      <c r="V229" s="667"/>
      <c r="W229" s="667"/>
      <c r="X229" s="668"/>
      <c r="Y229" s="382"/>
      <c r="Z229" s="383"/>
      <c r="AA229" s="383"/>
      <c r="AB229" s="805"/>
      <c r="AC229" s="672"/>
      <c r="AD229" s="673"/>
      <c r="AE229" s="673"/>
      <c r="AF229" s="673"/>
      <c r="AG229" s="674"/>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42"/>
      <c r="B230" s="1043"/>
      <c r="C230" s="1043"/>
      <c r="D230" s="1043"/>
      <c r="E230" s="1043"/>
      <c r="F230" s="104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2"/>
      <c r="B231" s="1043"/>
      <c r="C231" s="1043"/>
      <c r="D231" s="1043"/>
      <c r="E231" s="1043"/>
      <c r="F231" s="104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2"/>
      <c r="B232" s="1043"/>
      <c r="C232" s="1043"/>
      <c r="D232" s="1043"/>
      <c r="E232" s="1043"/>
      <c r="F232" s="104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2"/>
      <c r="B233" s="1043"/>
      <c r="C233" s="1043"/>
      <c r="D233" s="1043"/>
      <c r="E233" s="1043"/>
      <c r="F233" s="104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2"/>
      <c r="B234" s="1043"/>
      <c r="C234" s="1043"/>
      <c r="D234" s="1043"/>
      <c r="E234" s="1043"/>
      <c r="F234" s="104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2"/>
      <c r="B235" s="1043"/>
      <c r="C235" s="1043"/>
      <c r="D235" s="1043"/>
      <c r="E235" s="1043"/>
      <c r="F235" s="104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2"/>
      <c r="B236" s="1043"/>
      <c r="C236" s="1043"/>
      <c r="D236" s="1043"/>
      <c r="E236" s="1043"/>
      <c r="F236" s="104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2"/>
      <c r="B237" s="1043"/>
      <c r="C237" s="1043"/>
      <c r="D237" s="1043"/>
      <c r="E237" s="1043"/>
      <c r="F237" s="104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2"/>
      <c r="B238" s="1043"/>
      <c r="C238" s="1043"/>
      <c r="D238" s="1043"/>
      <c r="E238" s="1043"/>
      <c r="F238" s="104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2"/>
      <c r="B239" s="1043"/>
      <c r="C239" s="1043"/>
      <c r="D239" s="1043"/>
      <c r="E239" s="1043"/>
      <c r="F239" s="104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2"/>
      <c r="B240" s="1043"/>
      <c r="C240" s="1043"/>
      <c r="D240" s="1043"/>
      <c r="E240" s="1043"/>
      <c r="F240" s="1044"/>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c r="AY240">
        <f>COUNTA($G$242,$AC$242)</f>
        <v>0</v>
      </c>
    </row>
    <row r="241" spans="1:51" ht="24.75" customHeight="1" x14ac:dyDescent="0.15">
      <c r="A241" s="1042"/>
      <c r="B241" s="1043"/>
      <c r="C241" s="1043"/>
      <c r="D241" s="1043"/>
      <c r="E241" s="1043"/>
      <c r="F241" s="1044"/>
      <c r="G241" s="815"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5"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2"/>
      <c r="B242" s="1043"/>
      <c r="C242" s="1043"/>
      <c r="D242" s="1043"/>
      <c r="E242" s="1043"/>
      <c r="F242" s="1044"/>
      <c r="G242" s="672"/>
      <c r="H242" s="673"/>
      <c r="I242" s="673"/>
      <c r="J242" s="673"/>
      <c r="K242" s="674"/>
      <c r="L242" s="666"/>
      <c r="M242" s="667"/>
      <c r="N242" s="667"/>
      <c r="O242" s="667"/>
      <c r="P242" s="667"/>
      <c r="Q242" s="667"/>
      <c r="R242" s="667"/>
      <c r="S242" s="667"/>
      <c r="T242" s="667"/>
      <c r="U242" s="667"/>
      <c r="V242" s="667"/>
      <c r="W242" s="667"/>
      <c r="X242" s="668"/>
      <c r="Y242" s="382"/>
      <c r="Z242" s="383"/>
      <c r="AA242" s="383"/>
      <c r="AB242" s="805"/>
      <c r="AC242" s="672"/>
      <c r="AD242" s="673"/>
      <c r="AE242" s="673"/>
      <c r="AF242" s="673"/>
      <c r="AG242" s="674"/>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42"/>
      <c r="B243" s="1043"/>
      <c r="C243" s="1043"/>
      <c r="D243" s="1043"/>
      <c r="E243" s="1043"/>
      <c r="F243" s="104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2"/>
      <c r="B244" s="1043"/>
      <c r="C244" s="1043"/>
      <c r="D244" s="1043"/>
      <c r="E244" s="1043"/>
      <c r="F244" s="104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2"/>
      <c r="B245" s="1043"/>
      <c r="C245" s="1043"/>
      <c r="D245" s="1043"/>
      <c r="E245" s="1043"/>
      <c r="F245" s="104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2"/>
      <c r="B246" s="1043"/>
      <c r="C246" s="1043"/>
      <c r="D246" s="1043"/>
      <c r="E246" s="1043"/>
      <c r="F246" s="104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2"/>
      <c r="B247" s="1043"/>
      <c r="C247" s="1043"/>
      <c r="D247" s="1043"/>
      <c r="E247" s="1043"/>
      <c r="F247" s="104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2"/>
      <c r="B248" s="1043"/>
      <c r="C248" s="1043"/>
      <c r="D248" s="1043"/>
      <c r="E248" s="1043"/>
      <c r="F248" s="104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2"/>
      <c r="B249" s="1043"/>
      <c r="C249" s="1043"/>
      <c r="D249" s="1043"/>
      <c r="E249" s="1043"/>
      <c r="F249" s="104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2"/>
      <c r="B250" s="1043"/>
      <c r="C250" s="1043"/>
      <c r="D250" s="1043"/>
      <c r="E250" s="1043"/>
      <c r="F250" s="104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2"/>
      <c r="B251" s="1043"/>
      <c r="C251" s="1043"/>
      <c r="D251" s="1043"/>
      <c r="E251" s="1043"/>
      <c r="F251" s="104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2"/>
      <c r="B252" s="1043"/>
      <c r="C252" s="1043"/>
      <c r="D252" s="1043"/>
      <c r="E252" s="1043"/>
      <c r="F252" s="104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2"/>
      <c r="B253" s="1043"/>
      <c r="C253" s="1043"/>
      <c r="D253" s="1043"/>
      <c r="E253" s="1043"/>
      <c r="F253" s="1044"/>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c r="AY253">
        <f>COUNTA($G$255,$AC$255)</f>
        <v>0</v>
      </c>
    </row>
    <row r="254" spans="1:51" ht="24.75" customHeight="1" x14ac:dyDescent="0.15">
      <c r="A254" s="1042"/>
      <c r="B254" s="1043"/>
      <c r="C254" s="1043"/>
      <c r="D254" s="1043"/>
      <c r="E254" s="1043"/>
      <c r="F254" s="1044"/>
      <c r="G254" s="815"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5"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2"/>
      <c r="B255" s="1043"/>
      <c r="C255" s="1043"/>
      <c r="D255" s="1043"/>
      <c r="E255" s="1043"/>
      <c r="F255" s="1044"/>
      <c r="G255" s="672"/>
      <c r="H255" s="673"/>
      <c r="I255" s="673"/>
      <c r="J255" s="673"/>
      <c r="K255" s="674"/>
      <c r="L255" s="666"/>
      <c r="M255" s="667"/>
      <c r="N255" s="667"/>
      <c r="O255" s="667"/>
      <c r="P255" s="667"/>
      <c r="Q255" s="667"/>
      <c r="R255" s="667"/>
      <c r="S255" s="667"/>
      <c r="T255" s="667"/>
      <c r="U255" s="667"/>
      <c r="V255" s="667"/>
      <c r="W255" s="667"/>
      <c r="X255" s="668"/>
      <c r="Y255" s="382"/>
      <c r="Z255" s="383"/>
      <c r="AA255" s="383"/>
      <c r="AB255" s="805"/>
      <c r="AC255" s="672"/>
      <c r="AD255" s="673"/>
      <c r="AE255" s="673"/>
      <c r="AF255" s="673"/>
      <c r="AG255" s="674"/>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42"/>
      <c r="B256" s="1043"/>
      <c r="C256" s="1043"/>
      <c r="D256" s="1043"/>
      <c r="E256" s="1043"/>
      <c r="F256" s="104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2"/>
      <c r="B257" s="1043"/>
      <c r="C257" s="1043"/>
      <c r="D257" s="1043"/>
      <c r="E257" s="1043"/>
      <c r="F257" s="104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2"/>
      <c r="B258" s="1043"/>
      <c r="C258" s="1043"/>
      <c r="D258" s="1043"/>
      <c r="E258" s="1043"/>
      <c r="F258" s="104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2"/>
      <c r="B259" s="1043"/>
      <c r="C259" s="1043"/>
      <c r="D259" s="1043"/>
      <c r="E259" s="1043"/>
      <c r="F259" s="104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2"/>
      <c r="B260" s="1043"/>
      <c r="C260" s="1043"/>
      <c r="D260" s="1043"/>
      <c r="E260" s="1043"/>
      <c r="F260" s="104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2"/>
      <c r="B261" s="1043"/>
      <c r="C261" s="1043"/>
      <c r="D261" s="1043"/>
      <c r="E261" s="1043"/>
      <c r="F261" s="104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2"/>
      <c r="B262" s="1043"/>
      <c r="C262" s="1043"/>
      <c r="D262" s="1043"/>
      <c r="E262" s="1043"/>
      <c r="F262" s="104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2"/>
      <c r="B263" s="1043"/>
      <c r="C263" s="1043"/>
      <c r="D263" s="1043"/>
      <c r="E263" s="1043"/>
      <c r="F263" s="104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2"/>
      <c r="B264" s="1043"/>
      <c r="C264" s="1043"/>
      <c r="D264" s="1043"/>
      <c r="E264" s="1043"/>
      <c r="F264" s="104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2021-09-10T02:36:30Z</cp:lastPrinted>
  <dcterms:created xsi:type="dcterms:W3CDTF">2012-03-13T00:50:25Z</dcterms:created>
  <dcterms:modified xsi:type="dcterms:W3CDTF">2021-09-15T02:28:34Z</dcterms:modified>
</cp:coreProperties>
</file>