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行政事業レビュー\○WT_R3レビュー関係\0820業者発注用\成果物\20210830提出\セグメント\"/>
    </mc:Choice>
  </mc:AlternateContent>
  <bookViews>
    <workbookView xWindow="0" yWindow="0" windowWidth="28800" windowHeight="1245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68" i="7" l="1"/>
  <c r="AY65" i="7"/>
  <c r="AY71" i="7" s="1"/>
  <c r="AY58" i="7"/>
  <c r="AY63" i="7" s="1"/>
  <c r="AY54" i="7"/>
  <c r="AY51" i="7"/>
  <c r="AY57" i="7" s="1"/>
  <c r="AV2" i="4"/>
  <c r="AY55" i="7" l="1"/>
  <c r="AY69"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12" i="6"/>
  <c r="AY2" i="6"/>
  <c r="AY4" i="6" s="1"/>
  <c r="AY62" i="6" l="1"/>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<sst xmlns="http://schemas.openxmlformats.org/spreadsheetml/2006/main" count="2452" uniqueCount="988">
  <si>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</si>
  <si>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</si>
  <si>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</si>
  <si>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</si>
  <si>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</si>
  <si>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</si>
  <si>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</si>
  <si>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</si>
  <si>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</si>
  <si>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</si>
  <si>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</si>
  <si>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</si>
  <si>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</si>
  <si>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</si>
  <si>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</si>
  <si>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</si>
  <si>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</si>
  <si>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</si>
  <si>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</si>
  <si>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</si>
  <si>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</si>
  <si>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</si>
  <si>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</si>
  <si>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</si>
  <si>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</si>
  <si>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</si>
  <si>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</si>
  <si>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</si>
  <si>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</si>
  <si>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</si>
  <si>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</si>
  <si>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</si>
  <si>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</si>
  <si>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</si>
  <si>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</si>
  <si>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</si>
  <si>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</si>
  <si>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</si>
  <si>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</si>
  <si>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</si>
  <si>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</si>
  <si>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</si>
  <si>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</si>
  <si>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</si>
  <si>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</si>
  <si>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</si>
  <si>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</si>
  <si>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</si>
  <si>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</si>
  <si>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</si>
  <si>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</si>
  <si>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</si>
  <si>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</si>
  <si>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</si>
  <si>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</si>
  <si>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</si>
  <si>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</si>
  <si>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</si>
  <si>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</si>
  <si>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</si>
  <si>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</si>
  <si>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</si>
  <si>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</si>
  <si>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</si>
  <si>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</si>
  <si>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</si>
  <si>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</si>
  <si>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</si>
  <si>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</si>
  <si>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</si>
  <si>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</si>
  <si>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</si>
  <si>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</si>
  <si>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</si>
  <si>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</si>
  <si>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</si>
  <si>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</si>
  <si>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</si>
  <si>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</si>
  <si>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</si>
  <si>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</si>
  <si>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</si>
  <si>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</si>
  <si>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</si>
  <si>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</si>
  <si>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</si>
  <si>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</si>
  <si>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</si>
  <si>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</si>
  <si>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</si>
  <si>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</si>
  <si>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</si>
  <si>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</si>
  <si>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</si>
  <si>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</si>
  <si>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</si>
  <si>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</si>
  <si>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</si>
  <si>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</si>
  <si>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</si>
  <si>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</si>
  <si>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</si>
  <si>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</si>
  <si>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</si>
  <si>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</si>
  <si>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</si>
  <si>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</si>
  <si>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</si>
  <si>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</si>
  <si>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</si>
  <si>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</si>
  <si>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</si>
  <si>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</si>
  <si>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</si>
  <si>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</si>
  <si>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</si>
  <si>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</si>
  <si>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</si>
  <si>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</si>
  <si>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</si>
  <si>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</si>
  <si>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</si>
  <si>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</si>
  <si>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</si>
  <si>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</si>
  <si>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</si>
  <si>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</si>
  <si>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</si>
  <si>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</si>
  <si>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</si>
  <si>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</si>
  <si>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</si>
  <si>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</si>
  <si>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</si>
  <si>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</si>
  <si>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</si>
  <si>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</si>
  <si>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</si>
  <si>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</si>
  <si>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</si>
  <si>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</si>
  <si>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</si>
  <si>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</si>
  <si>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</si>
  <si>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</si>
  <si>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</si>
  <si>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</si>
  <si>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</si>
  <si>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</si>
  <si>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</si>
  <si>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</si>
  <si>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</si>
  <si>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</si>
  <si>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</si>
  <si>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</si>
  <si>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</si>
  <si>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</si>
  <si>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</si>
  <si>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</si>
  <si>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</si>
  <si>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</si>
  <si>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</si>
  <si>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</si>
  <si>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</si>
  <si>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</si>
  <si>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</si>
  <si>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</si>
  <si>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</si>
  <si>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</si>
  <si>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</si>
  <si>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</si>
  <si>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</si>
  <si>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</si>
  <si>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</si>
  <si>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</si>
  <si>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</si>
  <si>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</si>
  <si>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</si>
  <si>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</si>
  <si>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</si>
  <si>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</si>
  <si>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</si>
  <si>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</si>
  <si>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</si>
  <si>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</si>
  <si>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</si>
  <si>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</si>
  <si>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</si>
  <si>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</si>
  <si>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</si>
  <si>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</si>
  <si>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</si>
  <si>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</si>
  <si>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</si>
  <si>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</si>
  <si>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</si>
  <si>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</si>
  <si>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</si>
  <si>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</si>
  <si>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</si>
  <si>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</si>
  <si>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</si>
  <si>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</si>
  <si>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</si>
  <si>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</si>
  <si>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</si>
  <si>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</si>
  <si>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</si>
  <si>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</si>
  <si>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</si>
  <si>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</si>
  <si>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</si>
  <si>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</si>
  <si>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</si>
  <si>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</si>
  <si>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</si>
  <si>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</si>
  <si>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</si>
  <si>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</si>
  <si>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</si>
  <si>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</si>
  <si>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</si>
  <si>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</si>
  <si>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</si>
  <si>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</si>
  <si>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</si>
  <si>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</si>
  <si>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</si>
  <si>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</si>
  <si>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</si>
  <si>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</si>
  <si>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</si>
  <si>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</si>
  <si>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</si>
  <si>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</si>
  <si>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</si>
  <si>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</si>
  <si>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</si>
  <si>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</si>
  <si>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</si>
  <si>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</si>
  <si>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</si>
  <si>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</si>
  <si>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</si>
  <si>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</si>
  <si>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</si>
  <si>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</si>
  <si>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</si>
  <si>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</si>
  <si>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</si>
  <si>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</si>
  <si>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</si>
  <si>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</si>
  <si>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</si>
  <si>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</si>
  <si>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</si>
  <si>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</si>
  <si>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</si>
  <si>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</si>
  <si>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</si>
  <si>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</si>
  <si>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</si>
  <si>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</si>
  <si>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</si>
  <si>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</si>
  <si>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</si>
  <si>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</si>
  <si>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</si>
  <si>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</si>
  <si>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</si>
  <si>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</si>
  <si>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</si>
  <si>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</si>
  <si>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</si>
  <si>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</si>
  <si>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</si>
  <si>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</si>
  <si>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</si>
  <si>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</si>
  <si>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</si>
  <si>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</si>
  <si>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</si>
  <si>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</si>
  <si>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</si>
  <si>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</si>
  <si>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</si>
  <si>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</si>
  <si>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</si>
  <si>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</si>
  <si>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</si>
  <si>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</si>
  <si>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</si>
  <si>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</si>
  <si>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</si>
  <si>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</si>
  <si>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</si>
  <si>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</si>
  <si>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</si>
  <si>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</si>
  <si>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</si>
  <si>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</si>
  <si>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</si>
  <si>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</si>
  <si>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</si>
  <si>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</si>
  <si>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</si>
  <si>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</si>
  <si>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</si>
  <si>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</si>
  <si>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</si>
  <si>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</si>
  <si>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</si>
  <si>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</si>
  <si>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</si>
  <si>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</si>
  <si>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</si>
  <si>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</si>
  <si>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</si>
  <si>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</si>
  <si>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</si>
  <si>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</si>
  <si>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</si>
  <si>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</si>
  <si>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</si>
  <si>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</si>
  <si>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</si>
  <si>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</si>
  <si>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</si>
  <si>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</si>
  <si>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</si>
  <si>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</si>
  <si>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</si>
  <si>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</si>
  <si>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</si>
  <si>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</si>
  <si>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</si>
  <si>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</si>
  <si>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</si>
  <si>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</si>
  <si>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</si>
  <si>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</si>
  <si>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</si>
  <si>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</si>
  <si>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</si>
  <si>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</si>
  <si>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</si>
  <si>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</si>
  <si>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</si>
  <si>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</si>
  <si>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</si>
  <si>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</si>
  <si>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</si>
  <si>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</si>
  <si>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</si>
  <si>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</si>
  <si>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</si>
  <si>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</si>
  <si>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</si>
  <si>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</si>
  <si>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</si>
  <si>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</si>
  <si>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</si>
  <si>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</si>
  <si>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</si>
  <si>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</si>
  <si>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</si>
  <si>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</si>
  <si>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</si>
  <si>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</si>
  <si>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</si>
  <si>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</si>
  <si>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</si>
  <si>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</si>
  <si>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</si>
  <si>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</si>
  <si>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</si>
  <si>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</si>
  <si>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</si>
  <si>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</si>
  <si>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</si>
  <si>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</si>
  <si>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</si>
  <si>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</si>
  <si>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</si>
  <si>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</si>
  <si>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</si>
  <si>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</si>
  <si>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</si>
  <si>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</si>
  <si>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</si>
  <si>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</si>
  <si>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</si>
  <si>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</si>
  <si>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</si>
  <si>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</si>
  <si>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</si>
  <si>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</si>
  <si>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</si>
  <si>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</si>
  <si>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</si>
  <si>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</si>
  <si>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</si>
  <si>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</si>
  <si>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</si>
  <si>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</si>
  <si>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</si>
  <si>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</si>
  <si>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</si>
  <si>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</si>
  <si>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</si>
  <si>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</si>
  <si>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</si>
  <si>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</si>
  <si>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</si>
  <si>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</si>
  <si>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</si>
  <si>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</si>
  <si>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</si>
  <si>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</si>
  <si>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</si>
  <si>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</si>
  <si>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</si>
  <si>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</si>
  <si>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</si>
  <si>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</si>
  <si>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</si>
  <si>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</si>
  <si>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</si>
  <si>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</si>
  <si>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</si>
  <si>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</si>
  <si>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</si>
  <si>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</si>
  <si>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</si>
  <si>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</si>
  <si>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</si>
  <si>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</si>
  <si>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</si>
  <si>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</si>
  <si>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</si>
  <si>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</si>
  <si>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</si>
  <si>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</si>
  <si>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</si>
  <si>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</si>
  <si>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</si>
  <si>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</si>
  <si>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</si>
  <si>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</si>
  <si>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</si>
  <si>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</si>
  <si>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</si>
  <si>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</si>
  <si>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</si>
  <si>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</si>
  <si>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</si>
  <si>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</si>
  <si>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</si>
  <si>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</si>
  <si>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</si>
  <si>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</si>
  <si>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</si>
  <si>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</si>
  <si>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</si>
  <si>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</si>
  <si>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</si>
  <si>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</si>
  <si>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</si>
  <si>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</si>
  <si>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</si>
  <si>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</si>
  <si>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</si>
  <si>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</si>
  <si>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</si>
  <si>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</si>
  <si>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</si>
  <si>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</si>
  <si>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</si>
  <si>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</si>
  <si>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</si>
  <si>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</si>
  <si>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</si>
  <si>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</si>
  <si>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</si>
  <si>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</si>
  <si>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</si>
  <si>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</si>
  <si>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</si>
  <si>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</si>
  <si>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</si>
  <si>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</si>
  <si>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</si>
  <si>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</si>
  <si>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</si>
  <si>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</si>
  <si>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</si>
  <si>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</si>
  <si>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</si>
  <si>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</si>
  <si>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</si>
  <si>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</si>
  <si>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</si>
  <si>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</si>
  <si>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</si>
  <si>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</si>
  <si>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</si>
  <si>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</si>
  <si>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</si>
  <si>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</si>
  <si>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</si>
  <si>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</si>
  <si>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</si>
  <si>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</si>
  <si>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</si>
  <si>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</si>
  <si>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</si>
  <si>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</si>
  <si>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</si>
  <si>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</si>
  <si>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</si>
  <si>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</si>
  <si>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</si>
  <si>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</si>
  <si>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</si>
  <si>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</si>
  <si>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</si>
  <si>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</si>
  <si>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</si>
  <si>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</si>
  <si>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</si>
  <si>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</si>
  <si>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</si>
  <si>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</si>
  <si>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</si>
  <si>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</si>
  <si>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</si>
  <si>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</si>
  <si>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</si>
  <si>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</si>
  <si>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</si>
  <si>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</si>
  <si>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</si>
  <si>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</si>
  <si>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</si>
  <si>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</si>
  <si>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</si>
  <si>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</si>
  <si>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</si>
  <si>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</si>
  <si>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</si>
  <si>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</si>
  <si>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</si>
  <si>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</si>
  <si>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</si>
  <si>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</si>
  <si>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</si>
  <si>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</si>
  <si>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</si>
  <si>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</si>
  <si>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</si>
  <si>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</si>
  <si>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</si>
  <si>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</si>
  <si>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</si>
  <si>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</si>
  <si>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</si>
  <si>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</si>
  <si>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</si>
  <si>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</si>
  <si>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</si>
  <si>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</si>
  <si>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</si>
  <si>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</si>
  <si>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</si>
  <si>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</si>
  <si>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</si>
  <si>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</si>
  <si>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</si>
  <si>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</si>
  <si>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</si>
  <si>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</si>
  <si>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</si>
  <si>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</si>
  <si>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</si>
  <si>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</si>
  <si>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</si>
  <si>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</si>
  <si>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</si>
  <si>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</si>
  <si>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</si>
  <si>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</si>
  <si>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</si>
  <si>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</si>
  <si>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</si>
  <si>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</si>
  <si>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</si>
  <si>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</si>
  <si>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</si>
  <si>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</si>
  <si>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</si>
  <si>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</si>
  <si>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</si>
  <si>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</si>
  <si>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</si>
  <si>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</si>
  <si>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</si>
  <si>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</si>
  <si>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</si>
  <si>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</si>
  <si>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</si>
  <si>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</si>
  <si>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</si>
  <si>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</si>
  <si>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</si>
  <si>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</si>
  <si>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</si>
  <si>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</si>
  <si>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</si>
  <si>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</si>
  <si>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</si>
  <si>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</si>
  <si>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</si>
  <si>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</si>
  <si>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</si>
  <si>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</si>
  <si>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</si>
  <si>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</si>
  <si>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</si>
  <si>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</si>
  <si>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</si>
  <si>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</si>
  <si>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</si>
  <si>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</si>
  <si>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</si>
  <si>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</si>
  <si>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</si>
  <si>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</si>
  <si>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</si>
  <si>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</si>
  <si>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</si>
  <si>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</si>
  <si>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</si>
  <si>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</si>
  <si>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</si>
  <si>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</si>
  <si>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</si>
  <si>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</si>
  <si>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</si>
  <si>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</si>
  <si>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</si>
  <si>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</si>
  <si>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</si>
  <si>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</si>
  <si>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</si>
  <si>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</si>
  <si>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</si>
  <si>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</si>
  <si>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</si>
  <si>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</si>
  <si>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</si>
  <si>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</si>
  <si>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</si>
  <si>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</si>
  <si>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</si>
  <si>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</si>
  <si>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</si>
  <si>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</si>
  <si>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</si>
  <si>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</si>
  <si>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</si>
  <si>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</si>
  <si>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</si>
  <si>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</si>
  <si>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</si>
  <si>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</si>
  <si>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</si>
  <si>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</si>
  <si>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</si>
  <si>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</si>
  <si>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</si>
  <si>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</si>
  <si>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</si>
  <si>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</si>
  <si>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</si>
  <si>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</si>
  <si>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</si>
  <si>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</si>
  <si>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</si>
  <si>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</si>
  <si>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</si>
  <si>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</si>
  <si>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</si>
  <si>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</si>
  <si>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</si>
  <si>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</si>
  <si>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</si>
  <si>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</si>
  <si>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</si>
  <si>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</si>
  <si>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</si>
  <si>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</si>
  <si>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</si>
  <si>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</si>
  <si>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</si>
  <si>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</si>
  <si>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</si>
  <si>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</si>
  <si>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</si>
  <si>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</si>
  <si>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</si>
  <si>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</si>
  <si>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</si>
  <si>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</si>
  <si>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</si>
  <si>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</si>
  <si>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</si>
  <si>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</si>
  <si>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</si>
  <si>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</si>
  <si>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</si>
  <si>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</si>
  <si>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</si>
  <si>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</si>
  <si>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</si>
  <si>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</si>
  <si>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</si>
  <si>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</si>
  <si>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</si>
  <si>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</si>
  <si>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</si>
  <si>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</si>
  <si>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</si>
  <si>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</si>
  <si>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</si>
  <si>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</si>
  <si>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</si>
  <si>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</si>
  <si>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</si>
  <si>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</si>
  <si>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</si>
  <si>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</si>
  <si>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</si>
  <si>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</si>
  <si>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</si>
  <si>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</si>
  <si>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</si>
  <si>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</si>
  <si>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</si>
  <si>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</si>
  <si>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</si>
  <si>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</si>
  <si>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</si>
  <si>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t>
  </si>
  <si>
    <t>※金額は単位未満四捨五入して記載していることから、合計が一致しない場合がある。</t>
    <phoneticPr fontId="7"/>
  </si>
  <si>
    <t>なお、金額は単位未満四捨五入して記載していることから、合計が一致しない場合がある。</t>
    <phoneticPr fontId="7"/>
  </si>
  <si>
    <t>文科</t>
  </si>
  <si>
    <t>奈良文化財研究所</t>
  </si>
  <si>
    <t>文化庁</t>
  </si>
  <si>
    <t>平成１３年度</t>
  </si>
  <si>
    <t>終了予定なし</t>
  </si>
  <si>
    <t>企画調整課</t>
  </si>
  <si>
    <t>-</t>
  </si>
  <si>
    <t>独立行政法人国立文化財機構法（平成11年法律第178号） 第12条第1項</t>
  </si>
  <si>
    <t>文化財に関する調査及び研究等を行うことにより、貴重な国民的財産である文化財の保存及び活用を図ることを目的とする。</t>
  </si>
  <si>
    <t>我が国における文化財保護政策の一翼を担い、文化財の研究を、多様な手法により実施する。特に文化財の保存・修復等に関する研究の中核的拠点を形成しつつ取り組む。さらに調査・研究成果の国民への公開、地方公共団体等の文化財担当者の研修、地方公共団体等への助言等を行うとともに、文化財の保護と活用に関する国際交流や国際協力を積極的に推進する。</t>
  </si>
  <si>
    <t>独立行政法人国立文化財機構運営費交付金</t>
  </si>
  <si>
    <t>独立行政法人通則法に基づく主務大臣による業務実績の評価結果のうち、標準評価以上の評価を受ける。</t>
  </si>
  <si>
    <t>独立行政法人国立文化財機構における業務の実績に関する評価（文部科学大臣）</t>
  </si>
  <si>
    <t>中核的文化財担当者の研修・若手研究者の育成として奈良文化財研究所において実施した文化財担当者研修の受講者数。
※令和3年度活動見込については、第5期中期目標の策定に合わせて決定予定</t>
  </si>
  <si>
    <t>人</t>
  </si>
  <si>
    <t>本事業においては法人の業務運営の財源に対して交付金を支出しており、かつ法人は多様な活動を実施しているため、本事業全体の単位あたりコストの算出は適当でない。</t>
    <phoneticPr fontId="7"/>
  </si>
  <si>
    <t>文化財に関する調査研究事業等については、広く国民のニーズがあり、優先度の高い事業として、ナショナルセンターとしての奈良文化財研究所が実施すべき事業である。</t>
  </si>
  <si>
    <t>当事業は独立行政法人通則法及び国立文化財機構法等に定められた、国民生活及び社会経済の安定等の公共上の見地から確実に実施されることが必要な事務及び事業であり、地方自治体、民間等に委ねることはできない。</t>
  </si>
  <si>
    <t>支出先の選定に当たっては、業務の特殊性を除き、一般競争入札などにより支出先を選定しており、競争性の確保、単位あたりのコスト削減に努めている。
また、契約手続に当たって、事業経費の費目・使途の内容を厳正に審査するなど、その必要性について適切にチェックを行っている。
高性能の文化財研究機器の調達については、一般競争入札に付したが一者応札一者応募になったもの、不落随意契約となったものがある。告示期間や仕様書の見直しを図るなど、改善に努めることとする。</t>
  </si>
  <si>
    <t>国立文化財機構会計規程等に則った適切な手続により行っており、効率化や削減に努めている。</t>
  </si>
  <si>
    <t>契約手続に当たって、事業経費の費目・使途の内容を厳正に審査するなど、その必要性について適切にチェックを行っており、支出は合理的なものとなっている。</t>
  </si>
  <si>
    <t>文化財の研究・調査等に必要な事業のみ実施している。</t>
  </si>
  <si>
    <t>共通的な事務の一元化、計画的なアウトソーシング、使用資源の減少によるコスト削減、業務の効率化が行われている。</t>
  </si>
  <si>
    <t>貴重な国民的財産である文化財に関する研究を行うナショナルセンターとして、年度計画どおり事業が実施されており、着実に成果を上げていると認められる。</t>
  </si>
  <si>
    <t>本事業の実施に当たっては、最も適切かつ効果的に低コストで実施している。</t>
  </si>
  <si>
    <t>○</t>
    <phoneticPr fontId="7"/>
  </si>
  <si>
    <t>企画調整課長　平山直子</t>
    <rPh sb="7" eb="11">
      <t>ヒラヤマナオコ</t>
    </rPh>
    <phoneticPr fontId="7"/>
  </si>
  <si>
    <t>セコム株式会社</t>
  </si>
  <si>
    <t>奈良文化財研究所　機械警備業務</t>
  </si>
  <si>
    <t>株式会社アキラ</t>
  </si>
  <si>
    <t>駐車場縁石面取り（7箇所）　他12件</t>
    <rPh sb="14" eb="15">
      <t>ホカ</t>
    </rPh>
    <rPh sb="17" eb="18">
      <t>ケン</t>
    </rPh>
    <phoneticPr fontId="7"/>
  </si>
  <si>
    <t>小寺電業株式会社</t>
  </si>
  <si>
    <t>平城地区第5収蔵庫自動火災報知設備　他7件</t>
    <rPh sb="18" eb="19">
      <t>ホカ</t>
    </rPh>
    <rPh sb="20" eb="21">
      <t>ケン</t>
    </rPh>
    <phoneticPr fontId="7"/>
  </si>
  <si>
    <t>飛鳥資料館自動監視装置</t>
    <phoneticPr fontId="7"/>
  </si>
  <si>
    <t>生物調査　有害生物モニタリング　他12件</t>
    <rPh sb="16" eb="17">
      <t>ホカ</t>
    </rPh>
    <rPh sb="19" eb="20">
      <t>ケン</t>
    </rPh>
    <phoneticPr fontId="7"/>
  </si>
  <si>
    <t>防災耐震瓦整理室スチール棚地震落下対策　他5件</t>
    <rPh sb="20" eb="21">
      <t>ホカ</t>
    </rPh>
    <rPh sb="22" eb="23">
      <t>ケン</t>
    </rPh>
    <phoneticPr fontId="7"/>
  </si>
  <si>
    <t>株式会社アート</t>
  </si>
  <si>
    <t>安西工業株式会社</t>
  </si>
  <si>
    <t>株式会社アイデイエイ</t>
  </si>
  <si>
    <t>㈱アイデイエイ</t>
  </si>
  <si>
    <t>飛鳥藤原第205次発掘調査に伴う盛り土運搬作業　他103件</t>
    <rPh sb="24" eb="25">
      <t>ホカ</t>
    </rPh>
    <rPh sb="28" eb="29">
      <t>ケン</t>
    </rPh>
    <phoneticPr fontId="7"/>
  </si>
  <si>
    <t>株式会社島田組</t>
  </si>
  <si>
    <t>発掘調査に係る労働者派遣業務（平城第625次発掘調査）</t>
    <phoneticPr fontId="7"/>
  </si>
  <si>
    <t>文化財資料棟情報ケーブル取替工事　他26件</t>
    <rPh sb="17" eb="18">
      <t>ホカ</t>
    </rPh>
    <rPh sb="20" eb="21">
      <t>ケン</t>
    </rPh>
    <phoneticPr fontId="7"/>
  </si>
  <si>
    <t>熱・水分・応力・ひずみ連成解析システム　一式</t>
    <phoneticPr fontId="7"/>
  </si>
  <si>
    <t>株式会社日経サービス</t>
  </si>
  <si>
    <t>奈良文化財研究所調査研究補助労働者派遣業務</t>
  </si>
  <si>
    <t>関西電力株式会社</t>
  </si>
  <si>
    <t>臨時電灯26件</t>
    <rPh sb="0" eb="2">
      <t>リンジ</t>
    </rPh>
    <rPh sb="2" eb="4">
      <t>デントウ</t>
    </rPh>
    <rPh sb="6" eb="7">
      <t>ケン</t>
    </rPh>
    <phoneticPr fontId="7"/>
  </si>
  <si>
    <t>奈良文化財研究所平城宮跡資料館渡り廊下塗装替工事　他20件</t>
    <rPh sb="25" eb="26">
      <t>ホカ</t>
    </rPh>
    <rPh sb="28" eb="29">
      <t>ケン</t>
    </rPh>
    <phoneticPr fontId="7"/>
  </si>
  <si>
    <t>全資料型非破壊元素マッピング分析システム一式</t>
    <phoneticPr fontId="7"/>
  </si>
  <si>
    <t xml:space="preserve">株式会社三ツワフロンテック </t>
  </si>
  <si>
    <t>Ｘ線CT装置マグネトロン周波数調整機構障害復旧対応　他1件</t>
    <rPh sb="26" eb="27">
      <t>ホカ</t>
    </rPh>
    <rPh sb="28" eb="29">
      <t>ケン</t>
    </rPh>
    <phoneticPr fontId="7"/>
  </si>
  <si>
    <t>コニカミノルタプラネタリウム株式会社</t>
  </si>
  <si>
    <t>岡村印刷工業株式会社</t>
  </si>
  <si>
    <t>データ保管用ワークステーションの賃借業務　他4件</t>
    <rPh sb="21" eb="22">
      <t>ホカ</t>
    </rPh>
    <rPh sb="23" eb="24">
      <t>ケン</t>
    </rPh>
    <phoneticPr fontId="7"/>
  </si>
  <si>
    <t>株式会社大伸社</t>
  </si>
  <si>
    <t>ｷﾄﾗ天井壁画ﾎﾟｽﾄｶ-ﾄﾞ(天文遺産記念）10,000枚　他9件</t>
    <rPh sb="31" eb="32">
      <t>ホカ</t>
    </rPh>
    <rPh sb="33" eb="34">
      <t>ケン</t>
    </rPh>
    <phoneticPr fontId="7"/>
  </si>
  <si>
    <t>日立キャピタル株式会社</t>
  </si>
  <si>
    <t>日立キャピタル㈱</t>
  </si>
  <si>
    <t>高感度携帯型X線回折装置一式のリース</t>
  </si>
  <si>
    <t>株式会社エム・アイ・オー</t>
  </si>
  <si>
    <t>12月分 キトラ古墳壁画四神の館看視業務</t>
  </si>
  <si>
    <t>株式会社カマダ工芸</t>
  </si>
  <si>
    <t>㈱カマダ工芸</t>
  </si>
  <si>
    <t>ｷﾄﾗ 十二支展示ﾊﾟﾈﾙ造作　他7件</t>
    <rPh sb="16" eb="17">
      <t>ホカ</t>
    </rPh>
    <rPh sb="18" eb="19">
      <t>ケン</t>
    </rPh>
    <phoneticPr fontId="7"/>
  </si>
  <si>
    <t>キトラ古墳発掘調査区三次元モデル作成　他4件</t>
    <rPh sb="19" eb="20">
      <t>ホカ</t>
    </rPh>
    <rPh sb="21" eb="22">
      <t>ケン</t>
    </rPh>
    <phoneticPr fontId="7"/>
  </si>
  <si>
    <t>平城宮跡資料館・飛鳥資料館警備業務（検温）（コロナ）　他13件</t>
    <rPh sb="27" eb="28">
      <t>ホカ</t>
    </rPh>
    <rPh sb="30" eb="31">
      <t>ケン</t>
    </rPh>
    <phoneticPr fontId="7"/>
  </si>
  <si>
    <t>奈良文化財研究所平城宮跡資料館受付案内労働者派遣業務</t>
  </si>
  <si>
    <t>奈良文化財研究所文化財情報研究室等調査研究補助労働者等派遣業務</t>
  </si>
  <si>
    <t>株式会社オプテージ</t>
  </si>
  <si>
    <t>株式会社クバプロ</t>
  </si>
  <si>
    <t>能登印刷株式会社</t>
  </si>
  <si>
    <t>能登印刷㈱</t>
  </si>
  <si>
    <t>㈱日経サービス</t>
  </si>
  <si>
    <t>「ﾃﾞｼﾞﾀﾙ技術による文化財の記録と利活用3」650部の印刷製本業務　他3件</t>
    <rPh sb="36" eb="37">
      <t>ホカ</t>
    </rPh>
    <rPh sb="38" eb="39">
      <t>ケン</t>
    </rPh>
    <phoneticPr fontId="7"/>
  </si>
  <si>
    <t>災害痕跡データベース及びＧＩＳに関する外部データ入力用サーバーシステム拡充業務　他3件</t>
    <rPh sb="40" eb="41">
      <t>ホカ</t>
    </rPh>
    <rPh sb="42" eb="43">
      <t>ケン</t>
    </rPh>
    <phoneticPr fontId="7"/>
  </si>
  <si>
    <t>Adobe Creative Cloud コンプリート 5本　他70件</t>
    <rPh sb="31" eb="32">
      <t>ホカ</t>
    </rPh>
    <rPh sb="34" eb="35">
      <t>ケン</t>
    </rPh>
    <phoneticPr fontId="7"/>
  </si>
  <si>
    <t>アマゾンジャパン合同会社</t>
  </si>
  <si>
    <t>HP Z4 G4 Workstation 1JP11AV-CPCY　他8件</t>
    <rPh sb="34" eb="35">
      <t>ホカ</t>
    </rPh>
    <rPh sb="36" eb="37">
      <t>ケン</t>
    </rPh>
    <phoneticPr fontId="7"/>
  </si>
  <si>
    <t>株式会社天理時報社</t>
  </si>
  <si>
    <t>㈱天理時報社</t>
  </si>
  <si>
    <t>『奈文研論叢第2号』 2,500部の印刷製本業務　他1件</t>
    <rPh sb="25" eb="26">
      <t>ホカ</t>
    </rPh>
    <rPh sb="27" eb="28">
      <t>ケン</t>
    </rPh>
    <phoneticPr fontId="7"/>
  </si>
  <si>
    <t>労働者派遣業務(飛鳥藤原第204-2次発掘調査)　他3件</t>
    <rPh sb="25" eb="26">
      <t>ホカ</t>
    </rPh>
    <rPh sb="27" eb="28">
      <t>ケン</t>
    </rPh>
    <phoneticPr fontId="7"/>
  </si>
  <si>
    <t>アドビ　CreativeCloudコンプリート(デジタル)　5個　他17件</t>
    <rPh sb="33" eb="34">
      <t>ホカ</t>
    </rPh>
    <rPh sb="36" eb="37">
      <t>ケン</t>
    </rPh>
    <phoneticPr fontId="7"/>
  </si>
  <si>
    <t>奈良文化財研究所　機械警備業務（一般管理費分）【一般競争（最低価格）平成29年度～令和3年度】</t>
    <rPh sb="24" eb="28">
      <t>イッパンキョウソウ</t>
    </rPh>
    <rPh sb="29" eb="33">
      <t>サイテイカカク</t>
    </rPh>
    <rPh sb="34" eb="36">
      <t>ヘイセイ</t>
    </rPh>
    <rPh sb="38" eb="40">
      <t>ネンド</t>
    </rPh>
    <rPh sb="41" eb="43">
      <t>レイワ</t>
    </rPh>
    <rPh sb="44" eb="46">
      <t>ネンド</t>
    </rPh>
    <phoneticPr fontId="7"/>
  </si>
  <si>
    <t>-</t>
    <phoneticPr fontId="7"/>
  </si>
  <si>
    <t>HP Z6G4 Workstation他37件</t>
    <rPh sb="19" eb="20">
      <t>ホカ</t>
    </rPh>
    <rPh sb="22" eb="23">
      <t>ケン</t>
    </rPh>
    <phoneticPr fontId="7"/>
  </si>
  <si>
    <t>遺物洗浄作業労働者派遣業務</t>
    <phoneticPr fontId="7"/>
  </si>
  <si>
    <t>㈱日立ﾊｲﾃｸﾌｨｰﾙﾃﾞｨﾝｸﾞ 卓上顕微鏡TM3000形用 ﾀｰﾎﾞ分子ﾎﾟﾝﾌﾟ交換等　他18件</t>
    <rPh sb="47" eb="48">
      <t>ホカ</t>
    </rPh>
    <rPh sb="50" eb="51">
      <t>ケン</t>
    </rPh>
    <phoneticPr fontId="7"/>
  </si>
  <si>
    <t>プラネタリウムドームの設営等</t>
  </si>
  <si>
    <t>「国宝高松塚古墳壁画」保存ｽｷｬﾆﾝｸﾞ業務</t>
  </si>
  <si>
    <t>文化財用高ｴﾈﾙｷﾞｰX線CT装置保守点検業務</t>
  </si>
  <si>
    <t>文化財用高ｴﾈﾙｷﾞｰX線CT装置（HiXCT-1M-SP)冷却装置用UPS追加改修一式</t>
  </si>
  <si>
    <t>文化財用高エネルギーX線CT装置保守点検及び改修業務　一式</t>
  </si>
  <si>
    <t>ﾏｲｸﾛｾﾝｻ用増幅器のﾘｰｽ他6件</t>
    <rPh sb="15" eb="16">
      <t>ホカ</t>
    </rPh>
    <rPh sb="17" eb="18">
      <t>ケン</t>
    </rPh>
    <phoneticPr fontId="7"/>
  </si>
  <si>
    <t>木簡統合データベースシステム保守【一般競争（最低価格）平成29年度～令和3年度】</t>
    <rPh sb="14" eb="16">
      <t>ホシュ</t>
    </rPh>
    <rPh sb="17" eb="21">
      <t>イッパンキョウソウ</t>
    </rPh>
    <rPh sb="22" eb="26">
      <t>サイテイカカク</t>
    </rPh>
    <rPh sb="27" eb="29">
      <t>ヘイセイ</t>
    </rPh>
    <rPh sb="31" eb="33">
      <t>ネンド</t>
    </rPh>
    <rPh sb="34" eb="36">
      <t>レイワ</t>
    </rPh>
    <rPh sb="37" eb="39">
      <t>ネンド</t>
    </rPh>
    <phoneticPr fontId="7"/>
  </si>
  <si>
    <t>奈良文化財研究所　警備業務【一般競争（最低価格）平成30年度～令和3年度】</t>
    <rPh sb="14" eb="16">
      <t>イッパン</t>
    </rPh>
    <rPh sb="16" eb="18">
      <t>キョウソウ</t>
    </rPh>
    <rPh sb="19" eb="21">
      <t>サイテイ</t>
    </rPh>
    <rPh sb="21" eb="23">
      <t>カカク</t>
    </rPh>
    <rPh sb="24" eb="26">
      <t>ヘイセイ</t>
    </rPh>
    <rPh sb="28" eb="30">
      <t>ネンド</t>
    </rPh>
    <rPh sb="31" eb="33">
      <t>レイワ</t>
    </rPh>
    <rPh sb="34" eb="36">
      <t>ネンド</t>
    </rPh>
    <phoneticPr fontId="7"/>
  </si>
  <si>
    <t>古代官衙・集落研究会『灯明皿と官衙・集落報告』編集　他2件</t>
  </si>
  <si>
    <t>奈良文化財研究所　第12回東京講演会運営支援業務一式</t>
  </si>
  <si>
    <t>回線使用料　イーサネットＶＰＮ　他18件</t>
  </si>
  <si>
    <t>平城宮跡航空写真追加GISデータ化処理業務　一式</t>
  </si>
  <si>
    <t>平城宮跡WebGISｼｽﾃﾑ機能追加開発業務</t>
  </si>
  <si>
    <t>SINET5接続用アクセス専用回線【一般競争（最低価格）平成28年度～令和3年度】</t>
    <rPh sb="18" eb="20">
      <t>イッパン</t>
    </rPh>
    <rPh sb="20" eb="22">
      <t>キョウソウ</t>
    </rPh>
    <rPh sb="23" eb="25">
      <t>サイテイ</t>
    </rPh>
    <rPh sb="25" eb="27">
      <t>カカク</t>
    </rPh>
    <rPh sb="28" eb="30">
      <t>ヘイセイ</t>
    </rPh>
    <rPh sb="32" eb="34">
      <t>ネンド</t>
    </rPh>
    <rPh sb="35" eb="37">
      <t>レイワ</t>
    </rPh>
    <rPh sb="38" eb="40">
      <t>ネンド</t>
    </rPh>
    <phoneticPr fontId="7"/>
  </si>
  <si>
    <t>奈良文化財研究所本庁舎及び飛鳥資料館受付案内業務労働者派遣業務（研修協力分）</t>
    <rPh sb="32" eb="36">
      <t>ケンシュウキョウリョク</t>
    </rPh>
    <rPh sb="36" eb="37">
      <t>ブン</t>
    </rPh>
    <phoneticPr fontId="7"/>
  </si>
  <si>
    <t>奈良文化財研究所平城宮跡内フェンスバリケード設置等　他14件</t>
    <rPh sb="26" eb="27">
      <t>ホカ</t>
    </rPh>
    <rPh sb="29" eb="30">
      <t>ケン</t>
    </rPh>
    <phoneticPr fontId="7"/>
  </si>
  <si>
    <t>九電みらいエナジー株式会社</t>
    <rPh sb="9" eb="13">
      <t>カブシキカイシャ</t>
    </rPh>
    <phoneticPr fontId="7"/>
  </si>
  <si>
    <t>-</t>
    <phoneticPr fontId="7"/>
  </si>
  <si>
    <t>出入管理ｼｽﾃﾑ ｾｻﾓTRⅡ　他7件</t>
    <rPh sb="16" eb="17">
      <t>ホカ</t>
    </rPh>
    <rPh sb="18" eb="19">
      <t>ケン</t>
    </rPh>
    <phoneticPr fontId="7"/>
  </si>
  <si>
    <t>富士フイルムビジネスイノベーションジャパン株式会社</t>
    <rPh sb="21" eb="25">
      <t>カブシキカイシャ</t>
    </rPh>
    <phoneticPr fontId="7"/>
  </si>
  <si>
    <t>アズビル株式会社</t>
    <rPh sb="4" eb="8">
      <t>カブシキガイシャ</t>
    </rPh>
    <phoneticPr fontId="7"/>
  </si>
  <si>
    <t>イカリ消毒株式会社</t>
    <rPh sb="5" eb="9">
      <t>カブシキガイシャ</t>
    </rPh>
    <phoneticPr fontId="7"/>
  </si>
  <si>
    <t>株式会社木下家具製作所</t>
    <rPh sb="0" eb="4">
      <t>カブシキガイシャ</t>
    </rPh>
    <phoneticPr fontId="7"/>
  </si>
  <si>
    <t>奈良文化財研究所藤原地区で使用する電気</t>
    <phoneticPr fontId="7"/>
  </si>
  <si>
    <t>株式会社日立製作所</t>
    <rPh sb="0" eb="4">
      <t>カブシキガイシャ</t>
    </rPh>
    <rPh sb="4" eb="9">
      <t>ヒタチセイサクショ</t>
    </rPh>
    <phoneticPr fontId="7"/>
  </si>
  <si>
    <t>奈良文化財研究所遺跡・調査研究室等調査研究補助労働者派遣業務</t>
    <phoneticPr fontId="7"/>
  </si>
  <si>
    <t>キトラ古墳壁画体験館四神の館における労働者派遣業務</t>
    <phoneticPr fontId="7"/>
  </si>
  <si>
    <t>株式会社共和</t>
    <rPh sb="0" eb="4">
      <t>カブシキガイシャ</t>
    </rPh>
    <phoneticPr fontId="7"/>
  </si>
  <si>
    <t>University of York</t>
    <phoneticPr fontId="7"/>
  </si>
  <si>
    <t>遺跡出土土器の残存脂質安定同位体比測定用試料の分析業務　一式　他1件</t>
    <rPh sb="31" eb="32">
      <t>ホカ</t>
    </rPh>
    <rPh sb="33" eb="34">
      <t>ケン</t>
    </rPh>
    <phoneticPr fontId="7"/>
  </si>
  <si>
    <t>株式会社アイプリコム</t>
    <phoneticPr fontId="7"/>
  </si>
  <si>
    <t>西トップ遺跡中間報告10和文　500部印刷　他2件</t>
    <rPh sb="22" eb="23">
      <t>ホカ</t>
    </rPh>
    <rPh sb="24" eb="25">
      <t>ケン</t>
    </rPh>
    <phoneticPr fontId="7"/>
  </si>
  <si>
    <t>文化遺産国際協力拠点交流事業に関する研究紹介映像作成業務</t>
    <phoneticPr fontId="7"/>
  </si>
  <si>
    <t>株式会社ＮＨＫエンタープライズ</t>
    <phoneticPr fontId="7"/>
  </si>
  <si>
    <t>奈文研　研究報告「ﾕｰﾗｼｱ考古学研究資料　3」　500部</t>
    <phoneticPr fontId="7"/>
  </si>
  <si>
    <t>現場のための環境考古学（携帯版）英語版 500部　他2件</t>
    <rPh sb="25" eb="26">
      <t>ホカ</t>
    </rPh>
    <rPh sb="27" eb="28">
      <t>ケン</t>
    </rPh>
    <phoneticPr fontId="7"/>
  </si>
  <si>
    <t>株式会社 明新社</t>
    <phoneticPr fontId="7"/>
  </si>
  <si>
    <t>残存脂質分析の様子イラスト</t>
    <phoneticPr fontId="7"/>
  </si>
  <si>
    <t>ダイソン 空気清浄機能付タワーファン TP03WS　他40件</t>
    <rPh sb="26" eb="27">
      <t>ホカ</t>
    </rPh>
    <rPh sb="29" eb="30">
      <t>ケン</t>
    </rPh>
    <phoneticPr fontId="7"/>
  </si>
  <si>
    <t>アマゾンジャパン合同会社</t>
    <phoneticPr fontId="7"/>
  </si>
  <si>
    <t>ディスポピペット 5ml　他19件</t>
    <rPh sb="13" eb="14">
      <t>ホカ</t>
    </rPh>
    <rPh sb="16" eb="17">
      <t>ケン</t>
    </rPh>
    <phoneticPr fontId="7"/>
  </si>
  <si>
    <t>株式会社フジワラ</t>
    <phoneticPr fontId="7"/>
  </si>
  <si>
    <t>マイクロシリンジ10F-S-0.63　他11件</t>
    <rPh sb="19" eb="20">
      <t>ホカ</t>
    </rPh>
    <rPh sb="22" eb="23">
      <t>ケン</t>
    </rPh>
    <phoneticPr fontId="7"/>
  </si>
  <si>
    <t>島津サイエンス西日本株式会社</t>
    <phoneticPr fontId="7"/>
  </si>
  <si>
    <t>TEGARA 計算用マシン</t>
    <phoneticPr fontId="7"/>
  </si>
  <si>
    <t xml:space="preserve"> テガラ株式会社 </t>
    <phoneticPr fontId="7"/>
  </si>
  <si>
    <t>奈良文化財研究所平城宮跡資料館地区で使用する電気</t>
    <phoneticPr fontId="7"/>
  </si>
  <si>
    <t>奈良文化財研究所飛鳥資料館で使用する電気</t>
    <phoneticPr fontId="7"/>
  </si>
  <si>
    <t>株式会社DTS WEST</t>
    <rPh sb="0" eb="4">
      <t>カブシキガイシャ</t>
    </rPh>
    <phoneticPr fontId="7"/>
  </si>
  <si>
    <t>有限会社ワールドセキュリティーサービス</t>
    <rPh sb="0" eb="4">
      <t>ユウゲンガイシャ</t>
    </rPh>
    <phoneticPr fontId="7"/>
  </si>
  <si>
    <t>株式会社ＭＩＥＲＵＮＥ</t>
    <rPh sb="0" eb="4">
      <t>カブシキガイシャ</t>
    </rPh>
    <phoneticPr fontId="7"/>
  </si>
  <si>
    <t>株式会社つくばマルチメディア</t>
    <rPh sb="0" eb="4">
      <t>カブシキガイシャ</t>
    </rPh>
    <phoneticPr fontId="7"/>
  </si>
  <si>
    <t>東海アナース株式会社</t>
    <rPh sb="6" eb="10">
      <t>カブシキガイシャ</t>
    </rPh>
    <phoneticPr fontId="7"/>
  </si>
  <si>
    <t>株式会社ヤマダデンキ</t>
    <rPh sb="0" eb="4">
      <t>カブシキガイシャ</t>
    </rPh>
    <phoneticPr fontId="7"/>
  </si>
  <si>
    <t>役務</t>
    <rPh sb="0" eb="2">
      <t>エキム</t>
    </rPh>
    <phoneticPr fontId="7"/>
  </si>
  <si>
    <t>C.株式会社アート</t>
    <phoneticPr fontId="7"/>
  </si>
  <si>
    <t>発掘調査に係る労働者派遣業務（平城621次発掘調査）</t>
    <phoneticPr fontId="7"/>
  </si>
  <si>
    <t>発掘調査に係る労働者派遣業務（平城第636次）</t>
    <phoneticPr fontId="7"/>
  </si>
  <si>
    <t xml:space="preserve">株式会社三ツワフロンテック </t>
    <phoneticPr fontId="7"/>
  </si>
  <si>
    <t xml:space="preserve">D.株式会社三ツワフロンテック </t>
    <phoneticPr fontId="7"/>
  </si>
  <si>
    <t>全資料型非破壊元素マッピング分析システム一式</t>
    <phoneticPr fontId="7"/>
  </si>
  <si>
    <t>㈱日立ﾊｲﾃｸﾌｨｰﾙﾃﾞｨﾝｸﾞ 卓上顕微鏡TM3000形用 ﾀｰﾎﾞ分子ﾎﾟﾝﾌﾟ交換等　他18件</t>
    <phoneticPr fontId="7"/>
  </si>
  <si>
    <t>物品</t>
    <rPh sb="0" eb="2">
      <t>ブッピン</t>
    </rPh>
    <phoneticPr fontId="7"/>
  </si>
  <si>
    <t>E.University of York</t>
    <phoneticPr fontId="7"/>
  </si>
  <si>
    <t>遺跡出土土器の残存脂質安定同位体比測定用試料の分析業務　一式　他1件</t>
    <phoneticPr fontId="7"/>
  </si>
  <si>
    <t>F. 関西電力株式会社</t>
    <phoneticPr fontId="7"/>
  </si>
  <si>
    <t>G.株式会社日経サービス</t>
    <phoneticPr fontId="7"/>
  </si>
  <si>
    <t>奈良文化財研究所研究支援課等調査研究補助労働者派遣業務</t>
    <phoneticPr fontId="7"/>
  </si>
  <si>
    <t>奈良文化財研究所の運営業務</t>
    <rPh sb="0" eb="2">
      <t>ナラ</t>
    </rPh>
    <rPh sb="2" eb="8">
      <t>ブンカザイケンキュウショ</t>
    </rPh>
    <phoneticPr fontId="7"/>
  </si>
  <si>
    <t>運営業務費</t>
    <rPh sb="0" eb="5">
      <t>ウンエイギョウムヒ</t>
    </rPh>
    <phoneticPr fontId="7"/>
  </si>
  <si>
    <t>奈良文化財研究所</t>
    <rPh sb="0" eb="8">
      <t>ナラブンカザイケンキュウショ</t>
    </rPh>
    <phoneticPr fontId="7"/>
  </si>
  <si>
    <t>奈良文化財研究所の運営業務</t>
    <rPh sb="0" eb="8">
      <t>ナラブンカザイケンキュウショ</t>
    </rPh>
    <rPh sb="9" eb="11">
      <t>ウンエイ</t>
    </rPh>
    <rPh sb="11" eb="13">
      <t>ギョウム</t>
    </rPh>
    <phoneticPr fontId="7"/>
  </si>
  <si>
    <t>-</t>
    <phoneticPr fontId="7"/>
  </si>
  <si>
    <t xml:space="preserve">研究所データベースアクセス数 </t>
    <phoneticPr fontId="7"/>
  </si>
  <si>
    <t>-</t>
    <phoneticPr fontId="7"/>
  </si>
  <si>
    <t>件</t>
    <rPh sb="0" eb="1">
      <t>ケン</t>
    </rPh>
    <phoneticPr fontId="7"/>
  </si>
  <si>
    <t>-</t>
    <phoneticPr fontId="7"/>
  </si>
  <si>
    <t>電気料</t>
    <rPh sb="0" eb="2">
      <t>デンキ</t>
    </rPh>
    <rPh sb="2" eb="3">
      <t>リョウ</t>
    </rPh>
    <phoneticPr fontId="7"/>
  </si>
  <si>
    <t>派遣職員賃金</t>
    <rPh sb="0" eb="4">
      <t>ハケンショクイン</t>
    </rPh>
    <rPh sb="4" eb="6">
      <t>チンギン</t>
    </rPh>
    <phoneticPr fontId="7"/>
  </si>
  <si>
    <t>役務費</t>
    <rPh sb="0" eb="2">
      <t>エキム</t>
    </rPh>
    <rPh sb="2" eb="3">
      <t>ヒ</t>
    </rPh>
    <phoneticPr fontId="7"/>
  </si>
  <si>
    <t>個人A</t>
    <rPh sb="0" eb="2">
      <t>コジン</t>
    </rPh>
    <phoneticPr fontId="7"/>
  </si>
  <si>
    <t>文化芸術推進基本計画（第１期）
　（平成30年3月6日閣議決定）</t>
    <phoneticPr fontId="7"/>
  </si>
  <si>
    <t>有</t>
  </si>
  <si>
    <t>無</t>
  </si>
  <si>
    <t>△</t>
  </si>
  <si>
    <t>新型コロナウイルス感染拡大により、実施予定であった研修事業が実施できず、当初見込みを下回る実績となった。</t>
    <rPh sb="0" eb="2">
      <t>シンガタ</t>
    </rPh>
    <rPh sb="9" eb="11">
      <t>カンセン</t>
    </rPh>
    <rPh sb="11" eb="13">
      <t>カクダイ</t>
    </rPh>
    <rPh sb="17" eb="19">
      <t>ジッシ</t>
    </rPh>
    <rPh sb="19" eb="21">
      <t>ヨテイ</t>
    </rPh>
    <rPh sb="25" eb="27">
      <t>ケンシュウ</t>
    </rPh>
    <rPh sb="27" eb="29">
      <t>ジギョウ</t>
    </rPh>
    <rPh sb="30" eb="32">
      <t>ジッシ</t>
    </rPh>
    <rPh sb="36" eb="38">
      <t>トウショ</t>
    </rPh>
    <rPh sb="38" eb="40">
      <t>ミコ</t>
    </rPh>
    <rPh sb="42" eb="44">
      <t>シタマワ</t>
    </rPh>
    <rPh sb="45" eb="47">
      <t>ジッセキ</t>
    </rPh>
    <phoneticPr fontId="7"/>
  </si>
  <si>
    <t>令和２年度においては新型コロナウイルス感染症の影響により、研修事業の実施について目標値を下回っている。
支出先の選定に当たっては、業務の特殊性を除き、一般競争入札等により支出先を選定しており、競争性の確保、単位当たりのコスト削減に努めている。</t>
    <rPh sb="52" eb="54">
      <t>シシュツ</t>
    </rPh>
    <rPh sb="54" eb="55">
      <t>サキ</t>
    </rPh>
    <rPh sb="56" eb="58">
      <t>センテイ</t>
    </rPh>
    <rPh sb="59" eb="60">
      <t>ア</t>
    </rPh>
    <rPh sb="65" eb="67">
      <t>ギョウム</t>
    </rPh>
    <rPh sb="68" eb="71">
      <t>トクシュセイ</t>
    </rPh>
    <rPh sb="72" eb="73">
      <t>ノゾ</t>
    </rPh>
    <rPh sb="75" eb="81">
      <t>イッパンキョウソウニュウサツ</t>
    </rPh>
    <rPh sb="81" eb="82">
      <t>トウ</t>
    </rPh>
    <rPh sb="85" eb="87">
      <t>シシュツ</t>
    </rPh>
    <rPh sb="87" eb="88">
      <t>サキ</t>
    </rPh>
    <rPh sb="89" eb="91">
      <t>センテイ</t>
    </rPh>
    <rPh sb="96" eb="99">
      <t>キョウソウセイ</t>
    </rPh>
    <rPh sb="100" eb="102">
      <t>カクホ</t>
    </rPh>
    <rPh sb="103" eb="105">
      <t>タンイ</t>
    </rPh>
    <rPh sb="105" eb="106">
      <t>ア</t>
    </rPh>
    <rPh sb="112" eb="114">
      <t>サクゲン</t>
    </rPh>
    <rPh sb="115" eb="116">
      <t>ツト</t>
    </rPh>
    <phoneticPr fontId="7"/>
  </si>
  <si>
    <t>引き続き、事業運営の効率化を進めるとともに、民間からの寄付、自己収入等による外部資金の拡大などの積極的な確保が求められ、より計画的な事業運営の推進を実施していく必要がある。真にやむを得ないものを除き、一般競争入札等による競争性の確保に努めるとともに、競争参加条件等や仕様書の見直し、適切な公告期間の確保等により競争性、公平性、透明性を引き続き確保していく。</t>
    <rPh sb="86" eb="87">
      <t>シン</t>
    </rPh>
    <rPh sb="91" eb="92">
      <t>エ</t>
    </rPh>
    <rPh sb="97" eb="98">
      <t>ノゾ</t>
    </rPh>
    <rPh sb="100" eb="102">
      <t>イッパン</t>
    </rPh>
    <rPh sb="102" eb="104">
      <t>キョウソウ</t>
    </rPh>
    <rPh sb="104" eb="106">
      <t>ニュウサツ</t>
    </rPh>
    <rPh sb="106" eb="107">
      <t>トウ</t>
    </rPh>
    <rPh sb="110" eb="113">
      <t>キョウソウセイ</t>
    </rPh>
    <rPh sb="114" eb="116">
      <t>カクホ</t>
    </rPh>
    <rPh sb="117" eb="118">
      <t>ツト</t>
    </rPh>
    <rPh sb="125" eb="127">
      <t>キョウソウ</t>
    </rPh>
    <rPh sb="127" eb="129">
      <t>サンカ</t>
    </rPh>
    <rPh sb="129" eb="131">
      <t>ジョウケン</t>
    </rPh>
    <rPh sb="131" eb="132">
      <t>トウ</t>
    </rPh>
    <rPh sb="133" eb="136">
      <t>シヨウショ</t>
    </rPh>
    <rPh sb="137" eb="139">
      <t>ミナオ</t>
    </rPh>
    <rPh sb="141" eb="143">
      <t>テキセツ</t>
    </rPh>
    <rPh sb="144" eb="146">
      <t>コウコク</t>
    </rPh>
    <rPh sb="146" eb="148">
      <t>キカン</t>
    </rPh>
    <rPh sb="149" eb="151">
      <t>カクホ</t>
    </rPh>
    <rPh sb="151" eb="152">
      <t>トウ</t>
    </rPh>
    <rPh sb="155" eb="158">
      <t>キョウソウセイ</t>
    </rPh>
    <rPh sb="159" eb="162">
      <t>コウヘイセイ</t>
    </rPh>
    <rPh sb="163" eb="166">
      <t>トウメイセイ</t>
    </rPh>
    <rPh sb="167" eb="168">
      <t>ヒ</t>
    </rPh>
    <rPh sb="169" eb="170">
      <t>ツヅ</t>
    </rPh>
    <rPh sb="171" eb="173">
      <t>カクホ</t>
    </rPh>
    <phoneticPr fontId="7"/>
  </si>
  <si>
    <t>‐</t>
  </si>
  <si>
    <t>B.株式会社アキラ</t>
    <rPh sb="2" eb="6">
      <t>カブシキガイシャ</t>
    </rPh>
    <phoneticPr fontId="7"/>
  </si>
  <si>
    <t>修繕費</t>
    <rPh sb="0" eb="3">
      <t>シュウゼンヒ</t>
    </rPh>
    <phoneticPr fontId="7"/>
  </si>
  <si>
    <t>駐車場縁石面取り（7箇所）　他12件</t>
    <phoneticPr fontId="7"/>
  </si>
  <si>
    <t>日本通運株式会社</t>
    <rPh sb="0" eb="4">
      <t>ニホンツウウン</t>
    </rPh>
    <rPh sb="4" eb="8">
      <t>カブシキガイシャ</t>
    </rPh>
    <phoneticPr fontId="7"/>
  </si>
  <si>
    <t>本庁舎への資料輸送等15件</t>
    <rPh sb="9" eb="10">
      <t>トウ</t>
    </rPh>
    <rPh sb="12" eb="13">
      <t>ケン</t>
    </rPh>
    <phoneticPr fontId="7"/>
  </si>
  <si>
    <t>東京理化器械 定温恒温乾燥器　他3件</t>
    <rPh sb="15" eb="16">
      <t>ホカ</t>
    </rPh>
    <rPh sb="17" eb="18">
      <t>ケン</t>
    </rPh>
    <phoneticPr fontId="7"/>
  </si>
  <si>
    <t>奈良水道工業株式会社</t>
    <phoneticPr fontId="7"/>
  </si>
  <si>
    <t>奈良文化財研究所本庁舎アプローチ散水設備取設工事　他2件</t>
    <rPh sb="25" eb="26">
      <t>ホカ</t>
    </rPh>
    <rPh sb="27" eb="28">
      <t>ケン</t>
    </rPh>
    <phoneticPr fontId="7"/>
  </si>
  <si>
    <t>ドラフトチャンバー　一式</t>
    <phoneticPr fontId="7"/>
  </si>
  <si>
    <t>電子複写機賃貸借及び保守（基礎研究分）【一般競争（最低価格）平成29年度～令和3年度】</t>
    <rPh sb="13" eb="15">
      <t>キソ</t>
    </rPh>
    <rPh sb="15" eb="17">
      <t>ケンキュウ</t>
    </rPh>
    <rPh sb="17" eb="18">
      <t>ブン</t>
    </rPh>
    <phoneticPr fontId="7"/>
  </si>
  <si>
    <t>奈良文化財研究所本庁舎地区で使用する電気（基礎研究分）【一般競争（最低価格）令和元年度5月～令和2年度5月】</t>
    <rPh sb="21" eb="23">
      <t>キソ</t>
    </rPh>
    <rPh sb="23" eb="25">
      <t>ケンキュウ</t>
    </rPh>
    <rPh sb="25" eb="26">
      <t>ブン</t>
    </rPh>
    <rPh sb="28" eb="30">
      <t>イッパン</t>
    </rPh>
    <rPh sb="30" eb="32">
      <t>キョウソウ</t>
    </rPh>
    <rPh sb="33" eb="37">
      <t>サイテイカカク</t>
    </rPh>
    <rPh sb="38" eb="40">
      <t>レイワ</t>
    </rPh>
    <rPh sb="40" eb="42">
      <t>ガンネン</t>
    </rPh>
    <rPh sb="42" eb="43">
      <t>ド</t>
    </rPh>
    <rPh sb="44" eb="45">
      <t>ガツ</t>
    </rPh>
    <rPh sb="46" eb="48">
      <t>レイワ</t>
    </rPh>
    <rPh sb="49" eb="51">
      <t>ネンド</t>
    </rPh>
    <rPh sb="52" eb="53">
      <t>ガツ</t>
    </rPh>
    <phoneticPr fontId="7"/>
  </si>
  <si>
    <t>奈良文化財研究所本庁舎地区で使用する電気（基礎研究分）</t>
    <rPh sb="21" eb="23">
      <t>キソ</t>
    </rPh>
    <rPh sb="23" eb="25">
      <t>ケンキュウ</t>
    </rPh>
    <rPh sb="25" eb="26">
      <t>ブン</t>
    </rPh>
    <phoneticPr fontId="7"/>
  </si>
  <si>
    <t>電子複写機賃貸借及び保守（情報公開分）【一般競争（最低価格）平成29年度～令和3年度】</t>
    <rPh sb="13" eb="15">
      <t>ジョウホウ</t>
    </rPh>
    <rPh sb="15" eb="17">
      <t>コウカイ</t>
    </rPh>
    <rPh sb="17" eb="18">
      <t>ブン</t>
    </rPh>
    <phoneticPr fontId="7"/>
  </si>
  <si>
    <t>ﾃﾞｼﾞﾀﾙ写真調整・解析用Apple社ﾃﾞｽｸﾄｯﾌﾟﾊﾟｿｺﾝ　一式　他16件</t>
    <rPh sb="37" eb="38">
      <t>ホカ</t>
    </rPh>
    <rPh sb="40" eb="41">
      <t>ケン</t>
    </rPh>
    <phoneticPr fontId="7"/>
  </si>
  <si>
    <t>電子複写機賃貸借及び保守（研修協力分）【一般競争（最低価格）平成29年度～令和3年度】</t>
    <rPh sb="13" eb="17">
      <t>ケンシュウキョウリョク</t>
    </rPh>
    <rPh sb="17" eb="18">
      <t>ブン</t>
    </rPh>
    <phoneticPr fontId="7"/>
  </si>
  <si>
    <t>大阪ガス株式会社</t>
    <rPh sb="0" eb="2">
      <t>オオサカ</t>
    </rPh>
    <rPh sb="4" eb="8">
      <t>カブシキガイシャ</t>
    </rPh>
    <phoneticPr fontId="7"/>
  </si>
  <si>
    <t>奈良文化財研究所本庁舎で使用するガス（遺産保護分）</t>
    <rPh sb="19" eb="21">
      <t>イサン</t>
    </rPh>
    <rPh sb="21" eb="23">
      <t>ホゴ</t>
    </rPh>
    <rPh sb="23" eb="24">
      <t>ブン</t>
    </rPh>
    <phoneticPr fontId="7"/>
  </si>
  <si>
    <t>古代瓦ｼﾝﾎﾟｼﾞｳﾑ『古代瓦研究Ｘ』本文編850部及び資料編850部の印刷製本業　他6件</t>
    <rPh sb="42" eb="43">
      <t>ホカ</t>
    </rPh>
    <rPh sb="44" eb="45">
      <t>ケン</t>
    </rPh>
    <phoneticPr fontId="7"/>
  </si>
  <si>
    <t>株式会社天理時報社</t>
    <phoneticPr fontId="7"/>
  </si>
  <si>
    <t>奈良文化財研究所展示企画室等調査研究補助労働者等派遣業務</t>
  </si>
  <si>
    <t>奈良文化財研究所ウェブサイトの多言語化およびレスポンシブ対応（スマートフォン対応）一式</t>
  </si>
  <si>
    <t>各種研究所システム　サーバー環境移行　一式</t>
  </si>
  <si>
    <t>平城宮跡資料館ＣＧ用デジタルサイネージ　一式</t>
  </si>
  <si>
    <t>2020年度 木簡くずし字字典解読システム 保守　他9件</t>
    <rPh sb="25" eb="26">
      <t>ホカ</t>
    </rPh>
    <rPh sb="27" eb="28">
      <t>ケン</t>
    </rPh>
    <phoneticPr fontId="7"/>
  </si>
  <si>
    <t>奈良文化財研究所本庁舎及び飛鳥資料館受付案内業務労働者派遣業務</t>
  </si>
  <si>
    <t>文化財多言語化事業研究補助労働者派遣業務</t>
  </si>
  <si>
    <t>平城宮跡WebGISｼｽﾃﾑ機能追加開発業務･新規ﾃﾞｰﾀ追加　他2件</t>
  </si>
  <si>
    <t>地震対策 平城宮跡資料館の展示具作成等　他1件</t>
    <rPh sb="20" eb="21">
      <t>ホカ</t>
    </rPh>
    <rPh sb="22" eb="23">
      <t>ケン</t>
    </rPh>
    <phoneticPr fontId="7"/>
  </si>
  <si>
    <t>-</t>
    <phoneticPr fontId="7"/>
  </si>
  <si>
    <t>標準評価（B評価）以上の評価を受けた項目の割合。
※中期目標の期間（平成28年度～令和2年度）</t>
    <rPh sb="26" eb="28">
      <t>チュウキ</t>
    </rPh>
    <phoneticPr fontId="7"/>
  </si>
  <si>
    <t>-</t>
    <phoneticPr fontId="7"/>
  </si>
  <si>
    <t>島津サイエンス西日本株式会社</t>
    <phoneticPr fontId="7"/>
  </si>
  <si>
    <t>ダクトレスヒュームフード　一式</t>
    <phoneticPr fontId="7"/>
  </si>
  <si>
    <t>株式会社アート</t>
    <phoneticPr fontId="7"/>
  </si>
  <si>
    <t>発掘調査に係る労働者派遣業務（平城621次発掘調査）</t>
    <phoneticPr fontId="7"/>
  </si>
  <si>
    <t>-</t>
    <phoneticPr fontId="7"/>
  </si>
  <si>
    <t>発掘調査に係る労働者派遣業務（平城第636次）</t>
    <phoneticPr fontId="7"/>
  </si>
  <si>
    <t>労働者派遣業務(飛鳥藤原第205次発掘調査)</t>
    <phoneticPr fontId="7"/>
  </si>
  <si>
    <t>発掘調査に係る労働者派遣業務（平城628次発掘調査）</t>
    <phoneticPr fontId="7"/>
  </si>
  <si>
    <t>-</t>
    <phoneticPr fontId="7"/>
  </si>
  <si>
    <t>発掘調査に係る労働者派遣業務（平城第635次）</t>
    <phoneticPr fontId="7"/>
  </si>
  <si>
    <t>関西電力株式会社</t>
    <phoneticPr fontId="7"/>
  </si>
  <si>
    <t>奈良文化財研究所平城宮跡資料館地区で使用する電気</t>
    <phoneticPr fontId="7"/>
  </si>
  <si>
    <t>奈良文化財研究所飛鳥資料館で使用する電気</t>
    <phoneticPr fontId="7"/>
  </si>
  <si>
    <t>奈良文化財研究所飛鳥資料館収蔵庫のスチール棚防災対策業務一式</t>
    <phoneticPr fontId="7"/>
  </si>
  <si>
    <t>株式会社日経サービス</t>
    <phoneticPr fontId="7"/>
  </si>
  <si>
    <t>奈良文化財研究所研究支援課等調査研究補助労働者派遣業務</t>
    <phoneticPr fontId="7"/>
  </si>
  <si>
    <t>奈良文化財研究所遺跡・調査研究室等調査研究補助労働者派遣業務</t>
    <phoneticPr fontId="7"/>
  </si>
  <si>
    <t>情報機器設定補助労働者派遣業務</t>
    <phoneticPr fontId="7"/>
  </si>
  <si>
    <t>-</t>
    <phoneticPr fontId="7"/>
  </si>
  <si>
    <t>-</t>
    <phoneticPr fontId="7"/>
  </si>
  <si>
    <t>業務達成・期間進行基準</t>
    <phoneticPr fontId="7"/>
  </si>
  <si>
    <t>業務達成・期間進行基準</t>
    <phoneticPr fontId="7"/>
  </si>
  <si>
    <t>業務達成・期間進行基準</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</si>
</sst>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
      <sz val="10"/>
      <color theme="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91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5" fillId="0" borderId="22"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5" fillId="5" borderId="22" xfId="0" applyNumberFormat="1" applyFont="1" applyFill="1" applyBorder="1" applyAlignment="1" applyProtection="1">
      <alignment horizontal="left" vertical="center" wrapText="1"/>
      <protection locked="0"/>
    </xf>
    <xf numFmtId="176" fontId="5" fillId="5" borderId="23"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9" fontId="5"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5" fillId="0" borderId="77" xfId="0" applyNumberFormat="1" applyFont="1" applyFill="1" applyBorder="1" applyAlignment="1">
      <alignment horizontal="right" vertical="center"/>
    </xf>
    <xf numFmtId="177" fontId="5" fillId="0" borderId="80"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7" fontId="5" fillId="0" borderId="99" xfId="0" applyNumberFormat="1" applyFont="1" applyFill="1" applyBorder="1" applyAlignment="1" applyProtection="1">
      <alignment horizontal="center" vertical="center"/>
      <protection locked="0"/>
    </xf>
    <xf numFmtId="9" fontId="33" fillId="0" borderId="9" xfId="0" applyNumberFormat="1" applyFont="1" applyFill="1" applyBorder="1" applyAlignment="1" applyProtection="1">
      <alignment horizontal="center" vertical="center"/>
      <protection locked="0"/>
    </xf>
    <xf numFmtId="9" fontId="12"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162</xdr:row>
      <xdr:rowOff>279403</xdr:rowOff>
    </xdr:from>
    <xdr:to>
      <xdr:col>47</xdr:col>
      <xdr:colOff>142293</xdr:colOff>
      <xdr:row>181</xdr:row>
      <xdr:rowOff>34929</xdr:rowOff>
    </xdr:to>
    <xdr:grpSp>
      <xdr:nvGrpSpPr>
        <xdr:cNvPr id="41" name="グループ化 40"/>
        <xdr:cNvGrpSpPr/>
      </xdr:nvGrpSpPr>
      <xdr:grpSpPr>
        <a:xfrm>
          <a:off x="1968500" y="33832803"/>
          <a:ext cx="8321093" cy="6994526"/>
          <a:chOff x="3670300" y="34340803"/>
          <a:chExt cx="8321093" cy="6994526"/>
        </a:xfrm>
      </xdr:grpSpPr>
      <xdr:grpSp>
        <xdr:nvGrpSpPr>
          <xdr:cNvPr id="19" name="グループ化 18">
            <a:extLst>
              <a:ext uri="{FF2B5EF4-FFF2-40B4-BE49-F238E27FC236}">
                <a16:creationId xmlns:a16="http://schemas.microsoft.com/office/drawing/2014/main" id="{00000000-0008-0000-0000-000004000000}"/>
              </a:ext>
            </a:extLst>
          </xdr:cNvPr>
          <xdr:cNvGrpSpPr/>
        </xdr:nvGrpSpPr>
        <xdr:grpSpPr>
          <a:xfrm>
            <a:off x="3670300" y="34340803"/>
            <a:ext cx="8321093" cy="6994526"/>
            <a:chOff x="1562101" y="56416575"/>
            <a:chExt cx="8511369" cy="7531756"/>
          </a:xfrm>
        </xdr:grpSpPr>
        <xdr:sp macro="" textlink="">
          <xdr:nvSpPr>
            <xdr:cNvPr id="20" name="テキスト ボックス 19">
              <a:extLst>
                <a:ext uri="{FF2B5EF4-FFF2-40B4-BE49-F238E27FC236}">
                  <a16:creationId xmlns:a16="http://schemas.microsoft.com/office/drawing/2014/main" id="{00000000-0008-0000-0000-000005000000}"/>
                </a:ext>
              </a:extLst>
            </xdr:cNvPr>
            <xdr:cNvSpPr txBox="1"/>
          </xdr:nvSpPr>
          <xdr:spPr>
            <a:xfrm>
              <a:off x="5095875" y="56416575"/>
              <a:ext cx="1123015" cy="424765"/>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国立文化財機構</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1,587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下矢印 20">
              <a:extLst>
                <a:ext uri="{FF2B5EF4-FFF2-40B4-BE49-F238E27FC236}">
                  <a16:creationId xmlns:a16="http://schemas.microsoft.com/office/drawing/2014/main" id="{00000000-0008-0000-0000-000006000000}"/>
                </a:ext>
              </a:extLst>
            </xdr:cNvPr>
            <xdr:cNvSpPr/>
          </xdr:nvSpPr>
          <xdr:spPr>
            <a:xfrm>
              <a:off x="5534025" y="56873775"/>
              <a:ext cx="166381" cy="193248"/>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2" name="テキスト ボックス 21">
              <a:extLst>
                <a:ext uri="{FF2B5EF4-FFF2-40B4-BE49-F238E27FC236}">
                  <a16:creationId xmlns:a16="http://schemas.microsoft.com/office/drawing/2014/main" id="{00000000-0008-0000-0000-000007000000}"/>
                </a:ext>
              </a:extLst>
            </xdr:cNvPr>
            <xdr:cNvSpPr txBox="1"/>
          </xdr:nvSpPr>
          <xdr:spPr>
            <a:xfrm>
              <a:off x="4714875" y="57130950"/>
              <a:ext cx="1816621" cy="638869"/>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奈良文化財研究所</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1,973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百万円（運営費交付金部門）</a:t>
              </a:r>
            </a:p>
          </xdr:txBody>
        </xdr:sp>
        <xdr:sp macro="" textlink="">
          <xdr:nvSpPr>
            <xdr:cNvPr id="23" name="右中かっこ 22">
              <a:extLst>
                <a:ext uri="{FF2B5EF4-FFF2-40B4-BE49-F238E27FC236}">
                  <a16:creationId xmlns:a16="http://schemas.microsoft.com/office/drawing/2014/main" id="{00000000-0008-0000-0000-000008000000}"/>
                </a:ext>
              </a:extLst>
            </xdr:cNvPr>
            <xdr:cNvSpPr/>
          </xdr:nvSpPr>
          <xdr:spPr>
            <a:xfrm rot="16200000">
              <a:off x="5372923" y="54717907"/>
              <a:ext cx="505992" cy="6665768"/>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a:extLst>
                <a:ext uri="{FF2B5EF4-FFF2-40B4-BE49-F238E27FC236}">
                  <a16:creationId xmlns:a16="http://schemas.microsoft.com/office/drawing/2014/main" id="{00000000-0008-0000-0000-000009000000}"/>
                </a:ext>
              </a:extLst>
            </xdr:cNvPr>
            <xdr:cNvSpPr txBox="1"/>
          </xdr:nvSpPr>
          <xdr:spPr>
            <a:xfrm>
              <a:off x="1562101" y="58273949"/>
              <a:ext cx="1619249" cy="136662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奈良文化財研究所共通</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（運営管理に係る経費）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人件費はこの項目に含む</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5" name="テキスト ボックス 24">
              <a:extLst>
                <a:ext uri="{FF2B5EF4-FFF2-40B4-BE49-F238E27FC236}">
                  <a16:creationId xmlns:a16="http://schemas.microsoft.com/office/drawing/2014/main" id="{00000000-0008-0000-0000-00000A000000}"/>
                </a:ext>
              </a:extLst>
            </xdr:cNvPr>
            <xdr:cNvSpPr txBox="1"/>
          </xdr:nvSpPr>
          <xdr:spPr>
            <a:xfrm>
              <a:off x="3752850" y="58273950"/>
              <a:ext cx="1477464" cy="114097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基礎研究事業費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6" name="テキスト ボックス 25">
              <a:extLst>
                <a:ext uri="{FF2B5EF4-FFF2-40B4-BE49-F238E27FC236}">
                  <a16:creationId xmlns:a16="http://schemas.microsoft.com/office/drawing/2014/main" id="{00000000-0008-0000-0000-00000B000000}"/>
                </a:ext>
              </a:extLst>
            </xdr:cNvPr>
            <xdr:cNvSpPr txBox="1"/>
          </xdr:nvSpPr>
          <xdr:spPr>
            <a:xfrm>
              <a:off x="5943600" y="58273950"/>
              <a:ext cx="1477464" cy="11512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応用研究事業費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7" name="テキスト ボックス 26">
              <a:extLst>
                <a:ext uri="{FF2B5EF4-FFF2-40B4-BE49-F238E27FC236}">
                  <a16:creationId xmlns:a16="http://schemas.microsoft.com/office/drawing/2014/main" id="{00000000-0008-0000-0000-00000C000000}"/>
                </a:ext>
              </a:extLst>
            </xdr:cNvPr>
            <xdr:cNvSpPr txBox="1"/>
          </xdr:nvSpPr>
          <xdr:spPr>
            <a:xfrm>
              <a:off x="8134350" y="58273950"/>
              <a:ext cx="1477464" cy="113072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国際遺産保護事業費</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8" name="大かっこ 27">
              <a:extLst>
                <a:ext uri="{FF2B5EF4-FFF2-40B4-BE49-F238E27FC236}">
                  <a16:creationId xmlns:a16="http://schemas.microsoft.com/office/drawing/2014/main" id="{00000000-0008-0000-0000-00000D000000}"/>
                </a:ext>
              </a:extLst>
            </xdr:cNvPr>
            <xdr:cNvSpPr/>
          </xdr:nvSpPr>
          <xdr:spPr>
            <a:xfrm>
              <a:off x="1619328" y="59687264"/>
              <a:ext cx="1492546" cy="10953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運営管理に係る一般管理費及び人件費。</a:t>
              </a:r>
            </a:p>
          </xdr:txBody>
        </xdr:sp>
        <xdr:sp macro="" textlink="">
          <xdr:nvSpPr>
            <xdr:cNvPr id="29" name="大かっこ 28">
              <a:extLst>
                <a:ext uri="{FF2B5EF4-FFF2-40B4-BE49-F238E27FC236}">
                  <a16:creationId xmlns:a16="http://schemas.microsoft.com/office/drawing/2014/main" id="{00000000-0008-0000-0000-00000E000000}"/>
                </a:ext>
              </a:extLst>
            </xdr:cNvPr>
            <xdr:cNvSpPr/>
          </xdr:nvSpPr>
          <xdr:spPr>
            <a:xfrm>
              <a:off x="3381454" y="59564917"/>
              <a:ext cx="2179461" cy="1157106"/>
            </a:xfrm>
            <a:prstGeom prst="bracketPair">
              <a:avLst>
                <a:gd name="adj" fmla="val 19822"/>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及び伝統的建造物群に関する調査研究、無形文化財・無形民俗文化財等に関する調査研究、記念物・文化的景観・埋蔵文化財に関する調査研究を行い、文化財をよりよい状態で将来に継承するための新たな知見の開拓につながる研究基盤等の蓄積を目的とした事業</a:t>
              </a:r>
              <a:r>
                <a:rPr kumimoji="1"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大かっこ 29">
              <a:extLst>
                <a:ext uri="{FF2B5EF4-FFF2-40B4-BE49-F238E27FC236}">
                  <a16:creationId xmlns:a16="http://schemas.microsoft.com/office/drawing/2014/main" id="{00000000-0008-0000-0000-00000F000000}"/>
                </a:ext>
              </a:extLst>
            </xdr:cNvPr>
            <xdr:cNvSpPr/>
          </xdr:nvSpPr>
          <xdr:spPr>
            <a:xfrm>
              <a:off x="5724446" y="59591297"/>
              <a:ext cx="2111800" cy="111442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の調査研究に最先端の科学技術を積極的に応用することにより、文化財の調査手法や文化財の保存修復及び保存技術等に関する研究の進展を図り、文化財をよりよい状態で将来に継承するための調査研究の精度を高めることを目的とした事業。</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大かっこ 30">
              <a:extLst>
                <a:ext uri="{FF2B5EF4-FFF2-40B4-BE49-F238E27FC236}">
                  <a16:creationId xmlns:a16="http://schemas.microsoft.com/office/drawing/2014/main" id="{00000000-0008-0000-0000-000010000000}"/>
                </a:ext>
              </a:extLst>
            </xdr:cNvPr>
            <xdr:cNvSpPr/>
          </xdr:nvSpPr>
          <xdr:spPr>
            <a:xfrm>
              <a:off x="8039100" y="59592028"/>
              <a:ext cx="2034370" cy="107632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遺産国際協力を推進するとともに、国際協力推進体制について中核的な役割を果たすこと、アジア太平洋地域の無形文化遺産保護に関する調査研究をおこなうことにより、諸外国との文化的交流及び相互理解の促進に貢献することを目的とした事業。</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テキスト ボックス 31">
              <a:extLst>
                <a:ext uri="{FF2B5EF4-FFF2-40B4-BE49-F238E27FC236}">
                  <a16:creationId xmlns:a16="http://schemas.microsoft.com/office/drawing/2014/main" id="{00000000-0008-0000-0000-000011000000}"/>
                </a:ext>
              </a:extLst>
            </xdr:cNvPr>
            <xdr:cNvSpPr txBox="1"/>
          </xdr:nvSpPr>
          <xdr:spPr>
            <a:xfrm>
              <a:off x="2548129" y="61337257"/>
              <a:ext cx="1477464" cy="115977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情報公開事業費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3" name="テキスト ボックス 32">
              <a:extLst>
                <a:ext uri="{FF2B5EF4-FFF2-40B4-BE49-F238E27FC236}">
                  <a16:creationId xmlns:a16="http://schemas.microsoft.com/office/drawing/2014/main" id="{00000000-0008-0000-0000-000012000000}"/>
                </a:ext>
              </a:extLst>
            </xdr:cNvPr>
            <xdr:cNvSpPr txBox="1"/>
          </xdr:nvSpPr>
          <xdr:spPr>
            <a:xfrm>
              <a:off x="7245039" y="61328829"/>
              <a:ext cx="1477464" cy="116050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研修協力事業費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4" name="大かっこ 33">
              <a:extLst>
                <a:ext uri="{FF2B5EF4-FFF2-40B4-BE49-F238E27FC236}">
                  <a16:creationId xmlns:a16="http://schemas.microsoft.com/office/drawing/2014/main" id="{00000000-0008-0000-0000-000013000000}"/>
                </a:ext>
              </a:extLst>
            </xdr:cNvPr>
            <xdr:cNvSpPr/>
          </xdr:nvSpPr>
          <xdr:spPr>
            <a:xfrm>
              <a:off x="2215830" y="62599654"/>
              <a:ext cx="2171700" cy="1225604"/>
            </a:xfrm>
            <a:prstGeom prst="bracketPair">
              <a:avLst>
                <a:gd name="adj" fmla="val 19822"/>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に関する情報及び図書・雑誌等を収集・整理し、公開すること、調査研究の成果を刊行物や講演会等を通じて公表するとともに公開施設において公開すること、調査研究に関する論文等についてウェブサイトでの公開を進めることにより、文化財に関する研究の進展や行政事務の効率化に資することを目的とした事業。</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5" name="大かっこ 34">
              <a:extLst>
                <a:ext uri="{FF2B5EF4-FFF2-40B4-BE49-F238E27FC236}">
                  <a16:creationId xmlns:a16="http://schemas.microsoft.com/office/drawing/2014/main" id="{00000000-0008-0000-0000-000014000000}"/>
                </a:ext>
              </a:extLst>
            </xdr:cNvPr>
            <xdr:cNvSpPr/>
          </xdr:nvSpPr>
          <xdr:spPr>
            <a:xfrm>
              <a:off x="6926505" y="62577677"/>
              <a:ext cx="2111800" cy="137065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記念物等の保存及び修復に関する研修等について、研修項目、課程等の体系を示し、地方公共団体等の要望を踏まえた研修計画を策定し実施すること、文化財に関する国・地方公共団体の行政事務や博物館の業務等に関する依頼等について専門的・技術的見地から協力等を行うことにより、我が国の文化財の調査研究の質的向上に寄与することを目的とした事業。</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36" name="直線コネクタ 35">
            <a:extLst>
              <a:ext uri="{FF2B5EF4-FFF2-40B4-BE49-F238E27FC236}">
                <a16:creationId xmlns:a16="http://schemas.microsoft.com/office/drawing/2014/main" id="{00000000-0008-0000-0000-00004D000000}"/>
              </a:ext>
            </a:extLst>
          </xdr:cNvPr>
          <xdr:cNvCxnSpPr/>
        </xdr:nvCxnSpPr>
        <xdr:spPr>
          <a:xfrm>
            <a:off x="6510551" y="35855279"/>
            <a:ext cx="1587" cy="206375"/>
          </a:xfrm>
          <a:prstGeom prst="line">
            <a:avLst/>
          </a:prstGeom>
          <a:noFill/>
          <a:ln w="9525" cap="flat" cmpd="sng" algn="ctr">
            <a:solidFill>
              <a:sysClr val="windowText" lastClr="000000"/>
            </a:solidFill>
            <a:prstDash val="solid"/>
          </a:ln>
          <a:effectLst/>
        </xdr:spPr>
      </xdr:cxnSp>
      <xdr:cxnSp macro="">
        <xdr:nvCxnSpPr>
          <xdr:cNvPr id="37" name="直線コネクタ 36">
            <a:extLst>
              <a:ext uri="{FF2B5EF4-FFF2-40B4-BE49-F238E27FC236}">
                <a16:creationId xmlns:a16="http://schemas.microsoft.com/office/drawing/2014/main" id="{00000000-0008-0000-0000-00008B000000}"/>
              </a:ext>
            </a:extLst>
          </xdr:cNvPr>
          <xdr:cNvCxnSpPr/>
        </xdr:nvCxnSpPr>
        <xdr:spPr>
          <a:xfrm>
            <a:off x="8679075" y="35850516"/>
            <a:ext cx="1587" cy="206375"/>
          </a:xfrm>
          <a:prstGeom prst="line">
            <a:avLst/>
          </a:prstGeom>
          <a:noFill/>
          <a:ln w="9525" cap="flat" cmpd="sng" algn="ctr">
            <a:solidFill>
              <a:sysClr val="windowText" lastClr="000000"/>
            </a:solidFill>
            <a:prstDash val="solid"/>
          </a:ln>
          <a:effectLst/>
        </xdr:spPr>
      </xdr:cxnSp>
      <xdr:cxnSp macro="">
        <xdr:nvCxnSpPr>
          <xdr:cNvPr id="38" name="直線コネクタ 37">
            <a:extLst>
              <a:ext uri="{FF2B5EF4-FFF2-40B4-BE49-F238E27FC236}">
                <a16:creationId xmlns:a16="http://schemas.microsoft.com/office/drawing/2014/main" id="{00000000-0008-0000-0000-00008D000000}"/>
              </a:ext>
            </a:extLst>
          </xdr:cNvPr>
          <xdr:cNvCxnSpPr/>
        </xdr:nvCxnSpPr>
        <xdr:spPr>
          <a:xfrm>
            <a:off x="5382185" y="35875123"/>
            <a:ext cx="179" cy="3024000"/>
          </a:xfrm>
          <a:prstGeom prst="line">
            <a:avLst/>
          </a:prstGeom>
          <a:noFill/>
          <a:ln w="9525" cap="flat" cmpd="sng" algn="ctr">
            <a:solidFill>
              <a:sysClr val="windowText" lastClr="000000"/>
            </a:solidFill>
            <a:prstDash val="solid"/>
          </a:ln>
          <a:effectLst/>
        </xdr:spPr>
      </xdr:cxnSp>
      <xdr:cxnSp macro="">
        <xdr:nvCxnSpPr>
          <xdr:cNvPr id="39" name="直線コネクタ 38">
            <a:extLst>
              <a:ext uri="{FF2B5EF4-FFF2-40B4-BE49-F238E27FC236}">
                <a16:creationId xmlns:a16="http://schemas.microsoft.com/office/drawing/2014/main" id="{00000000-0008-0000-0000-000092000000}"/>
              </a:ext>
            </a:extLst>
          </xdr:cNvPr>
          <xdr:cNvCxnSpPr/>
        </xdr:nvCxnSpPr>
        <xdr:spPr>
          <a:xfrm flipH="1">
            <a:off x="9899391" y="35867978"/>
            <a:ext cx="3300" cy="3024000"/>
          </a:xfrm>
          <a:prstGeom prst="line">
            <a:avLst/>
          </a:prstGeom>
          <a:noFill/>
          <a:ln w="9525" cap="flat" cmpd="sng" algn="ctr">
            <a:solidFill>
              <a:sysClr val="windowText" lastClr="000000"/>
            </a:solidFill>
            <a:prstDash val="solid"/>
          </a:ln>
          <a:effectLst/>
        </xdr:spPr>
      </xdr:cxnSp>
      <xdr:sp macro="" textlink="">
        <xdr:nvSpPr>
          <xdr:cNvPr id="40" name="テキスト ボックス 39">
            <a:extLst>
              <a:ext uri="{FF2B5EF4-FFF2-40B4-BE49-F238E27FC236}">
                <a16:creationId xmlns:a16="http://schemas.microsoft.com/office/drawing/2014/main" id="{00000000-0008-0000-0000-0000B5000000}"/>
              </a:ext>
            </a:extLst>
          </xdr:cNvPr>
          <xdr:cNvSpPr txBox="1"/>
        </xdr:nvSpPr>
        <xdr:spPr>
          <a:xfrm>
            <a:off x="8871163" y="34667829"/>
            <a:ext cx="2526581" cy="34262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＊差額は自己収入等による。</a:t>
            </a:r>
          </a:p>
        </xdr:txBody>
      </xdr:sp>
    </xdr:grpSp>
    <xdr:clientData/>
  </xdr:twoCellAnchor>
  <xdr:twoCellAnchor>
    <xdr:from>
      <xdr:col>11</xdr:col>
      <xdr:colOff>57150</xdr:colOff>
      <xdr:row>165</xdr:row>
      <xdr:rowOff>349250</xdr:rowOff>
    </xdr:from>
    <xdr:to>
      <xdr:col>14</xdr:col>
      <xdr:colOff>92320</xdr:colOff>
      <xdr:row>167</xdr:row>
      <xdr:rowOff>181872</xdr:rowOff>
    </xdr:to>
    <xdr:sp macro="" textlink="">
      <xdr:nvSpPr>
        <xdr:cNvPr id="42" name="テキスト ボックス 41">
          <a:extLst>
            <a:ext uri="{FF2B5EF4-FFF2-40B4-BE49-F238E27FC236}">
              <a16:creationId xmlns:a16="http://schemas.microsoft.com/office/drawing/2014/main" id="{50F3B7F1-4893-4170-98B7-51A43C4631FF}"/>
            </a:ext>
          </a:extLst>
        </xdr:cNvPr>
        <xdr:cNvSpPr txBox="1"/>
      </xdr:nvSpPr>
      <xdr:spPr>
        <a:xfrm>
          <a:off x="2466975" y="34810700"/>
          <a:ext cx="692395" cy="594622"/>
        </a:xfrm>
        <a:prstGeom prst="rect">
          <a:avLst/>
        </a:prstGeom>
        <a:noFill/>
        <a:ln w="9525" cmpd="sng">
          <a:noFill/>
        </a:ln>
        <a:effectLst/>
      </xdr:spPr>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随意契約（少額）等</a:t>
          </a: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128588</xdr:colOff>
      <xdr:row>165</xdr:row>
      <xdr:rowOff>338137</xdr:rowOff>
    </xdr:from>
    <xdr:to>
      <xdr:col>24</xdr:col>
      <xdr:colOff>85726</xdr:colOff>
      <xdr:row>167</xdr:row>
      <xdr:rowOff>170759</xdr:rowOff>
    </xdr:to>
    <xdr:sp macro="" textlink="">
      <xdr:nvSpPr>
        <xdr:cNvPr id="43" name="テキスト ボックス 42">
          <a:extLst>
            <a:ext uri="{FF2B5EF4-FFF2-40B4-BE49-F238E27FC236}">
              <a16:creationId xmlns:a16="http://schemas.microsoft.com/office/drawing/2014/main" id="{50F3B7F1-4893-4170-98B7-51A43C4631FF}"/>
            </a:ext>
          </a:extLst>
        </xdr:cNvPr>
        <xdr:cNvSpPr txBox="1"/>
      </xdr:nvSpPr>
      <xdr:spPr>
        <a:xfrm>
          <a:off x="4510088" y="34799587"/>
          <a:ext cx="833438" cy="594622"/>
        </a:xfrm>
        <a:prstGeom prst="rect">
          <a:avLst/>
        </a:prstGeom>
        <a:noFill/>
        <a:ln w="9525" cmpd="sng">
          <a:noFill/>
        </a:ln>
        <a:effectLst/>
      </xdr:spPr>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700" b="0" i="0" u="none" strike="noStrike" kern="0" cap="none" spc="0" normalizeH="0" baseline="0" noProof="0">
              <a:ln>
                <a:noFill/>
              </a:ln>
              <a:solidFill>
                <a:sysClr val="windowText" lastClr="000000"/>
              </a:solidFill>
              <a:effectLst/>
              <a:uLnTx/>
              <a:uFillTx/>
              <a:latin typeface="+mn-lt"/>
              <a:ea typeface="+mn-ea"/>
              <a:cs typeface="+mn-cs"/>
            </a:rPr>
            <a:t>一般競争契約（最低価格）等</a:t>
          </a: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41</xdr:col>
      <xdr:colOff>9525</xdr:colOff>
      <xdr:row>166</xdr:row>
      <xdr:rowOff>28575</xdr:rowOff>
    </xdr:from>
    <xdr:to>
      <xdr:col>44</xdr:col>
      <xdr:colOff>44695</xdr:colOff>
      <xdr:row>167</xdr:row>
      <xdr:rowOff>90488</xdr:rowOff>
    </xdr:to>
    <xdr:sp macro="" textlink="">
      <xdr:nvSpPr>
        <xdr:cNvPr id="45" name="テキスト ボックス 44">
          <a:extLst>
            <a:ext uri="{FF2B5EF4-FFF2-40B4-BE49-F238E27FC236}">
              <a16:creationId xmlns:a16="http://schemas.microsoft.com/office/drawing/2014/main" id="{50F3B7F1-4893-4170-98B7-51A43C4631FF}"/>
            </a:ext>
          </a:extLst>
        </xdr:cNvPr>
        <xdr:cNvSpPr txBox="1"/>
      </xdr:nvSpPr>
      <xdr:spPr>
        <a:xfrm>
          <a:off x="8991600" y="34871025"/>
          <a:ext cx="692395" cy="442913"/>
        </a:xfrm>
        <a:prstGeom prst="rect">
          <a:avLst/>
        </a:prstGeom>
        <a:noFill/>
        <a:ln w="9525" cmpd="sng">
          <a:noFill/>
        </a:ln>
        <a:effectLst/>
      </xdr:spPr>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その他等</a:t>
          </a: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11</xdr:col>
      <xdr:colOff>190500</xdr:colOff>
      <xdr:row>173</xdr:row>
      <xdr:rowOff>276224</xdr:rowOff>
    </xdr:from>
    <xdr:to>
      <xdr:col>17</xdr:col>
      <xdr:colOff>28576</xdr:colOff>
      <xdr:row>174</xdr:row>
      <xdr:rowOff>330200</xdr:rowOff>
    </xdr:to>
    <xdr:sp macro="" textlink="">
      <xdr:nvSpPr>
        <xdr:cNvPr id="46" name="テキスト ボックス 45">
          <a:extLst>
            <a:ext uri="{FF2B5EF4-FFF2-40B4-BE49-F238E27FC236}">
              <a16:creationId xmlns:a16="http://schemas.microsoft.com/office/drawing/2014/main" id="{50F3B7F1-4893-4170-98B7-51A43C4631FF}"/>
            </a:ext>
          </a:extLst>
        </xdr:cNvPr>
        <xdr:cNvSpPr txBox="1"/>
      </xdr:nvSpPr>
      <xdr:spPr>
        <a:xfrm>
          <a:off x="2565400" y="38020624"/>
          <a:ext cx="1133476" cy="434976"/>
        </a:xfrm>
        <a:prstGeom prst="rect">
          <a:avLst/>
        </a:prstGeom>
        <a:noFill/>
        <a:ln w="9525" cmpd="sng">
          <a:noFill/>
        </a:ln>
        <a:effectLst/>
      </xdr:spPr>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700" b="0" i="0" u="none" strike="noStrike" kern="0" cap="none" spc="0" normalizeH="0" baseline="0" noProof="0">
              <a:ln>
                <a:noFill/>
              </a:ln>
              <a:solidFill>
                <a:sysClr val="windowText" lastClr="000000"/>
              </a:solidFill>
              <a:effectLst/>
              <a:uLnTx/>
              <a:uFillTx/>
              <a:latin typeface="+mn-lt"/>
              <a:ea typeface="+mn-ea"/>
              <a:cs typeface="+mn-cs"/>
            </a:rPr>
            <a:t>一般競争契約（最低価格）等</a:t>
          </a: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33</xdr:col>
      <xdr:colOff>101600</xdr:colOff>
      <xdr:row>173</xdr:row>
      <xdr:rowOff>266700</xdr:rowOff>
    </xdr:from>
    <xdr:to>
      <xdr:col>37</xdr:col>
      <xdr:colOff>182808</xdr:colOff>
      <xdr:row>174</xdr:row>
      <xdr:rowOff>342900</xdr:rowOff>
    </xdr:to>
    <xdr:sp macro="" textlink="">
      <xdr:nvSpPr>
        <xdr:cNvPr id="47" name="テキスト ボックス 46">
          <a:extLst>
            <a:ext uri="{FF2B5EF4-FFF2-40B4-BE49-F238E27FC236}">
              <a16:creationId xmlns:a16="http://schemas.microsoft.com/office/drawing/2014/main" id="{50F3B7F1-4893-4170-98B7-51A43C4631FF}"/>
            </a:ext>
          </a:extLst>
        </xdr:cNvPr>
        <xdr:cNvSpPr txBox="1"/>
      </xdr:nvSpPr>
      <xdr:spPr>
        <a:xfrm>
          <a:off x="7226300" y="38011100"/>
          <a:ext cx="944808" cy="457200"/>
        </a:xfrm>
        <a:prstGeom prst="rect">
          <a:avLst/>
        </a:prstGeom>
        <a:noFill/>
        <a:ln w="9525" cmpd="sng">
          <a:noFill/>
        </a:ln>
        <a:effectLst/>
      </xdr:spPr>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7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700" b="0" i="0" u="none" strike="noStrike" kern="0" cap="none" spc="0" normalizeH="0" baseline="0" noProof="0">
              <a:ln>
                <a:noFill/>
              </a:ln>
              <a:solidFill>
                <a:sysClr val="windowText" lastClr="000000"/>
              </a:solidFill>
              <a:effectLst/>
              <a:uLnTx/>
              <a:uFillTx/>
              <a:latin typeface="+mn-lt"/>
              <a:ea typeface="+mn-ea"/>
              <a:cs typeface="+mn-cs"/>
            </a:rPr>
            <a:t>一般競争契約（最低価格）等</a:t>
          </a:r>
          <a:r>
            <a:rPr kumimoji="0" lang="en-US" altLang="ja-JP" sz="7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76200</xdr:colOff>
      <xdr:row>165</xdr:row>
      <xdr:rowOff>357187</xdr:rowOff>
    </xdr:from>
    <xdr:to>
      <xdr:col>34</xdr:col>
      <xdr:colOff>33338</xdr:colOff>
      <xdr:row>167</xdr:row>
      <xdr:rowOff>189809</xdr:rowOff>
    </xdr:to>
    <xdr:sp macro="" textlink="">
      <xdr:nvSpPr>
        <xdr:cNvPr id="48" name="テキスト ボックス 47">
          <a:extLst>
            <a:ext uri="{FF2B5EF4-FFF2-40B4-BE49-F238E27FC236}">
              <a16:creationId xmlns:a16="http://schemas.microsoft.com/office/drawing/2014/main" id="{50F3B7F1-4893-4170-98B7-51A43C4631FF}"/>
            </a:ext>
          </a:extLst>
        </xdr:cNvPr>
        <xdr:cNvSpPr txBox="1"/>
      </xdr:nvSpPr>
      <xdr:spPr>
        <a:xfrm>
          <a:off x="6648450" y="34818637"/>
          <a:ext cx="833438" cy="594622"/>
        </a:xfrm>
        <a:prstGeom prst="rect">
          <a:avLst/>
        </a:prstGeom>
        <a:noFill/>
        <a:ln w="9525" cmpd="sng">
          <a:noFill/>
        </a:ln>
        <a:effectLst/>
      </xdr:spPr>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一般競争契約（最低価格）等</a:t>
          </a:r>
          <a:r>
            <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12" zoomScale="75" zoomScaleNormal="75" zoomScaleSheetLayoutView="7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605">
        <v>2021</v>
      </c>
      <c r="AE2" s="605"/>
      <c r="AF2" s="605"/>
      <c r="AG2" s="605"/>
      <c r="AH2" s="605"/>
      <c r="AI2" s="93" t="s">
        <v>642</v>
      </c>
      <c r="AJ2" s="605" t="s">
        <v>755</v>
      </c>
      <c r="AK2" s="605"/>
      <c r="AL2" s="605"/>
      <c r="AM2" s="605"/>
      <c r="AN2" s="93" t="s">
        <v>377</v>
      </c>
      <c r="AO2" s="605">
        <v>20</v>
      </c>
      <c r="AP2" s="605"/>
      <c r="AQ2" s="605"/>
      <c r="AR2" s="94" t="s">
        <v>751</v>
      </c>
      <c r="AS2" s="604">
        <v>417</v>
      </c>
      <c r="AT2" s="604"/>
      <c r="AU2" s="604"/>
      <c r="AV2" s="93" t="str">
        <f>IF(AW2="","","-")</f>
        <v>-</v>
      </c>
      <c r="AW2" s="603">
        <v>1</v>
      </c>
      <c r="AX2" s="603"/>
      <c r="BH2" s="5"/>
    </row>
    <row r="3" spans="1:60" ht="24" customHeight="1" thickBot="1" x14ac:dyDescent="0.2">
      <c r="A3" s="643" t="s">
        <v>643</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7" t="s">
        <v>644</v>
      </c>
      <c r="AJ3" s="645" t="s">
        <v>352</v>
      </c>
      <c r="AK3" s="645"/>
      <c r="AL3" s="645"/>
      <c r="AM3" s="645"/>
      <c r="AN3" s="645"/>
      <c r="AO3" s="645"/>
      <c r="AP3" s="645"/>
      <c r="AQ3" s="645"/>
      <c r="AR3" s="645"/>
      <c r="AS3" s="645"/>
      <c r="AT3" s="645"/>
      <c r="AU3" s="645"/>
      <c r="AV3" s="645"/>
      <c r="AW3" s="645"/>
      <c r="AX3" s="8" t="s">
        <v>44</v>
      </c>
    </row>
    <row r="4" spans="1:60" ht="36" customHeight="1" x14ac:dyDescent="0.15">
      <c r="A4" s="620" t="s">
        <v>71</v>
      </c>
      <c r="B4" s="621"/>
      <c r="C4" s="621"/>
      <c r="D4" s="621"/>
      <c r="E4" s="621"/>
      <c r="F4" s="621"/>
      <c r="G4" s="622" t="s">
        <v>756</v>
      </c>
      <c r="H4" s="623"/>
      <c r="I4" s="623"/>
      <c r="J4" s="623"/>
      <c r="K4" s="623"/>
      <c r="L4" s="623"/>
      <c r="M4" s="623"/>
      <c r="N4" s="623"/>
      <c r="O4" s="623"/>
      <c r="P4" s="623"/>
      <c r="Q4" s="623"/>
      <c r="R4" s="623"/>
      <c r="S4" s="623"/>
      <c r="T4" s="623"/>
      <c r="U4" s="623"/>
      <c r="V4" s="623"/>
      <c r="W4" s="623"/>
      <c r="X4" s="623"/>
      <c r="Y4" s="624" t="s">
        <v>1</v>
      </c>
      <c r="Z4" s="625"/>
      <c r="AA4" s="625"/>
      <c r="AB4" s="625"/>
      <c r="AC4" s="625"/>
      <c r="AD4" s="626"/>
      <c r="AE4" s="627" t="s">
        <v>757</v>
      </c>
      <c r="AF4" s="628"/>
      <c r="AG4" s="628"/>
      <c r="AH4" s="628"/>
      <c r="AI4" s="628"/>
      <c r="AJ4" s="628"/>
      <c r="AK4" s="628"/>
      <c r="AL4" s="628"/>
      <c r="AM4" s="628"/>
      <c r="AN4" s="628"/>
      <c r="AO4" s="628"/>
      <c r="AP4" s="629"/>
      <c r="AQ4" s="630" t="s">
        <v>2</v>
      </c>
      <c r="AR4" s="625"/>
      <c r="AS4" s="625"/>
      <c r="AT4" s="625"/>
      <c r="AU4" s="625"/>
      <c r="AV4" s="625"/>
      <c r="AW4" s="625"/>
      <c r="AX4" s="631"/>
    </row>
    <row r="5" spans="1:60" ht="36" customHeight="1" x14ac:dyDescent="0.15">
      <c r="A5" s="632" t="s">
        <v>46</v>
      </c>
      <c r="B5" s="633"/>
      <c r="C5" s="633"/>
      <c r="D5" s="633"/>
      <c r="E5" s="633"/>
      <c r="F5" s="634"/>
      <c r="G5" s="635" t="s">
        <v>758</v>
      </c>
      <c r="H5" s="636"/>
      <c r="I5" s="636"/>
      <c r="J5" s="636"/>
      <c r="K5" s="636"/>
      <c r="L5" s="636"/>
      <c r="M5" s="637" t="s">
        <v>45</v>
      </c>
      <c r="N5" s="638"/>
      <c r="O5" s="638"/>
      <c r="P5" s="638"/>
      <c r="Q5" s="638"/>
      <c r="R5" s="639"/>
      <c r="S5" s="640" t="s">
        <v>759</v>
      </c>
      <c r="T5" s="636"/>
      <c r="U5" s="636"/>
      <c r="V5" s="636"/>
      <c r="W5" s="636"/>
      <c r="X5" s="641"/>
      <c r="Y5" s="642" t="s">
        <v>3</v>
      </c>
      <c r="Z5" s="439"/>
      <c r="AA5" s="439"/>
      <c r="AB5" s="439"/>
      <c r="AC5" s="439"/>
      <c r="AD5" s="440"/>
      <c r="AE5" s="606" t="s">
        <v>760</v>
      </c>
      <c r="AF5" s="606"/>
      <c r="AG5" s="606"/>
      <c r="AH5" s="606"/>
      <c r="AI5" s="606"/>
      <c r="AJ5" s="606"/>
      <c r="AK5" s="606"/>
      <c r="AL5" s="606"/>
      <c r="AM5" s="606"/>
      <c r="AN5" s="606"/>
      <c r="AO5" s="606"/>
      <c r="AP5" s="607"/>
      <c r="AQ5" s="608" t="s">
        <v>781</v>
      </c>
      <c r="AR5" s="609"/>
      <c r="AS5" s="609"/>
      <c r="AT5" s="609"/>
      <c r="AU5" s="609"/>
      <c r="AV5" s="609"/>
      <c r="AW5" s="609"/>
      <c r="AX5" s="610"/>
    </row>
    <row r="6" spans="1:60" ht="36" customHeight="1" x14ac:dyDescent="0.15">
      <c r="A6" s="611" t="s">
        <v>4</v>
      </c>
      <c r="B6" s="612"/>
      <c r="C6" s="612"/>
      <c r="D6" s="612"/>
      <c r="E6" s="612"/>
      <c r="F6" s="612"/>
      <c r="G6" s="613" t="str">
        <f>入力規則等!F39</f>
        <v>一般会計</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row>
    <row r="7" spans="1:60" ht="36" customHeight="1" x14ac:dyDescent="0.15">
      <c r="A7" s="616" t="s">
        <v>75</v>
      </c>
      <c r="B7" s="612"/>
      <c r="C7" s="612"/>
      <c r="D7" s="612"/>
      <c r="E7" s="612"/>
      <c r="F7" s="612"/>
      <c r="G7" s="617" t="s">
        <v>761</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9"/>
    </row>
    <row r="8" spans="1:60" ht="36" customHeight="1" x14ac:dyDescent="0.15">
      <c r="A8" s="569" t="s">
        <v>72</v>
      </c>
      <c r="B8" s="570"/>
      <c r="C8" s="570"/>
      <c r="D8" s="570"/>
      <c r="E8" s="570"/>
      <c r="F8" s="571"/>
      <c r="G8" s="572" t="s">
        <v>762</v>
      </c>
      <c r="H8" s="573"/>
      <c r="I8" s="573"/>
      <c r="J8" s="573"/>
      <c r="K8" s="573"/>
      <c r="L8" s="573"/>
      <c r="M8" s="573"/>
      <c r="N8" s="573"/>
      <c r="O8" s="573"/>
      <c r="P8" s="573"/>
      <c r="Q8" s="573"/>
      <c r="R8" s="573"/>
      <c r="S8" s="573"/>
      <c r="T8" s="573"/>
      <c r="U8" s="573"/>
      <c r="V8" s="573"/>
      <c r="W8" s="573"/>
      <c r="X8" s="574"/>
      <c r="Y8" s="575" t="s">
        <v>299</v>
      </c>
      <c r="Z8" s="576"/>
      <c r="AA8" s="576"/>
      <c r="AB8" s="576"/>
      <c r="AC8" s="576"/>
      <c r="AD8" s="577"/>
      <c r="AE8" s="578" t="s">
        <v>926</v>
      </c>
      <c r="AF8" s="579"/>
      <c r="AG8" s="579"/>
      <c r="AH8" s="579"/>
      <c r="AI8" s="579"/>
      <c r="AJ8" s="579"/>
      <c r="AK8" s="579"/>
      <c r="AL8" s="579"/>
      <c r="AM8" s="579"/>
      <c r="AN8" s="579"/>
      <c r="AO8" s="579"/>
      <c r="AP8" s="579"/>
      <c r="AQ8" s="579"/>
      <c r="AR8" s="579"/>
      <c r="AS8" s="579"/>
      <c r="AT8" s="579"/>
      <c r="AU8" s="579"/>
      <c r="AV8" s="579"/>
      <c r="AW8" s="579"/>
      <c r="AX8" s="580"/>
    </row>
    <row r="9" spans="1:60" ht="36" customHeight="1" x14ac:dyDescent="0.15">
      <c r="A9" s="569" t="s">
        <v>73</v>
      </c>
      <c r="B9" s="570"/>
      <c r="C9" s="570"/>
      <c r="D9" s="570"/>
      <c r="E9" s="570"/>
      <c r="F9" s="571"/>
      <c r="G9" s="581" t="str">
        <f>入力規則等!A25</f>
        <v>観光立国、クールジャパン</v>
      </c>
      <c r="H9" s="582"/>
      <c r="I9" s="582"/>
      <c r="J9" s="582"/>
      <c r="K9" s="582"/>
      <c r="L9" s="582"/>
      <c r="M9" s="582"/>
      <c r="N9" s="582"/>
      <c r="O9" s="582"/>
      <c r="P9" s="582"/>
      <c r="Q9" s="582"/>
      <c r="R9" s="582"/>
      <c r="S9" s="582"/>
      <c r="T9" s="582"/>
      <c r="U9" s="582"/>
      <c r="V9" s="582"/>
      <c r="W9" s="582"/>
      <c r="X9" s="583"/>
      <c r="Y9" s="584" t="s">
        <v>74</v>
      </c>
      <c r="Z9" s="585"/>
      <c r="AA9" s="585"/>
      <c r="AB9" s="585"/>
      <c r="AC9" s="585"/>
      <c r="AD9" s="586"/>
      <c r="AE9" s="587" t="str">
        <f>入力規則等!K13</f>
        <v>その他の事項経費</v>
      </c>
      <c r="AF9" s="582"/>
      <c r="AG9" s="582"/>
      <c r="AH9" s="582"/>
      <c r="AI9" s="582"/>
      <c r="AJ9" s="582"/>
      <c r="AK9" s="582"/>
      <c r="AL9" s="582"/>
      <c r="AM9" s="582"/>
      <c r="AN9" s="582"/>
      <c r="AO9" s="582"/>
      <c r="AP9" s="582"/>
      <c r="AQ9" s="582"/>
      <c r="AR9" s="582"/>
      <c r="AS9" s="582"/>
      <c r="AT9" s="582"/>
      <c r="AU9" s="582"/>
      <c r="AV9" s="582"/>
      <c r="AW9" s="582"/>
      <c r="AX9" s="588"/>
    </row>
    <row r="10" spans="1:60" ht="59.25" customHeight="1" x14ac:dyDescent="0.15">
      <c r="A10" s="546" t="s">
        <v>320</v>
      </c>
      <c r="B10" s="547"/>
      <c r="C10" s="547"/>
      <c r="D10" s="547"/>
      <c r="E10" s="547"/>
      <c r="F10" s="547"/>
      <c r="G10" s="548" t="s">
        <v>763</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60" ht="59.25" customHeight="1" x14ac:dyDescent="0.15">
      <c r="A11" s="551" t="s">
        <v>321</v>
      </c>
      <c r="B11" s="552"/>
      <c r="C11" s="552"/>
      <c r="D11" s="552"/>
      <c r="E11" s="552"/>
      <c r="F11" s="552"/>
      <c r="G11" s="553" t="s">
        <v>764</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60" ht="36" customHeight="1" x14ac:dyDescent="0.15">
      <c r="A12" s="551" t="s">
        <v>5</v>
      </c>
      <c r="B12" s="552"/>
      <c r="C12" s="552"/>
      <c r="D12" s="552"/>
      <c r="E12" s="552"/>
      <c r="F12" s="556"/>
      <c r="G12" s="557" t="str">
        <f>入力規則等!P10</f>
        <v>交付</v>
      </c>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558"/>
      <c r="AX12" s="559"/>
    </row>
    <row r="13" spans="1:60" ht="24" customHeight="1" x14ac:dyDescent="0.15">
      <c r="A13" s="596" t="s">
        <v>109</v>
      </c>
      <c r="B13" s="597"/>
      <c r="C13" s="597"/>
      <c r="D13" s="597"/>
      <c r="E13" s="597"/>
      <c r="F13" s="598"/>
      <c r="G13" s="600"/>
      <c r="H13" s="601"/>
      <c r="I13" s="601"/>
      <c r="J13" s="601"/>
      <c r="K13" s="601"/>
      <c r="L13" s="601"/>
      <c r="M13" s="601"/>
      <c r="N13" s="601"/>
      <c r="O13" s="601"/>
      <c r="P13" s="131" t="s">
        <v>514</v>
      </c>
      <c r="Q13" s="567"/>
      <c r="R13" s="567"/>
      <c r="S13" s="567"/>
      <c r="T13" s="567"/>
      <c r="U13" s="567"/>
      <c r="V13" s="602"/>
      <c r="W13" s="131" t="s">
        <v>385</v>
      </c>
      <c r="X13" s="567"/>
      <c r="Y13" s="567"/>
      <c r="Z13" s="567"/>
      <c r="AA13" s="567"/>
      <c r="AB13" s="567"/>
      <c r="AC13" s="602"/>
      <c r="AD13" s="131" t="s">
        <v>743</v>
      </c>
      <c r="AE13" s="567"/>
      <c r="AF13" s="567"/>
      <c r="AG13" s="567"/>
      <c r="AH13" s="567"/>
      <c r="AI13" s="567"/>
      <c r="AJ13" s="602"/>
      <c r="AK13" s="131" t="s">
        <v>746</v>
      </c>
      <c r="AL13" s="567"/>
      <c r="AM13" s="567"/>
      <c r="AN13" s="567"/>
      <c r="AO13" s="567"/>
      <c r="AP13" s="567"/>
      <c r="AQ13" s="602"/>
      <c r="AR13" s="131" t="s">
        <v>747</v>
      </c>
      <c r="AS13" s="567"/>
      <c r="AT13" s="567"/>
      <c r="AU13" s="567"/>
      <c r="AV13" s="567"/>
      <c r="AW13" s="567"/>
      <c r="AX13" s="568"/>
    </row>
    <row r="14" spans="1:60" ht="24" customHeight="1" x14ac:dyDescent="0.15">
      <c r="A14" s="395"/>
      <c r="B14" s="396"/>
      <c r="C14" s="396"/>
      <c r="D14" s="396"/>
      <c r="E14" s="396"/>
      <c r="F14" s="397"/>
      <c r="G14" s="516" t="s">
        <v>106</v>
      </c>
      <c r="H14" s="519" t="s">
        <v>97</v>
      </c>
      <c r="I14" s="519"/>
      <c r="J14" s="519"/>
      <c r="K14" s="519"/>
      <c r="L14" s="519"/>
      <c r="M14" s="519"/>
      <c r="N14" s="519"/>
      <c r="O14" s="519"/>
      <c r="P14" s="517">
        <v>1681</v>
      </c>
      <c r="Q14" s="518"/>
      <c r="R14" s="518"/>
      <c r="S14" s="518"/>
      <c r="T14" s="518"/>
      <c r="U14" s="518"/>
      <c r="V14" s="518"/>
      <c r="W14" s="518">
        <v>1510</v>
      </c>
      <c r="X14" s="518"/>
      <c r="Y14" s="518"/>
      <c r="Z14" s="518"/>
      <c r="AA14" s="518"/>
      <c r="AB14" s="518"/>
      <c r="AC14" s="518"/>
      <c r="AD14" s="518">
        <v>1557</v>
      </c>
      <c r="AE14" s="518"/>
      <c r="AF14" s="518"/>
      <c r="AG14" s="518"/>
      <c r="AH14" s="518"/>
      <c r="AI14" s="518"/>
      <c r="AJ14" s="518"/>
      <c r="AK14" s="518">
        <v>1519</v>
      </c>
      <c r="AL14" s="518"/>
      <c r="AM14" s="518"/>
      <c r="AN14" s="518"/>
      <c r="AO14" s="518"/>
      <c r="AP14" s="518"/>
      <c r="AQ14" s="518"/>
      <c r="AR14" s="518"/>
      <c r="AS14" s="518"/>
      <c r="AT14" s="518"/>
      <c r="AU14" s="518"/>
      <c r="AV14" s="518"/>
      <c r="AW14" s="518"/>
      <c r="AX14" s="530"/>
    </row>
    <row r="15" spans="1:60" ht="24" customHeight="1" x14ac:dyDescent="0.15">
      <c r="A15" s="395"/>
      <c r="B15" s="396"/>
      <c r="C15" s="396"/>
      <c r="D15" s="396"/>
      <c r="E15" s="396"/>
      <c r="F15" s="397"/>
      <c r="G15" s="516"/>
      <c r="H15" s="519" t="s">
        <v>98</v>
      </c>
      <c r="I15" s="519" t="s">
        <v>102</v>
      </c>
      <c r="J15" s="519"/>
      <c r="K15" s="519"/>
      <c r="L15" s="519"/>
      <c r="M15" s="519"/>
      <c r="N15" s="519"/>
      <c r="O15" s="519"/>
      <c r="P15" s="540">
        <v>1589</v>
      </c>
      <c r="Q15" s="541"/>
      <c r="R15" s="541"/>
      <c r="S15" s="541"/>
      <c r="T15" s="541"/>
      <c r="U15" s="541"/>
      <c r="V15" s="542"/>
      <c r="W15" s="543">
        <v>1387</v>
      </c>
      <c r="X15" s="544"/>
      <c r="Y15" s="544"/>
      <c r="Z15" s="544"/>
      <c r="AA15" s="544"/>
      <c r="AB15" s="544"/>
      <c r="AC15" s="545"/>
      <c r="AD15" s="543">
        <v>1435</v>
      </c>
      <c r="AE15" s="544"/>
      <c r="AF15" s="544"/>
      <c r="AG15" s="544"/>
      <c r="AH15" s="544"/>
      <c r="AI15" s="544"/>
      <c r="AJ15" s="545"/>
      <c r="AK15" s="589"/>
      <c r="AL15" s="590"/>
      <c r="AM15" s="590"/>
      <c r="AN15" s="590"/>
      <c r="AO15" s="590"/>
      <c r="AP15" s="590"/>
      <c r="AQ15" s="592"/>
      <c r="AR15" s="589"/>
      <c r="AS15" s="590"/>
      <c r="AT15" s="590"/>
      <c r="AU15" s="590"/>
      <c r="AV15" s="590"/>
      <c r="AW15" s="590"/>
      <c r="AX15" s="591"/>
    </row>
    <row r="16" spans="1:60" ht="24" customHeight="1" x14ac:dyDescent="0.15">
      <c r="A16" s="395"/>
      <c r="B16" s="396"/>
      <c r="C16" s="396"/>
      <c r="D16" s="396"/>
      <c r="E16" s="396"/>
      <c r="F16" s="397"/>
      <c r="G16" s="516"/>
      <c r="H16" s="519"/>
      <c r="I16" s="519" t="s">
        <v>103</v>
      </c>
      <c r="J16" s="519"/>
      <c r="K16" s="519"/>
      <c r="L16" s="519"/>
      <c r="M16" s="519"/>
      <c r="N16" s="519"/>
      <c r="O16" s="519"/>
      <c r="P16" s="560">
        <v>121</v>
      </c>
      <c r="Q16" s="561"/>
      <c r="R16" s="561"/>
      <c r="S16" s="561"/>
      <c r="T16" s="561"/>
      <c r="U16" s="561"/>
      <c r="V16" s="562"/>
      <c r="W16" s="560">
        <v>26</v>
      </c>
      <c r="X16" s="561"/>
      <c r="Y16" s="561"/>
      <c r="Z16" s="561"/>
      <c r="AA16" s="561"/>
      <c r="AB16" s="561"/>
      <c r="AC16" s="562"/>
      <c r="AD16" s="560">
        <v>7</v>
      </c>
      <c r="AE16" s="561"/>
      <c r="AF16" s="561"/>
      <c r="AG16" s="561"/>
      <c r="AH16" s="561"/>
      <c r="AI16" s="561"/>
      <c r="AJ16" s="562"/>
      <c r="AK16" s="563"/>
      <c r="AL16" s="564"/>
      <c r="AM16" s="564"/>
      <c r="AN16" s="564"/>
      <c r="AO16" s="564"/>
      <c r="AP16" s="564"/>
      <c r="AQ16" s="565"/>
      <c r="AR16" s="563"/>
      <c r="AS16" s="564"/>
      <c r="AT16" s="564"/>
      <c r="AU16" s="564"/>
      <c r="AV16" s="564"/>
      <c r="AW16" s="564"/>
      <c r="AX16" s="566"/>
    </row>
    <row r="17" spans="1:50" ht="24" customHeight="1" x14ac:dyDescent="0.15">
      <c r="A17" s="395"/>
      <c r="B17" s="396"/>
      <c r="C17" s="396"/>
      <c r="D17" s="396"/>
      <c r="E17" s="396"/>
      <c r="F17" s="397"/>
      <c r="G17" s="516"/>
      <c r="H17" s="519"/>
      <c r="I17" s="519" t="s">
        <v>104</v>
      </c>
      <c r="J17" s="519"/>
      <c r="K17" s="519"/>
      <c r="L17" s="519"/>
      <c r="M17" s="519"/>
      <c r="N17" s="519"/>
      <c r="O17" s="519"/>
      <c r="P17" s="560">
        <v>475</v>
      </c>
      <c r="Q17" s="561"/>
      <c r="R17" s="561"/>
      <c r="S17" s="561"/>
      <c r="T17" s="561"/>
      <c r="U17" s="561"/>
      <c r="V17" s="562"/>
      <c r="W17" s="560">
        <v>628</v>
      </c>
      <c r="X17" s="561"/>
      <c r="Y17" s="561"/>
      <c r="Z17" s="561"/>
      <c r="AA17" s="561"/>
      <c r="AB17" s="561"/>
      <c r="AC17" s="562"/>
      <c r="AD17" s="560">
        <v>605</v>
      </c>
      <c r="AE17" s="561"/>
      <c r="AF17" s="561"/>
      <c r="AG17" s="561"/>
      <c r="AH17" s="561"/>
      <c r="AI17" s="561"/>
      <c r="AJ17" s="562"/>
      <c r="AK17" s="563"/>
      <c r="AL17" s="564"/>
      <c r="AM17" s="564"/>
      <c r="AN17" s="564"/>
      <c r="AO17" s="564"/>
      <c r="AP17" s="564"/>
      <c r="AQ17" s="565"/>
      <c r="AR17" s="563"/>
      <c r="AS17" s="564"/>
      <c r="AT17" s="564"/>
      <c r="AU17" s="564"/>
      <c r="AV17" s="564"/>
      <c r="AW17" s="564"/>
      <c r="AX17" s="566"/>
    </row>
    <row r="18" spans="1:50" ht="24" customHeight="1" x14ac:dyDescent="0.15">
      <c r="A18" s="395"/>
      <c r="B18" s="396"/>
      <c r="C18" s="396"/>
      <c r="D18" s="396"/>
      <c r="E18" s="396"/>
      <c r="F18" s="397"/>
      <c r="G18" s="516"/>
      <c r="H18" s="519"/>
      <c r="I18" s="519" t="s">
        <v>99</v>
      </c>
      <c r="J18" s="519"/>
      <c r="K18" s="519"/>
      <c r="L18" s="519"/>
      <c r="M18" s="519"/>
      <c r="N18" s="519"/>
      <c r="O18" s="519"/>
      <c r="P18" s="593">
        <f>SUM(P15:V17)</f>
        <v>2185</v>
      </c>
      <c r="Q18" s="594"/>
      <c r="R18" s="594"/>
      <c r="S18" s="594"/>
      <c r="T18" s="594"/>
      <c r="U18" s="594"/>
      <c r="V18" s="595"/>
      <c r="W18" s="593">
        <f t="shared" ref="W18" si="0">SUM(W15:AC17)</f>
        <v>2041</v>
      </c>
      <c r="X18" s="594"/>
      <c r="Y18" s="594"/>
      <c r="Z18" s="594"/>
      <c r="AA18" s="594"/>
      <c r="AB18" s="594"/>
      <c r="AC18" s="595"/>
      <c r="AD18" s="593">
        <f t="shared" ref="AD18" si="1">SUM(AD15:AJ17)</f>
        <v>2047</v>
      </c>
      <c r="AE18" s="594"/>
      <c r="AF18" s="594"/>
      <c r="AG18" s="594"/>
      <c r="AH18" s="594"/>
      <c r="AI18" s="594"/>
      <c r="AJ18" s="595"/>
      <c r="AK18" s="563"/>
      <c r="AL18" s="564"/>
      <c r="AM18" s="564"/>
      <c r="AN18" s="564"/>
      <c r="AO18" s="564"/>
      <c r="AP18" s="564"/>
      <c r="AQ18" s="565"/>
      <c r="AR18" s="563"/>
      <c r="AS18" s="564"/>
      <c r="AT18" s="564"/>
      <c r="AU18" s="564"/>
      <c r="AV18" s="564"/>
      <c r="AW18" s="564"/>
      <c r="AX18" s="566"/>
    </row>
    <row r="19" spans="1:50" ht="36" customHeight="1" x14ac:dyDescent="0.15">
      <c r="A19" s="395"/>
      <c r="B19" s="396"/>
      <c r="C19" s="396"/>
      <c r="D19" s="396"/>
      <c r="E19" s="396"/>
      <c r="F19" s="397"/>
      <c r="G19" s="516"/>
      <c r="H19" s="519" t="s">
        <v>107</v>
      </c>
      <c r="I19" s="519"/>
      <c r="J19" s="519"/>
      <c r="K19" s="519"/>
      <c r="L19" s="519"/>
      <c r="M19" s="519"/>
      <c r="N19" s="519"/>
      <c r="O19" s="519"/>
      <c r="P19" s="537">
        <f>P15/P18</f>
        <v>0.7272311212814645</v>
      </c>
      <c r="Q19" s="537"/>
      <c r="R19" s="537"/>
      <c r="S19" s="537"/>
      <c r="T19" s="537"/>
      <c r="U19" s="537"/>
      <c r="V19" s="537"/>
      <c r="W19" s="537">
        <f>W15/W18</f>
        <v>0.67956883880450758</v>
      </c>
      <c r="X19" s="537"/>
      <c r="Y19" s="537"/>
      <c r="Z19" s="537"/>
      <c r="AA19" s="537"/>
      <c r="AB19" s="537"/>
      <c r="AC19" s="537"/>
      <c r="AD19" s="537">
        <f>AD15/AD18</f>
        <v>0.70102589154860773</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41.25" customHeight="1" x14ac:dyDescent="0.15">
      <c r="A20" s="395"/>
      <c r="B20" s="396"/>
      <c r="C20" s="396"/>
      <c r="D20" s="396"/>
      <c r="E20" s="396"/>
      <c r="F20" s="397"/>
      <c r="G20" s="516"/>
      <c r="H20" s="519" t="s">
        <v>108</v>
      </c>
      <c r="I20" s="519"/>
      <c r="J20" s="519"/>
      <c r="K20" s="519"/>
      <c r="L20" s="519"/>
      <c r="M20" s="519"/>
      <c r="N20" s="519"/>
      <c r="O20" s="519"/>
      <c r="P20" s="531" t="s">
        <v>986</v>
      </c>
      <c r="Q20" s="532"/>
      <c r="R20" s="532"/>
      <c r="S20" s="532"/>
      <c r="T20" s="532"/>
      <c r="U20" s="532"/>
      <c r="V20" s="532"/>
      <c r="W20" s="531" t="s">
        <v>987</v>
      </c>
      <c r="X20" s="532"/>
      <c r="Y20" s="532"/>
      <c r="Z20" s="532"/>
      <c r="AA20" s="532"/>
      <c r="AB20" s="532"/>
      <c r="AC20" s="532"/>
      <c r="AD20" s="531" t="s">
        <v>985</v>
      </c>
      <c r="AE20" s="532"/>
      <c r="AF20" s="532"/>
      <c r="AG20" s="532"/>
      <c r="AH20" s="532"/>
      <c r="AI20" s="532"/>
      <c r="AJ20" s="532"/>
      <c r="AK20" s="533"/>
      <c r="AL20" s="533"/>
      <c r="AM20" s="533"/>
      <c r="AN20" s="533"/>
      <c r="AO20" s="533"/>
      <c r="AP20" s="533"/>
      <c r="AQ20" s="533"/>
      <c r="AR20" s="534"/>
      <c r="AS20" s="534"/>
      <c r="AT20" s="534"/>
      <c r="AU20" s="535"/>
      <c r="AV20" s="535"/>
      <c r="AW20" s="535"/>
      <c r="AX20" s="536"/>
    </row>
    <row r="21" spans="1:50" ht="24" customHeight="1" x14ac:dyDescent="0.15">
      <c r="A21" s="395"/>
      <c r="B21" s="396"/>
      <c r="C21" s="396"/>
      <c r="D21" s="396"/>
      <c r="E21" s="396"/>
      <c r="F21" s="397"/>
      <c r="G21" s="516" t="s">
        <v>105</v>
      </c>
      <c r="H21" s="286" t="s">
        <v>100</v>
      </c>
      <c r="I21" s="286"/>
      <c r="J21" s="286"/>
      <c r="K21" s="286"/>
      <c r="L21" s="286"/>
      <c r="M21" s="286"/>
      <c r="N21" s="286"/>
      <c r="O21" s="286"/>
      <c r="P21" s="517" t="s">
        <v>761</v>
      </c>
      <c r="Q21" s="518"/>
      <c r="R21" s="518"/>
      <c r="S21" s="518"/>
      <c r="T21" s="518"/>
      <c r="U21" s="518"/>
      <c r="V21" s="518"/>
      <c r="W21" s="518" t="s">
        <v>761</v>
      </c>
      <c r="X21" s="518"/>
      <c r="Y21" s="518"/>
      <c r="Z21" s="518"/>
      <c r="AA21" s="518"/>
      <c r="AB21" s="518"/>
      <c r="AC21" s="518"/>
      <c r="AD21" s="517" t="s">
        <v>919</v>
      </c>
      <c r="AE21" s="518"/>
      <c r="AF21" s="518"/>
      <c r="AG21" s="518"/>
      <c r="AH21" s="518"/>
      <c r="AI21" s="518"/>
      <c r="AJ21" s="518"/>
      <c r="AK21" s="518"/>
      <c r="AL21" s="518"/>
      <c r="AM21" s="518"/>
      <c r="AN21" s="518"/>
      <c r="AO21" s="518"/>
      <c r="AP21" s="518"/>
      <c r="AQ21" s="518"/>
      <c r="AR21" s="518"/>
      <c r="AS21" s="518"/>
      <c r="AT21" s="518"/>
      <c r="AU21" s="518"/>
      <c r="AV21" s="518"/>
      <c r="AW21" s="518"/>
      <c r="AX21" s="530"/>
    </row>
    <row r="22" spans="1:50" ht="24" customHeight="1" x14ac:dyDescent="0.15">
      <c r="A22" s="395"/>
      <c r="B22" s="396"/>
      <c r="C22" s="396"/>
      <c r="D22" s="396"/>
      <c r="E22" s="396"/>
      <c r="F22" s="397"/>
      <c r="G22" s="516"/>
      <c r="H22" s="286" t="s">
        <v>98</v>
      </c>
      <c r="I22" s="286"/>
      <c r="J22" s="286"/>
      <c r="K22" s="286"/>
      <c r="L22" s="286"/>
      <c r="M22" s="286"/>
      <c r="N22" s="286"/>
      <c r="O22" s="286"/>
      <c r="P22" s="518">
        <v>2183</v>
      </c>
      <c r="Q22" s="518"/>
      <c r="R22" s="518"/>
      <c r="S22" s="518"/>
      <c r="T22" s="518"/>
      <c r="U22" s="518"/>
      <c r="V22" s="518"/>
      <c r="W22" s="518">
        <v>2041</v>
      </c>
      <c r="X22" s="518"/>
      <c r="Y22" s="518"/>
      <c r="Z22" s="518"/>
      <c r="AA22" s="518"/>
      <c r="AB22" s="518"/>
      <c r="AC22" s="518"/>
      <c r="AD22" s="518">
        <v>2054</v>
      </c>
      <c r="AE22" s="518"/>
      <c r="AF22" s="518"/>
      <c r="AG22" s="518"/>
      <c r="AH22" s="518"/>
      <c r="AI22" s="518"/>
      <c r="AJ22" s="518"/>
      <c r="AK22" s="527"/>
      <c r="AL22" s="527"/>
      <c r="AM22" s="527"/>
      <c r="AN22" s="527"/>
      <c r="AO22" s="527"/>
      <c r="AP22" s="527"/>
      <c r="AQ22" s="527"/>
      <c r="AR22" s="527"/>
      <c r="AS22" s="527"/>
      <c r="AT22" s="527"/>
      <c r="AU22" s="527"/>
      <c r="AV22" s="527"/>
      <c r="AW22" s="527"/>
      <c r="AX22" s="529"/>
    </row>
    <row r="23" spans="1:50" ht="24" customHeight="1" x14ac:dyDescent="0.15">
      <c r="A23" s="546"/>
      <c r="B23" s="547"/>
      <c r="C23" s="547"/>
      <c r="D23" s="547"/>
      <c r="E23" s="547"/>
      <c r="F23" s="599"/>
      <c r="G23" s="516"/>
      <c r="H23" s="519" t="s">
        <v>101</v>
      </c>
      <c r="I23" s="519"/>
      <c r="J23" s="519"/>
      <c r="K23" s="519"/>
      <c r="L23" s="519"/>
      <c r="M23" s="519"/>
      <c r="N23" s="519"/>
      <c r="O23" s="519"/>
      <c r="P23" s="520" t="e">
        <f>IF(P21=0, "-",P22/P21)</f>
        <v>#VALUE!</v>
      </c>
      <c r="Q23" s="520"/>
      <c r="R23" s="520"/>
      <c r="S23" s="520"/>
      <c r="T23" s="520"/>
      <c r="U23" s="520"/>
      <c r="V23" s="520"/>
      <c r="W23" s="520" t="e">
        <f t="shared" ref="W23" si="2">IF(W21=0, "-",W22/W21)</f>
        <v>#VALUE!</v>
      </c>
      <c r="X23" s="520"/>
      <c r="Y23" s="520"/>
      <c r="Z23" s="520"/>
      <c r="AA23" s="520"/>
      <c r="AB23" s="520"/>
      <c r="AC23" s="520"/>
      <c r="AD23" s="520" t="e">
        <f>IF(AD21=0, "-",AD22/AD21)</f>
        <v>#VALUE!</v>
      </c>
      <c r="AE23" s="520"/>
      <c r="AF23" s="520"/>
      <c r="AG23" s="520"/>
      <c r="AH23" s="520"/>
      <c r="AI23" s="520"/>
      <c r="AJ23" s="520"/>
      <c r="AK23" s="527"/>
      <c r="AL23" s="527"/>
      <c r="AM23" s="527"/>
      <c r="AN23" s="527"/>
      <c r="AO23" s="527"/>
      <c r="AP23" s="527"/>
      <c r="AQ23" s="528"/>
      <c r="AR23" s="527"/>
      <c r="AS23" s="527"/>
      <c r="AT23" s="527"/>
      <c r="AU23" s="527"/>
      <c r="AV23" s="527"/>
      <c r="AW23" s="527"/>
      <c r="AX23" s="529"/>
    </row>
    <row r="24" spans="1:50" ht="45" customHeight="1" x14ac:dyDescent="0.15">
      <c r="A24" s="646" t="s">
        <v>750</v>
      </c>
      <c r="B24" s="647"/>
      <c r="C24" s="521" t="s">
        <v>77</v>
      </c>
      <c r="D24" s="521"/>
      <c r="E24" s="521"/>
      <c r="F24" s="521"/>
      <c r="G24" s="521"/>
      <c r="H24" s="521"/>
      <c r="I24" s="521"/>
      <c r="J24" s="521"/>
      <c r="K24" s="522"/>
      <c r="L24" s="523" t="s">
        <v>748</v>
      </c>
      <c r="M24" s="523"/>
      <c r="N24" s="523"/>
      <c r="O24" s="523"/>
      <c r="P24" s="523"/>
      <c r="Q24" s="523"/>
      <c r="R24" s="523" t="s">
        <v>747</v>
      </c>
      <c r="S24" s="523"/>
      <c r="T24" s="523"/>
      <c r="U24" s="523"/>
      <c r="V24" s="523"/>
      <c r="W24" s="523"/>
      <c r="X24" s="524" t="s">
        <v>78</v>
      </c>
      <c r="Y24" s="521"/>
      <c r="Z24" s="521"/>
      <c r="AA24" s="521"/>
      <c r="AB24" s="521"/>
      <c r="AC24" s="521"/>
      <c r="AD24" s="521"/>
      <c r="AE24" s="521"/>
      <c r="AF24" s="521"/>
      <c r="AG24" s="521"/>
      <c r="AH24" s="521"/>
      <c r="AI24" s="521"/>
      <c r="AJ24" s="521"/>
      <c r="AK24" s="521"/>
      <c r="AL24" s="521"/>
      <c r="AM24" s="521"/>
      <c r="AN24" s="521"/>
      <c r="AO24" s="521"/>
      <c r="AP24" s="521"/>
      <c r="AQ24" s="521"/>
      <c r="AR24" s="521"/>
      <c r="AS24" s="521"/>
      <c r="AT24" s="521"/>
      <c r="AU24" s="521"/>
      <c r="AV24" s="521"/>
      <c r="AW24" s="521"/>
      <c r="AX24" s="525"/>
    </row>
    <row r="25" spans="1:50" ht="27" customHeight="1" x14ac:dyDescent="0.15">
      <c r="A25" s="648"/>
      <c r="B25" s="649"/>
      <c r="C25" s="654" t="s">
        <v>765</v>
      </c>
      <c r="D25" s="654"/>
      <c r="E25" s="654"/>
      <c r="F25" s="654"/>
      <c r="G25" s="654"/>
      <c r="H25" s="654"/>
      <c r="I25" s="654"/>
      <c r="J25" s="654"/>
      <c r="K25" s="655"/>
      <c r="L25" s="540">
        <v>1519</v>
      </c>
      <c r="M25" s="541"/>
      <c r="N25" s="541"/>
      <c r="O25" s="541"/>
      <c r="P25" s="541"/>
      <c r="Q25" s="542"/>
      <c r="R25" s="656"/>
      <c r="S25" s="657"/>
      <c r="T25" s="657"/>
      <c r="U25" s="657"/>
      <c r="V25" s="657"/>
      <c r="W25" s="658"/>
      <c r="X25" s="659" t="s">
        <v>753</v>
      </c>
      <c r="Y25" s="660"/>
      <c r="Z25" s="660"/>
      <c r="AA25" s="660"/>
      <c r="AB25" s="660"/>
      <c r="AC25" s="660"/>
      <c r="AD25" s="660"/>
      <c r="AE25" s="660"/>
      <c r="AF25" s="660"/>
      <c r="AG25" s="660"/>
      <c r="AH25" s="660"/>
      <c r="AI25" s="660"/>
      <c r="AJ25" s="660"/>
      <c r="AK25" s="660"/>
      <c r="AL25" s="660"/>
      <c r="AM25" s="660"/>
      <c r="AN25" s="660"/>
      <c r="AO25" s="660"/>
      <c r="AP25" s="660"/>
      <c r="AQ25" s="660"/>
      <c r="AR25" s="660"/>
      <c r="AS25" s="660"/>
      <c r="AT25" s="660"/>
      <c r="AU25" s="660"/>
      <c r="AV25" s="660"/>
      <c r="AW25" s="660"/>
      <c r="AX25" s="661"/>
    </row>
    <row r="26" spans="1:50" ht="27" customHeight="1" x14ac:dyDescent="0.15">
      <c r="A26" s="648"/>
      <c r="B26" s="649"/>
      <c r="C26" s="652"/>
      <c r="D26" s="652"/>
      <c r="E26" s="652"/>
      <c r="F26" s="652"/>
      <c r="G26" s="652"/>
      <c r="H26" s="652"/>
      <c r="I26" s="652"/>
      <c r="J26" s="652"/>
      <c r="K26" s="653"/>
      <c r="L26" s="540"/>
      <c r="M26" s="541"/>
      <c r="N26" s="541"/>
      <c r="O26" s="541"/>
      <c r="P26" s="541"/>
      <c r="Q26" s="542"/>
      <c r="R26" s="540"/>
      <c r="S26" s="541"/>
      <c r="T26" s="541"/>
      <c r="U26" s="541"/>
      <c r="V26" s="541"/>
      <c r="W26" s="542"/>
      <c r="X26" s="662"/>
      <c r="Y26" s="663"/>
      <c r="Z26" s="663"/>
      <c r="AA26" s="663"/>
      <c r="AB26" s="663"/>
      <c r="AC26" s="663"/>
      <c r="AD26" s="663"/>
      <c r="AE26" s="663"/>
      <c r="AF26" s="663"/>
      <c r="AG26" s="663"/>
      <c r="AH26" s="663"/>
      <c r="AI26" s="663"/>
      <c r="AJ26" s="663"/>
      <c r="AK26" s="663"/>
      <c r="AL26" s="663"/>
      <c r="AM26" s="663"/>
      <c r="AN26" s="663"/>
      <c r="AO26" s="663"/>
      <c r="AP26" s="663"/>
      <c r="AQ26" s="663"/>
      <c r="AR26" s="663"/>
      <c r="AS26" s="663"/>
      <c r="AT26" s="663"/>
      <c r="AU26" s="663"/>
      <c r="AV26" s="663"/>
      <c r="AW26" s="663"/>
      <c r="AX26" s="664"/>
    </row>
    <row r="27" spans="1:50" ht="27" customHeight="1" x14ac:dyDescent="0.15">
      <c r="A27" s="648"/>
      <c r="B27" s="649"/>
      <c r="C27" s="652"/>
      <c r="D27" s="652"/>
      <c r="E27" s="652"/>
      <c r="F27" s="652"/>
      <c r="G27" s="652"/>
      <c r="H27" s="652"/>
      <c r="I27" s="652"/>
      <c r="J27" s="652"/>
      <c r="K27" s="653"/>
      <c r="L27" s="540"/>
      <c r="M27" s="541"/>
      <c r="N27" s="541"/>
      <c r="O27" s="541"/>
      <c r="P27" s="541"/>
      <c r="Q27" s="542"/>
      <c r="R27" s="540"/>
      <c r="S27" s="541"/>
      <c r="T27" s="541"/>
      <c r="U27" s="541"/>
      <c r="V27" s="541"/>
      <c r="W27" s="542"/>
      <c r="X27" s="662"/>
      <c r="Y27" s="663"/>
      <c r="Z27" s="663"/>
      <c r="AA27" s="663"/>
      <c r="AB27" s="663"/>
      <c r="AC27" s="663"/>
      <c r="AD27" s="663"/>
      <c r="AE27" s="663"/>
      <c r="AF27" s="663"/>
      <c r="AG27" s="663"/>
      <c r="AH27" s="663"/>
      <c r="AI27" s="663"/>
      <c r="AJ27" s="663"/>
      <c r="AK27" s="663"/>
      <c r="AL27" s="663"/>
      <c r="AM27" s="663"/>
      <c r="AN27" s="663"/>
      <c r="AO27" s="663"/>
      <c r="AP27" s="663"/>
      <c r="AQ27" s="663"/>
      <c r="AR27" s="663"/>
      <c r="AS27" s="663"/>
      <c r="AT27" s="663"/>
      <c r="AU27" s="663"/>
      <c r="AV27" s="663"/>
      <c r="AW27" s="663"/>
      <c r="AX27" s="664"/>
    </row>
    <row r="28" spans="1:50" ht="27" customHeight="1" x14ac:dyDescent="0.15">
      <c r="A28" s="648"/>
      <c r="B28" s="649"/>
      <c r="C28" s="652"/>
      <c r="D28" s="652"/>
      <c r="E28" s="652"/>
      <c r="F28" s="652"/>
      <c r="G28" s="652"/>
      <c r="H28" s="652"/>
      <c r="I28" s="652"/>
      <c r="J28" s="652"/>
      <c r="K28" s="653"/>
      <c r="L28" s="540"/>
      <c r="M28" s="541"/>
      <c r="N28" s="541"/>
      <c r="O28" s="541"/>
      <c r="P28" s="541"/>
      <c r="Q28" s="542"/>
      <c r="R28" s="540"/>
      <c r="S28" s="541"/>
      <c r="T28" s="541"/>
      <c r="U28" s="541"/>
      <c r="V28" s="541"/>
      <c r="W28" s="542"/>
      <c r="X28" s="662"/>
      <c r="Y28" s="663"/>
      <c r="Z28" s="663"/>
      <c r="AA28" s="663"/>
      <c r="AB28" s="663"/>
      <c r="AC28" s="663"/>
      <c r="AD28" s="663"/>
      <c r="AE28" s="663"/>
      <c r="AF28" s="663"/>
      <c r="AG28" s="663"/>
      <c r="AH28" s="663"/>
      <c r="AI28" s="663"/>
      <c r="AJ28" s="663"/>
      <c r="AK28" s="663"/>
      <c r="AL28" s="663"/>
      <c r="AM28" s="663"/>
      <c r="AN28" s="663"/>
      <c r="AO28" s="663"/>
      <c r="AP28" s="663"/>
      <c r="AQ28" s="663"/>
      <c r="AR28" s="663"/>
      <c r="AS28" s="663"/>
      <c r="AT28" s="663"/>
      <c r="AU28" s="663"/>
      <c r="AV28" s="663"/>
      <c r="AW28" s="663"/>
      <c r="AX28" s="664"/>
    </row>
    <row r="29" spans="1:50" ht="27" customHeight="1" x14ac:dyDescent="0.15">
      <c r="A29" s="648"/>
      <c r="B29" s="649"/>
      <c r="C29" s="652"/>
      <c r="D29" s="652"/>
      <c r="E29" s="652"/>
      <c r="F29" s="652"/>
      <c r="G29" s="652"/>
      <c r="H29" s="652"/>
      <c r="I29" s="652"/>
      <c r="J29" s="652"/>
      <c r="K29" s="653"/>
      <c r="L29" s="540"/>
      <c r="M29" s="541"/>
      <c r="N29" s="541"/>
      <c r="O29" s="541"/>
      <c r="P29" s="541"/>
      <c r="Q29" s="542"/>
      <c r="R29" s="540"/>
      <c r="S29" s="541"/>
      <c r="T29" s="541"/>
      <c r="U29" s="541"/>
      <c r="V29" s="541"/>
      <c r="W29" s="542"/>
      <c r="X29" s="662"/>
      <c r="Y29" s="663"/>
      <c r="Z29" s="663"/>
      <c r="AA29" s="663"/>
      <c r="AB29" s="663"/>
      <c r="AC29" s="663"/>
      <c r="AD29" s="663"/>
      <c r="AE29" s="663"/>
      <c r="AF29" s="663"/>
      <c r="AG29" s="663"/>
      <c r="AH29" s="663"/>
      <c r="AI29" s="663"/>
      <c r="AJ29" s="663"/>
      <c r="AK29" s="663"/>
      <c r="AL29" s="663"/>
      <c r="AM29" s="663"/>
      <c r="AN29" s="663"/>
      <c r="AO29" s="663"/>
      <c r="AP29" s="663"/>
      <c r="AQ29" s="663"/>
      <c r="AR29" s="663"/>
      <c r="AS29" s="663"/>
      <c r="AT29" s="663"/>
      <c r="AU29" s="663"/>
      <c r="AV29" s="663"/>
      <c r="AW29" s="663"/>
      <c r="AX29" s="664"/>
    </row>
    <row r="30" spans="1:50" ht="27" customHeight="1" x14ac:dyDescent="0.15">
      <c r="A30" s="648"/>
      <c r="B30" s="649"/>
      <c r="C30" s="698" t="s">
        <v>163</v>
      </c>
      <c r="D30" s="698"/>
      <c r="E30" s="698"/>
      <c r="F30" s="698"/>
      <c r="G30" s="698"/>
      <c r="H30" s="698"/>
      <c r="I30" s="698"/>
      <c r="J30" s="698"/>
      <c r="K30" s="699"/>
      <c r="L30" s="700">
        <f>L31-SUM(L25:L29)</f>
        <v>0</v>
      </c>
      <c r="M30" s="701"/>
      <c r="N30" s="701"/>
      <c r="O30" s="701"/>
      <c r="P30" s="701"/>
      <c r="Q30" s="702"/>
      <c r="R30" s="703">
        <f>R31-SUM(R25:R29)</f>
        <v>0</v>
      </c>
      <c r="S30" s="704"/>
      <c r="T30" s="704"/>
      <c r="U30" s="704"/>
      <c r="V30" s="704"/>
      <c r="W30" s="705"/>
      <c r="X30" s="662"/>
      <c r="Y30" s="663"/>
      <c r="Z30" s="663"/>
      <c r="AA30" s="663"/>
      <c r="AB30" s="663"/>
      <c r="AC30" s="663"/>
      <c r="AD30" s="663"/>
      <c r="AE30" s="663"/>
      <c r="AF30" s="663"/>
      <c r="AG30" s="663"/>
      <c r="AH30" s="663"/>
      <c r="AI30" s="663"/>
      <c r="AJ30" s="663"/>
      <c r="AK30" s="663"/>
      <c r="AL30" s="663"/>
      <c r="AM30" s="663"/>
      <c r="AN30" s="663"/>
      <c r="AO30" s="663"/>
      <c r="AP30" s="663"/>
      <c r="AQ30" s="663"/>
      <c r="AR30" s="663"/>
      <c r="AS30" s="663"/>
      <c r="AT30" s="663"/>
      <c r="AU30" s="663"/>
      <c r="AV30" s="663"/>
      <c r="AW30" s="663"/>
      <c r="AX30" s="664"/>
    </row>
    <row r="31" spans="1:50" ht="27" customHeight="1" thickBot="1" x14ac:dyDescent="0.2">
      <c r="A31" s="650"/>
      <c r="B31" s="651"/>
      <c r="C31" s="706" t="s">
        <v>16</v>
      </c>
      <c r="D31" s="706"/>
      <c r="E31" s="706"/>
      <c r="F31" s="706"/>
      <c r="G31" s="706"/>
      <c r="H31" s="706"/>
      <c r="I31" s="706"/>
      <c r="J31" s="706"/>
      <c r="K31" s="707"/>
      <c r="L31" s="708">
        <f>AK14</f>
        <v>1519</v>
      </c>
      <c r="M31" s="709"/>
      <c r="N31" s="709"/>
      <c r="O31" s="709"/>
      <c r="P31" s="709"/>
      <c r="Q31" s="710"/>
      <c r="R31" s="708">
        <f>AR14</f>
        <v>0</v>
      </c>
      <c r="S31" s="709"/>
      <c r="T31" s="709"/>
      <c r="U31" s="709"/>
      <c r="V31" s="709"/>
      <c r="W31" s="710"/>
      <c r="X31" s="665"/>
      <c r="Y31" s="666"/>
      <c r="Z31" s="666"/>
      <c r="AA31" s="666"/>
      <c r="AB31" s="666"/>
      <c r="AC31" s="666"/>
      <c r="AD31" s="666"/>
      <c r="AE31" s="666"/>
      <c r="AF31" s="666"/>
      <c r="AG31" s="666"/>
      <c r="AH31" s="666"/>
      <c r="AI31" s="666"/>
      <c r="AJ31" s="666"/>
      <c r="AK31" s="666"/>
      <c r="AL31" s="666"/>
      <c r="AM31" s="666"/>
      <c r="AN31" s="666"/>
      <c r="AO31" s="666"/>
      <c r="AP31" s="666"/>
      <c r="AQ31" s="666"/>
      <c r="AR31" s="666"/>
      <c r="AS31" s="666"/>
      <c r="AT31" s="666"/>
      <c r="AU31" s="666"/>
      <c r="AV31" s="666"/>
      <c r="AW31" s="666"/>
      <c r="AX31" s="667"/>
    </row>
    <row r="32" spans="1:50" ht="18.75" customHeight="1" x14ac:dyDescent="0.15">
      <c r="A32" s="165" t="s">
        <v>303</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514</v>
      </c>
      <c r="AF32" s="238"/>
      <c r="AG32" s="238"/>
      <c r="AH32" s="238"/>
      <c r="AI32" s="238" t="s">
        <v>385</v>
      </c>
      <c r="AJ32" s="238"/>
      <c r="AK32" s="238"/>
      <c r="AL32" s="240"/>
      <c r="AM32" s="238" t="s">
        <v>484</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962</v>
      </c>
      <c r="AR33" s="248"/>
      <c r="AS33" s="249" t="s">
        <v>61</v>
      </c>
      <c r="AT33" s="250"/>
      <c r="AU33" s="251" t="s">
        <v>761</v>
      </c>
      <c r="AV33" s="251"/>
      <c r="AW33" s="255" t="s">
        <v>57</v>
      </c>
      <c r="AX33" s="266"/>
    </row>
    <row r="34" spans="1:51" ht="23.25" customHeight="1" x14ac:dyDescent="0.15">
      <c r="A34" s="168"/>
      <c r="B34" s="166"/>
      <c r="C34" s="166"/>
      <c r="D34" s="166"/>
      <c r="E34" s="166"/>
      <c r="F34" s="167"/>
      <c r="G34" s="208" t="s">
        <v>766</v>
      </c>
      <c r="H34" s="209"/>
      <c r="I34" s="209"/>
      <c r="J34" s="209"/>
      <c r="K34" s="209"/>
      <c r="L34" s="209"/>
      <c r="M34" s="209"/>
      <c r="N34" s="209"/>
      <c r="O34" s="210"/>
      <c r="P34" s="151" t="s">
        <v>963</v>
      </c>
      <c r="Q34" s="151"/>
      <c r="R34" s="151"/>
      <c r="S34" s="151"/>
      <c r="T34" s="151"/>
      <c r="U34" s="151"/>
      <c r="V34" s="151"/>
      <c r="W34" s="151"/>
      <c r="X34" s="172"/>
      <c r="Y34" s="175" t="s">
        <v>8</v>
      </c>
      <c r="Z34" s="176"/>
      <c r="AA34" s="177"/>
      <c r="AB34" s="127" t="s">
        <v>329</v>
      </c>
      <c r="AC34" s="127"/>
      <c r="AD34" s="127"/>
      <c r="AE34" s="135">
        <v>100</v>
      </c>
      <c r="AF34" s="136"/>
      <c r="AG34" s="136"/>
      <c r="AH34" s="136"/>
      <c r="AI34" s="135">
        <v>100</v>
      </c>
      <c r="AJ34" s="136"/>
      <c r="AK34" s="136"/>
      <c r="AL34" s="136"/>
      <c r="AM34" s="135" t="s">
        <v>964</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329</v>
      </c>
      <c r="AC35" s="134"/>
      <c r="AD35" s="134"/>
      <c r="AE35" s="135">
        <v>100</v>
      </c>
      <c r="AF35" s="136"/>
      <c r="AG35" s="136"/>
      <c r="AH35" s="136"/>
      <c r="AI35" s="135">
        <v>100</v>
      </c>
      <c r="AJ35" s="136"/>
      <c r="AK35" s="136"/>
      <c r="AL35" s="136"/>
      <c r="AM35" s="135">
        <v>100</v>
      </c>
      <c r="AN35" s="136"/>
      <c r="AO35" s="136"/>
      <c r="AP35" s="136"/>
      <c r="AQ35" s="137" t="s">
        <v>761</v>
      </c>
      <c r="AR35" s="138"/>
      <c r="AS35" s="138"/>
      <c r="AT35" s="139"/>
      <c r="AU35" s="136" t="s">
        <v>761</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100</v>
      </c>
      <c r="AF36" s="136"/>
      <c r="AG36" s="136"/>
      <c r="AH36" s="136"/>
      <c r="AI36" s="135">
        <v>100</v>
      </c>
      <c r="AJ36" s="136"/>
      <c r="AK36" s="136"/>
      <c r="AL36" s="136"/>
      <c r="AM36" s="135" t="s">
        <v>964</v>
      </c>
      <c r="AN36" s="136"/>
      <c r="AO36" s="136"/>
      <c r="AP36" s="136"/>
      <c r="AQ36" s="205"/>
      <c r="AR36" s="206"/>
      <c r="AS36" s="206"/>
      <c r="AT36" s="207"/>
      <c r="AU36" s="128"/>
      <c r="AV36" s="129"/>
      <c r="AW36" s="129"/>
      <c r="AX36" s="130"/>
    </row>
    <row r="37" spans="1:51" ht="23.25" customHeight="1" x14ac:dyDescent="0.15">
      <c r="A37" s="218" t="s">
        <v>339</v>
      </c>
      <c r="B37" s="219"/>
      <c r="C37" s="219"/>
      <c r="D37" s="219"/>
      <c r="E37" s="219"/>
      <c r="F37" s="220"/>
      <c r="G37" s="224" t="s">
        <v>767</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303</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514</v>
      </c>
      <c r="AF39" s="238"/>
      <c r="AG39" s="238"/>
      <c r="AH39" s="238"/>
      <c r="AI39" s="238" t="s">
        <v>385</v>
      </c>
      <c r="AJ39" s="238"/>
      <c r="AK39" s="238"/>
      <c r="AL39" s="240"/>
      <c r="AM39" s="238" t="s">
        <v>743</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339</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303</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514</v>
      </c>
      <c r="AF46" s="238"/>
      <c r="AG46" s="238"/>
      <c r="AH46" s="238"/>
      <c r="AI46" s="238" t="s">
        <v>385</v>
      </c>
      <c r="AJ46" s="238"/>
      <c r="AK46" s="238"/>
      <c r="AL46" s="240"/>
      <c r="AM46" s="238" t="s">
        <v>743</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339</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303</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514</v>
      </c>
      <c r="AF53" s="238"/>
      <c r="AG53" s="238"/>
      <c r="AH53" s="238"/>
      <c r="AI53" s="238" t="s">
        <v>385</v>
      </c>
      <c r="AJ53" s="238"/>
      <c r="AK53" s="238"/>
      <c r="AL53" s="240"/>
      <c r="AM53" s="238" t="s">
        <v>743</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339</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303</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514</v>
      </c>
      <c r="AF60" s="238"/>
      <c r="AG60" s="238"/>
      <c r="AH60" s="238"/>
      <c r="AI60" s="238" t="s">
        <v>385</v>
      </c>
      <c r="AJ60" s="238"/>
      <c r="AK60" s="238"/>
      <c r="AL60" s="240"/>
      <c r="AM60" s="238" t="s">
        <v>743</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339</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45" t="s">
        <v>306</v>
      </c>
      <c r="B67" s="746"/>
      <c r="C67" s="746"/>
      <c r="D67" s="746"/>
      <c r="E67" s="746"/>
      <c r="F67" s="747"/>
      <c r="G67" s="751"/>
      <c r="H67" s="521" t="s">
        <v>55</v>
      </c>
      <c r="I67" s="521"/>
      <c r="J67" s="521"/>
      <c r="K67" s="521"/>
      <c r="L67" s="521"/>
      <c r="M67" s="521"/>
      <c r="N67" s="521"/>
      <c r="O67" s="522"/>
      <c r="P67" s="524" t="s">
        <v>39</v>
      </c>
      <c r="Q67" s="521"/>
      <c r="R67" s="521"/>
      <c r="S67" s="521"/>
      <c r="T67" s="521"/>
      <c r="U67" s="521"/>
      <c r="V67" s="522"/>
      <c r="W67" s="756" t="s">
        <v>307</v>
      </c>
      <c r="X67" s="757"/>
      <c r="Y67" s="760"/>
      <c r="Z67" s="760"/>
      <c r="AA67" s="761"/>
      <c r="AB67" s="524" t="s">
        <v>6</v>
      </c>
      <c r="AC67" s="521"/>
      <c r="AD67" s="522"/>
      <c r="AE67" s="238" t="s">
        <v>514</v>
      </c>
      <c r="AF67" s="238"/>
      <c r="AG67" s="238"/>
      <c r="AH67" s="238"/>
      <c r="AI67" s="238" t="s">
        <v>385</v>
      </c>
      <c r="AJ67" s="238"/>
      <c r="AK67" s="238"/>
      <c r="AL67" s="240"/>
      <c r="AM67" s="238" t="s">
        <v>743</v>
      </c>
      <c r="AN67" s="238"/>
      <c r="AO67" s="238"/>
      <c r="AP67" s="240"/>
      <c r="AQ67" s="524" t="s">
        <v>60</v>
      </c>
      <c r="AR67" s="521"/>
      <c r="AS67" s="521"/>
      <c r="AT67" s="522"/>
      <c r="AU67" s="793" t="s">
        <v>47</v>
      </c>
      <c r="AV67" s="793"/>
      <c r="AW67" s="793"/>
      <c r="AX67" s="794"/>
      <c r="AY67">
        <f>COUNTA($H$69)</f>
        <v>0</v>
      </c>
    </row>
    <row r="68" spans="1:51" ht="18.75" hidden="1" customHeight="1" x14ac:dyDescent="0.15">
      <c r="A68" s="748"/>
      <c r="B68" s="749"/>
      <c r="C68" s="749"/>
      <c r="D68" s="749"/>
      <c r="E68" s="749"/>
      <c r="F68" s="750"/>
      <c r="G68" s="752"/>
      <c r="H68" s="753"/>
      <c r="I68" s="753"/>
      <c r="J68" s="753"/>
      <c r="K68" s="753"/>
      <c r="L68" s="753"/>
      <c r="M68" s="753"/>
      <c r="N68" s="753"/>
      <c r="O68" s="754"/>
      <c r="P68" s="755"/>
      <c r="Q68" s="753"/>
      <c r="R68" s="753"/>
      <c r="S68" s="753"/>
      <c r="T68" s="753"/>
      <c r="U68" s="753"/>
      <c r="V68" s="754"/>
      <c r="W68" s="758"/>
      <c r="X68" s="759"/>
      <c r="Y68" s="762"/>
      <c r="Z68" s="762"/>
      <c r="AA68" s="763"/>
      <c r="AB68" s="755"/>
      <c r="AC68" s="753"/>
      <c r="AD68" s="754"/>
      <c r="AE68" s="239"/>
      <c r="AF68" s="239"/>
      <c r="AG68" s="239"/>
      <c r="AH68" s="239"/>
      <c r="AI68" s="239"/>
      <c r="AJ68" s="239"/>
      <c r="AK68" s="239"/>
      <c r="AL68" s="241"/>
      <c r="AM68" s="239"/>
      <c r="AN68" s="239"/>
      <c r="AO68" s="239"/>
      <c r="AP68" s="241"/>
      <c r="AQ68" s="507"/>
      <c r="AR68" s="251"/>
      <c r="AS68" s="753" t="s">
        <v>61</v>
      </c>
      <c r="AT68" s="754"/>
      <c r="AU68" s="251"/>
      <c r="AV68" s="251"/>
      <c r="AW68" s="753" t="s">
        <v>308</v>
      </c>
      <c r="AX68" s="795"/>
      <c r="AY68">
        <f>$AY$67</f>
        <v>0</v>
      </c>
    </row>
    <row r="69" spans="1:51" ht="23.25" hidden="1" customHeight="1" x14ac:dyDescent="0.15">
      <c r="A69" s="748"/>
      <c r="B69" s="749"/>
      <c r="C69" s="749"/>
      <c r="D69" s="749"/>
      <c r="E69" s="749"/>
      <c r="F69" s="750"/>
      <c r="G69" s="796" t="s">
        <v>309</v>
      </c>
      <c r="H69" s="798"/>
      <c r="I69" s="799"/>
      <c r="J69" s="799"/>
      <c r="K69" s="799"/>
      <c r="L69" s="799"/>
      <c r="M69" s="799"/>
      <c r="N69" s="799"/>
      <c r="O69" s="800"/>
      <c r="P69" s="798"/>
      <c r="Q69" s="799"/>
      <c r="R69" s="799"/>
      <c r="S69" s="799"/>
      <c r="T69" s="799"/>
      <c r="U69" s="799"/>
      <c r="V69" s="800"/>
      <c r="W69" s="804"/>
      <c r="X69" s="805"/>
      <c r="Y69" s="777" t="s">
        <v>8</v>
      </c>
      <c r="Z69" s="777"/>
      <c r="AA69" s="778"/>
      <c r="AB69" s="779" t="s">
        <v>328</v>
      </c>
      <c r="AC69" s="779"/>
      <c r="AD69" s="779"/>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48"/>
      <c r="B70" s="749"/>
      <c r="C70" s="749"/>
      <c r="D70" s="749"/>
      <c r="E70" s="749"/>
      <c r="F70" s="750"/>
      <c r="G70" s="767"/>
      <c r="H70" s="801"/>
      <c r="I70" s="802"/>
      <c r="J70" s="802"/>
      <c r="K70" s="802"/>
      <c r="L70" s="802"/>
      <c r="M70" s="802"/>
      <c r="N70" s="802"/>
      <c r="O70" s="803"/>
      <c r="P70" s="801"/>
      <c r="Q70" s="802"/>
      <c r="R70" s="802"/>
      <c r="S70" s="802"/>
      <c r="T70" s="802"/>
      <c r="U70" s="802"/>
      <c r="V70" s="803"/>
      <c r="W70" s="806"/>
      <c r="X70" s="807"/>
      <c r="Y70" s="810" t="s">
        <v>34</v>
      </c>
      <c r="Z70" s="810"/>
      <c r="AA70" s="811"/>
      <c r="AB70" s="812" t="s">
        <v>328</v>
      </c>
      <c r="AC70" s="812"/>
      <c r="AD70" s="812"/>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48"/>
      <c r="B71" s="749"/>
      <c r="C71" s="749"/>
      <c r="D71" s="749"/>
      <c r="E71" s="749"/>
      <c r="F71" s="750"/>
      <c r="G71" s="797"/>
      <c r="H71" s="801"/>
      <c r="I71" s="802"/>
      <c r="J71" s="802"/>
      <c r="K71" s="802"/>
      <c r="L71" s="802"/>
      <c r="M71" s="802"/>
      <c r="N71" s="802"/>
      <c r="O71" s="803"/>
      <c r="P71" s="801"/>
      <c r="Q71" s="802"/>
      <c r="R71" s="802"/>
      <c r="S71" s="802"/>
      <c r="T71" s="802"/>
      <c r="U71" s="802"/>
      <c r="V71" s="803"/>
      <c r="W71" s="808"/>
      <c r="X71" s="809"/>
      <c r="Y71" s="810" t="s">
        <v>9</v>
      </c>
      <c r="Z71" s="810"/>
      <c r="AA71" s="811"/>
      <c r="AB71" s="813" t="s">
        <v>329</v>
      </c>
      <c r="AC71" s="813"/>
      <c r="AD71" s="813"/>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48" t="s">
        <v>319</v>
      </c>
      <c r="B72" s="749"/>
      <c r="C72" s="749"/>
      <c r="D72" s="749"/>
      <c r="E72" s="749"/>
      <c r="F72" s="750"/>
      <c r="G72" s="767" t="s">
        <v>310</v>
      </c>
      <c r="H72" s="768"/>
      <c r="I72" s="768"/>
      <c r="J72" s="768"/>
      <c r="K72" s="768"/>
      <c r="L72" s="768"/>
      <c r="M72" s="768"/>
      <c r="N72" s="768"/>
      <c r="O72" s="768"/>
      <c r="P72" s="768"/>
      <c r="Q72" s="768"/>
      <c r="R72" s="768"/>
      <c r="S72" s="768"/>
      <c r="T72" s="768"/>
      <c r="U72" s="768"/>
      <c r="V72" s="768"/>
      <c r="W72" s="771" t="s">
        <v>330</v>
      </c>
      <c r="X72" s="772"/>
      <c r="Y72" s="777" t="s">
        <v>8</v>
      </c>
      <c r="Z72" s="777"/>
      <c r="AA72" s="778"/>
      <c r="AB72" s="779" t="s">
        <v>328</v>
      </c>
      <c r="AC72" s="779"/>
      <c r="AD72" s="779"/>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48"/>
      <c r="B73" s="749"/>
      <c r="C73" s="749"/>
      <c r="D73" s="749"/>
      <c r="E73" s="749"/>
      <c r="F73" s="750"/>
      <c r="G73" s="767"/>
      <c r="H73" s="769"/>
      <c r="I73" s="769"/>
      <c r="J73" s="769"/>
      <c r="K73" s="769"/>
      <c r="L73" s="769"/>
      <c r="M73" s="769"/>
      <c r="N73" s="769"/>
      <c r="O73" s="769"/>
      <c r="P73" s="769"/>
      <c r="Q73" s="769"/>
      <c r="R73" s="769"/>
      <c r="S73" s="769"/>
      <c r="T73" s="769"/>
      <c r="U73" s="769"/>
      <c r="V73" s="769"/>
      <c r="W73" s="773"/>
      <c r="X73" s="774"/>
      <c r="Y73" s="810" t="s">
        <v>34</v>
      </c>
      <c r="Z73" s="810"/>
      <c r="AA73" s="811"/>
      <c r="AB73" s="812" t="s">
        <v>328</v>
      </c>
      <c r="AC73" s="812"/>
      <c r="AD73" s="812"/>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64"/>
      <c r="B74" s="765"/>
      <c r="C74" s="765"/>
      <c r="D74" s="765"/>
      <c r="E74" s="765"/>
      <c r="F74" s="766"/>
      <c r="G74" s="767"/>
      <c r="H74" s="770"/>
      <c r="I74" s="770"/>
      <c r="J74" s="770"/>
      <c r="K74" s="770"/>
      <c r="L74" s="770"/>
      <c r="M74" s="770"/>
      <c r="N74" s="770"/>
      <c r="O74" s="770"/>
      <c r="P74" s="770"/>
      <c r="Q74" s="770"/>
      <c r="R74" s="770"/>
      <c r="S74" s="770"/>
      <c r="T74" s="770"/>
      <c r="U74" s="770"/>
      <c r="V74" s="770"/>
      <c r="W74" s="775"/>
      <c r="X74" s="776"/>
      <c r="Y74" s="810" t="s">
        <v>9</v>
      </c>
      <c r="Z74" s="810"/>
      <c r="AA74" s="811"/>
      <c r="AB74" s="813" t="s">
        <v>329</v>
      </c>
      <c r="AC74" s="813"/>
      <c r="AD74" s="813"/>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814" t="s">
        <v>306</v>
      </c>
      <c r="B75" s="815"/>
      <c r="C75" s="815"/>
      <c r="D75" s="815"/>
      <c r="E75" s="815"/>
      <c r="F75" s="816"/>
      <c r="G75" s="820"/>
      <c r="H75" s="243" t="s">
        <v>55</v>
      </c>
      <c r="I75" s="243"/>
      <c r="J75" s="243"/>
      <c r="K75" s="243"/>
      <c r="L75" s="243"/>
      <c r="M75" s="243"/>
      <c r="N75" s="243"/>
      <c r="O75" s="244"/>
      <c r="P75" s="242" t="s">
        <v>39</v>
      </c>
      <c r="Q75" s="243"/>
      <c r="R75" s="243"/>
      <c r="S75" s="243"/>
      <c r="T75" s="243"/>
      <c r="U75" s="243"/>
      <c r="V75" s="243"/>
      <c r="W75" s="243"/>
      <c r="X75" s="244"/>
      <c r="Y75" s="823"/>
      <c r="Z75" s="824"/>
      <c r="AA75" s="825"/>
      <c r="AB75" s="242" t="s">
        <v>6</v>
      </c>
      <c r="AC75" s="243"/>
      <c r="AD75" s="244"/>
      <c r="AE75" s="238" t="s">
        <v>514</v>
      </c>
      <c r="AF75" s="238"/>
      <c r="AG75" s="238"/>
      <c r="AH75" s="238"/>
      <c r="AI75" s="238" t="s">
        <v>385</v>
      </c>
      <c r="AJ75" s="238"/>
      <c r="AK75" s="238"/>
      <c r="AL75" s="240"/>
      <c r="AM75" s="238" t="s">
        <v>743</v>
      </c>
      <c r="AN75" s="238"/>
      <c r="AO75" s="238"/>
      <c r="AP75" s="240"/>
      <c r="AQ75" s="242" t="s">
        <v>60</v>
      </c>
      <c r="AR75" s="243"/>
      <c r="AS75" s="243"/>
      <c r="AT75" s="244"/>
      <c r="AU75" s="829" t="s">
        <v>47</v>
      </c>
      <c r="AV75" s="830"/>
      <c r="AW75" s="830"/>
      <c r="AX75" s="831"/>
      <c r="AY75">
        <f>COUNTA($H$77)</f>
        <v>0</v>
      </c>
    </row>
    <row r="76" spans="1:51" ht="18.75" hidden="1" customHeight="1" x14ac:dyDescent="0.15">
      <c r="A76" s="817"/>
      <c r="B76" s="818"/>
      <c r="C76" s="818"/>
      <c r="D76" s="818"/>
      <c r="E76" s="818"/>
      <c r="F76" s="819"/>
      <c r="G76" s="821"/>
      <c r="H76" s="249"/>
      <c r="I76" s="249"/>
      <c r="J76" s="249"/>
      <c r="K76" s="249"/>
      <c r="L76" s="249"/>
      <c r="M76" s="249"/>
      <c r="N76" s="249"/>
      <c r="O76" s="250"/>
      <c r="P76" s="822"/>
      <c r="Q76" s="249"/>
      <c r="R76" s="249"/>
      <c r="S76" s="249"/>
      <c r="T76" s="249"/>
      <c r="U76" s="249"/>
      <c r="V76" s="249"/>
      <c r="W76" s="249"/>
      <c r="X76" s="250"/>
      <c r="Y76" s="826"/>
      <c r="Z76" s="827"/>
      <c r="AA76" s="828"/>
      <c r="AB76" s="822"/>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308</v>
      </c>
      <c r="AX76" s="836"/>
      <c r="AY76">
        <f>$AY$75</f>
        <v>0</v>
      </c>
    </row>
    <row r="77" spans="1:51" ht="23.25" hidden="1" customHeight="1" x14ac:dyDescent="0.15">
      <c r="A77" s="817"/>
      <c r="B77" s="818"/>
      <c r="C77" s="818"/>
      <c r="D77" s="818"/>
      <c r="E77" s="818"/>
      <c r="F77" s="819"/>
      <c r="G77" s="780" t="s">
        <v>309</v>
      </c>
      <c r="H77" s="151"/>
      <c r="I77" s="151"/>
      <c r="J77" s="151"/>
      <c r="K77" s="151"/>
      <c r="L77" s="151"/>
      <c r="M77" s="151"/>
      <c r="N77" s="151"/>
      <c r="O77" s="172"/>
      <c r="P77" s="151"/>
      <c r="Q77" s="151"/>
      <c r="R77" s="151"/>
      <c r="S77" s="151"/>
      <c r="T77" s="151"/>
      <c r="U77" s="151"/>
      <c r="V77" s="151"/>
      <c r="W77" s="151"/>
      <c r="X77" s="172"/>
      <c r="Y77" s="837" t="s">
        <v>8</v>
      </c>
      <c r="Z77" s="838"/>
      <c r="AA77" s="839"/>
      <c r="AB77" s="840"/>
      <c r="AC77" s="840"/>
      <c r="AD77" s="840"/>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17"/>
      <c r="B78" s="818"/>
      <c r="C78" s="818"/>
      <c r="D78" s="818"/>
      <c r="E78" s="818"/>
      <c r="F78" s="819"/>
      <c r="G78" s="781"/>
      <c r="H78" s="154"/>
      <c r="I78" s="154"/>
      <c r="J78" s="154"/>
      <c r="K78" s="154"/>
      <c r="L78" s="154"/>
      <c r="M78" s="154"/>
      <c r="N78" s="154"/>
      <c r="O78" s="173"/>
      <c r="P78" s="154"/>
      <c r="Q78" s="154"/>
      <c r="R78" s="154"/>
      <c r="S78" s="154"/>
      <c r="T78" s="154"/>
      <c r="U78" s="154"/>
      <c r="V78" s="154"/>
      <c r="W78" s="154"/>
      <c r="X78" s="173"/>
      <c r="Y78" s="833" t="s">
        <v>34</v>
      </c>
      <c r="Z78" s="834"/>
      <c r="AA78" s="835"/>
      <c r="AB78" s="783"/>
      <c r="AC78" s="783"/>
      <c r="AD78" s="783"/>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17"/>
      <c r="B79" s="818"/>
      <c r="C79" s="818"/>
      <c r="D79" s="818"/>
      <c r="E79" s="818"/>
      <c r="F79" s="819"/>
      <c r="G79" s="782"/>
      <c r="H79" s="157"/>
      <c r="I79" s="157"/>
      <c r="J79" s="157"/>
      <c r="K79" s="157"/>
      <c r="L79" s="157"/>
      <c r="M79" s="157"/>
      <c r="N79" s="157"/>
      <c r="O79" s="174"/>
      <c r="P79" s="154"/>
      <c r="Q79" s="154"/>
      <c r="R79" s="154"/>
      <c r="S79" s="154"/>
      <c r="T79" s="154"/>
      <c r="U79" s="154"/>
      <c r="V79" s="154"/>
      <c r="W79" s="154"/>
      <c r="X79" s="173"/>
      <c r="Y79" s="242" t="s">
        <v>9</v>
      </c>
      <c r="Z79" s="243"/>
      <c r="AA79" s="244"/>
      <c r="AB79" s="832" t="s">
        <v>311</v>
      </c>
      <c r="AC79" s="832"/>
      <c r="AD79" s="832"/>
      <c r="AE79" s="735"/>
      <c r="AF79" s="736"/>
      <c r="AG79" s="736"/>
      <c r="AH79" s="736"/>
      <c r="AI79" s="735"/>
      <c r="AJ79" s="736"/>
      <c r="AK79" s="736"/>
      <c r="AL79" s="736"/>
      <c r="AM79" s="735"/>
      <c r="AN79" s="736"/>
      <c r="AO79" s="736"/>
      <c r="AP79" s="736"/>
      <c r="AQ79" s="137"/>
      <c r="AR79" s="138"/>
      <c r="AS79" s="138"/>
      <c r="AT79" s="139"/>
      <c r="AU79" s="136"/>
      <c r="AV79" s="136"/>
      <c r="AW79" s="136"/>
      <c r="AX79" s="140"/>
      <c r="AY79">
        <f t="shared" si="8"/>
        <v>0</v>
      </c>
    </row>
    <row r="80" spans="1:51" ht="69.75" hidden="1" customHeight="1" x14ac:dyDescent="0.15">
      <c r="A80" s="677" t="s">
        <v>322</v>
      </c>
      <c r="B80" s="678"/>
      <c r="C80" s="678"/>
      <c r="D80" s="678"/>
      <c r="E80" s="679" t="s">
        <v>312</v>
      </c>
      <c r="F80" s="680"/>
      <c r="G80" s="79" t="s">
        <v>310</v>
      </c>
      <c r="H80" s="841"/>
      <c r="I80" s="842"/>
      <c r="J80" s="842"/>
      <c r="K80" s="842"/>
      <c r="L80" s="842"/>
      <c r="M80" s="842"/>
      <c r="N80" s="842"/>
      <c r="O80" s="843"/>
      <c r="P80" s="283"/>
      <c r="Q80" s="283"/>
      <c r="R80" s="283"/>
      <c r="S80" s="283"/>
      <c r="T80" s="283"/>
      <c r="U80" s="283"/>
      <c r="V80" s="283"/>
      <c r="W80" s="283"/>
      <c r="X80" s="283"/>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f t="shared" si="8"/>
        <v>0</v>
      </c>
    </row>
    <row r="81" spans="1:60" ht="22.5" hidden="1" customHeight="1" thickBot="1" x14ac:dyDescent="0.2">
      <c r="A81" s="125" t="s">
        <v>298</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84" t="s">
        <v>302</v>
      </c>
      <c r="AP81" s="785"/>
      <c r="AQ81" s="786"/>
      <c r="AR81" s="77" t="s">
        <v>214</v>
      </c>
      <c r="AS81" s="88"/>
      <c r="AT81" s="88"/>
      <c r="AU81" s="88"/>
      <c r="AV81" s="88"/>
      <c r="AW81" s="88"/>
      <c r="AX81" s="89"/>
      <c r="AY81">
        <f>COUNTIF($AR$81,"☑")</f>
        <v>0</v>
      </c>
    </row>
    <row r="82" spans="1:60" ht="21.95" hidden="1" customHeight="1" x14ac:dyDescent="0.15">
      <c r="A82" s="681" t="s">
        <v>56</v>
      </c>
      <c r="B82" s="668" t="s">
        <v>53</v>
      </c>
      <c r="C82" s="669"/>
      <c r="D82" s="669"/>
      <c r="E82" s="669"/>
      <c r="F82" s="670"/>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744</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x14ac:dyDescent="0.15">
      <c r="A83" s="682"/>
      <c r="B83" s="671"/>
      <c r="C83" s="508"/>
      <c r="D83" s="508"/>
      <c r="E83" s="508"/>
      <c r="F83" s="509"/>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95" hidden="1" customHeight="1" x14ac:dyDescent="0.15">
      <c r="A84" s="682"/>
      <c r="B84" s="671"/>
      <c r="C84" s="508"/>
      <c r="D84" s="508"/>
      <c r="E84" s="508"/>
      <c r="F84" s="509"/>
      <c r="G84" s="711"/>
      <c r="H84" s="711"/>
      <c r="I84" s="711"/>
      <c r="J84" s="711"/>
      <c r="K84" s="711"/>
      <c r="L84" s="711"/>
      <c r="M84" s="711"/>
      <c r="N84" s="711"/>
      <c r="O84" s="711"/>
      <c r="P84" s="711"/>
      <c r="Q84" s="711"/>
      <c r="R84" s="711"/>
      <c r="S84" s="711"/>
      <c r="T84" s="711"/>
      <c r="U84" s="711"/>
      <c r="V84" s="711"/>
      <c r="W84" s="711"/>
      <c r="X84" s="711"/>
      <c r="Y84" s="711"/>
      <c r="Z84" s="711"/>
      <c r="AA84" s="712"/>
      <c r="AB84" s="787"/>
      <c r="AC84" s="711"/>
      <c r="AD84" s="711"/>
      <c r="AE84" s="711"/>
      <c r="AF84" s="711"/>
      <c r="AG84" s="711"/>
      <c r="AH84" s="711"/>
      <c r="AI84" s="711"/>
      <c r="AJ84" s="711"/>
      <c r="AK84" s="711"/>
      <c r="AL84" s="711"/>
      <c r="AM84" s="711"/>
      <c r="AN84" s="711"/>
      <c r="AO84" s="711"/>
      <c r="AP84" s="711"/>
      <c r="AQ84" s="711"/>
      <c r="AR84" s="711"/>
      <c r="AS84" s="711"/>
      <c r="AT84" s="711"/>
      <c r="AU84" s="711"/>
      <c r="AV84" s="711"/>
      <c r="AW84" s="711"/>
      <c r="AX84" s="788"/>
      <c r="AY84">
        <f t="shared" ref="AY84:AY91" si="9">$AY$82</f>
        <v>0</v>
      </c>
    </row>
    <row r="85" spans="1:60" ht="21.95" hidden="1" customHeight="1" x14ac:dyDescent="0.15">
      <c r="A85" s="682"/>
      <c r="B85" s="671"/>
      <c r="C85" s="508"/>
      <c r="D85" s="508"/>
      <c r="E85" s="508"/>
      <c r="F85" s="509"/>
      <c r="G85" s="713"/>
      <c r="H85" s="713"/>
      <c r="I85" s="713"/>
      <c r="J85" s="713"/>
      <c r="K85" s="713"/>
      <c r="L85" s="713"/>
      <c r="M85" s="713"/>
      <c r="N85" s="713"/>
      <c r="O85" s="713"/>
      <c r="P85" s="713"/>
      <c r="Q85" s="713"/>
      <c r="R85" s="713"/>
      <c r="S85" s="713"/>
      <c r="T85" s="713"/>
      <c r="U85" s="713"/>
      <c r="V85" s="713"/>
      <c r="W85" s="713"/>
      <c r="X85" s="713"/>
      <c r="Y85" s="713"/>
      <c r="Z85" s="713"/>
      <c r="AA85" s="714"/>
      <c r="AB85" s="789"/>
      <c r="AC85" s="713"/>
      <c r="AD85" s="713"/>
      <c r="AE85" s="713"/>
      <c r="AF85" s="713"/>
      <c r="AG85" s="713"/>
      <c r="AH85" s="713"/>
      <c r="AI85" s="713"/>
      <c r="AJ85" s="713"/>
      <c r="AK85" s="713"/>
      <c r="AL85" s="713"/>
      <c r="AM85" s="713"/>
      <c r="AN85" s="713"/>
      <c r="AO85" s="713"/>
      <c r="AP85" s="713"/>
      <c r="AQ85" s="713"/>
      <c r="AR85" s="713"/>
      <c r="AS85" s="713"/>
      <c r="AT85" s="713"/>
      <c r="AU85" s="713"/>
      <c r="AV85" s="713"/>
      <c r="AW85" s="713"/>
      <c r="AX85" s="790"/>
      <c r="AY85">
        <f t="shared" si="9"/>
        <v>0</v>
      </c>
      <c r="AZ85" s="5"/>
      <c r="BA85" s="5"/>
      <c r="BB85" s="5"/>
      <c r="BC85" s="5"/>
    </row>
    <row r="86" spans="1:60" ht="21.95" hidden="1" customHeight="1" x14ac:dyDescent="0.15">
      <c r="A86" s="682"/>
      <c r="B86" s="672"/>
      <c r="C86" s="673"/>
      <c r="D86" s="673"/>
      <c r="E86" s="673"/>
      <c r="F86" s="674"/>
      <c r="G86" s="715"/>
      <c r="H86" s="715"/>
      <c r="I86" s="715"/>
      <c r="J86" s="715"/>
      <c r="K86" s="715"/>
      <c r="L86" s="715"/>
      <c r="M86" s="715"/>
      <c r="N86" s="715"/>
      <c r="O86" s="715"/>
      <c r="P86" s="715"/>
      <c r="Q86" s="715"/>
      <c r="R86" s="715"/>
      <c r="S86" s="715"/>
      <c r="T86" s="715"/>
      <c r="U86" s="715"/>
      <c r="V86" s="715"/>
      <c r="W86" s="715"/>
      <c r="X86" s="715"/>
      <c r="Y86" s="715"/>
      <c r="Z86" s="715"/>
      <c r="AA86" s="716"/>
      <c r="AB86" s="791"/>
      <c r="AC86" s="715"/>
      <c r="AD86" s="715"/>
      <c r="AE86" s="715"/>
      <c r="AF86" s="715"/>
      <c r="AG86" s="715"/>
      <c r="AH86" s="715"/>
      <c r="AI86" s="715"/>
      <c r="AJ86" s="715"/>
      <c r="AK86" s="715"/>
      <c r="AL86" s="715"/>
      <c r="AM86" s="715"/>
      <c r="AN86" s="715"/>
      <c r="AO86" s="715"/>
      <c r="AP86" s="715"/>
      <c r="AQ86" s="713"/>
      <c r="AR86" s="713"/>
      <c r="AS86" s="713"/>
      <c r="AT86" s="713"/>
      <c r="AU86" s="715"/>
      <c r="AV86" s="715"/>
      <c r="AW86" s="715"/>
      <c r="AX86" s="792"/>
      <c r="AY86">
        <f t="shared" si="9"/>
        <v>0</v>
      </c>
      <c r="AZ86" s="5"/>
      <c r="BA86" s="5"/>
      <c r="BB86" s="5"/>
      <c r="BC86" s="5"/>
      <c r="BD86" s="5"/>
      <c r="BE86" s="5"/>
      <c r="BF86" s="5"/>
      <c r="BG86" s="5"/>
      <c r="BH86" s="5"/>
    </row>
    <row r="87" spans="1:60" ht="18.75" hidden="1" customHeight="1" x14ac:dyDescent="0.15">
      <c r="A87" s="682"/>
      <c r="B87" s="508" t="s">
        <v>54</v>
      </c>
      <c r="C87" s="508"/>
      <c r="D87" s="508"/>
      <c r="E87" s="508"/>
      <c r="F87" s="509"/>
      <c r="G87" s="252" t="s">
        <v>41</v>
      </c>
      <c r="H87" s="245"/>
      <c r="I87" s="245"/>
      <c r="J87" s="245"/>
      <c r="K87" s="245"/>
      <c r="L87" s="245"/>
      <c r="M87" s="245"/>
      <c r="N87" s="245"/>
      <c r="O87" s="253"/>
      <c r="P87" s="257" t="s">
        <v>43</v>
      </c>
      <c r="Q87" s="245"/>
      <c r="R87" s="245"/>
      <c r="S87" s="245"/>
      <c r="T87" s="245"/>
      <c r="U87" s="245"/>
      <c r="V87" s="245"/>
      <c r="W87" s="245"/>
      <c r="X87" s="253"/>
      <c r="Y87" s="510"/>
      <c r="Z87" s="511"/>
      <c r="AA87" s="512"/>
      <c r="AB87" s="240" t="s">
        <v>6</v>
      </c>
      <c r="AC87" s="262"/>
      <c r="AD87" s="263"/>
      <c r="AE87" s="238" t="s">
        <v>514</v>
      </c>
      <c r="AF87" s="238"/>
      <c r="AG87" s="238"/>
      <c r="AH87" s="238"/>
      <c r="AI87" s="238" t="s">
        <v>385</v>
      </c>
      <c r="AJ87" s="238"/>
      <c r="AK87" s="238"/>
      <c r="AL87" s="240"/>
      <c r="AM87" s="238" t="s">
        <v>743</v>
      </c>
      <c r="AN87" s="238"/>
      <c r="AO87" s="238"/>
      <c r="AP87" s="240"/>
      <c r="AQ87" s="242" t="s">
        <v>60</v>
      </c>
      <c r="AR87" s="243"/>
      <c r="AS87" s="243"/>
      <c r="AT87" s="244"/>
      <c r="AU87" s="245" t="s">
        <v>47</v>
      </c>
      <c r="AV87" s="245"/>
      <c r="AW87" s="245"/>
      <c r="AX87" s="246"/>
      <c r="AY87">
        <f t="shared" si="9"/>
        <v>0</v>
      </c>
    </row>
    <row r="88" spans="1:60" ht="18.75" hidden="1" customHeight="1" x14ac:dyDescent="0.15">
      <c r="A88" s="682"/>
      <c r="B88" s="508"/>
      <c r="C88" s="508"/>
      <c r="D88" s="508"/>
      <c r="E88" s="508"/>
      <c r="F88" s="509"/>
      <c r="G88" s="254"/>
      <c r="H88" s="255"/>
      <c r="I88" s="255"/>
      <c r="J88" s="255"/>
      <c r="K88" s="255"/>
      <c r="L88" s="255"/>
      <c r="M88" s="255"/>
      <c r="N88" s="255"/>
      <c r="O88" s="256"/>
      <c r="P88" s="258"/>
      <c r="Q88" s="255"/>
      <c r="R88" s="255"/>
      <c r="S88" s="255"/>
      <c r="T88" s="255"/>
      <c r="U88" s="255"/>
      <c r="V88" s="255"/>
      <c r="W88" s="255"/>
      <c r="X88" s="256"/>
      <c r="Y88" s="510"/>
      <c r="Z88" s="511"/>
      <c r="AA88" s="512"/>
      <c r="AB88" s="241"/>
      <c r="AC88" s="264"/>
      <c r="AD88" s="265"/>
      <c r="AE88" s="239"/>
      <c r="AF88" s="239"/>
      <c r="AG88" s="239"/>
      <c r="AH88" s="239"/>
      <c r="AI88" s="239"/>
      <c r="AJ88" s="239"/>
      <c r="AK88" s="239"/>
      <c r="AL88" s="241"/>
      <c r="AM88" s="239"/>
      <c r="AN88" s="239"/>
      <c r="AO88" s="239"/>
      <c r="AP88" s="241"/>
      <c r="AQ88" s="507"/>
      <c r="AR88" s="251"/>
      <c r="AS88" s="249" t="s">
        <v>61</v>
      </c>
      <c r="AT88" s="250"/>
      <c r="AU88" s="251"/>
      <c r="AV88" s="251"/>
      <c r="AW88" s="255" t="s">
        <v>57</v>
      </c>
      <c r="AX88" s="266"/>
      <c r="AY88">
        <f t="shared" si="9"/>
        <v>0</v>
      </c>
    </row>
    <row r="89" spans="1:60" ht="23.25" hidden="1" customHeight="1" x14ac:dyDescent="0.15">
      <c r="A89" s="682"/>
      <c r="B89" s="508"/>
      <c r="C89" s="508"/>
      <c r="D89" s="508"/>
      <c r="E89" s="508"/>
      <c r="F89" s="509"/>
      <c r="G89" s="684"/>
      <c r="H89" s="151"/>
      <c r="I89" s="151"/>
      <c r="J89" s="151"/>
      <c r="K89" s="151"/>
      <c r="L89" s="151"/>
      <c r="M89" s="151"/>
      <c r="N89" s="151"/>
      <c r="O89" s="172"/>
      <c r="P89" s="151"/>
      <c r="Q89" s="686"/>
      <c r="R89" s="686"/>
      <c r="S89" s="686"/>
      <c r="T89" s="686"/>
      <c r="U89" s="686"/>
      <c r="V89" s="686"/>
      <c r="W89" s="686"/>
      <c r="X89" s="687"/>
      <c r="Y89" s="690" t="s">
        <v>42</v>
      </c>
      <c r="Z89" s="691"/>
      <c r="AA89" s="692"/>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682"/>
      <c r="B90" s="508"/>
      <c r="C90" s="508"/>
      <c r="D90" s="508"/>
      <c r="E90" s="508"/>
      <c r="F90" s="509"/>
      <c r="G90" s="685"/>
      <c r="H90" s="154"/>
      <c r="I90" s="154"/>
      <c r="J90" s="154"/>
      <c r="K90" s="154"/>
      <c r="L90" s="154"/>
      <c r="M90" s="154"/>
      <c r="N90" s="154"/>
      <c r="O90" s="173"/>
      <c r="P90" s="688"/>
      <c r="Q90" s="688"/>
      <c r="R90" s="688"/>
      <c r="S90" s="688"/>
      <c r="T90" s="688"/>
      <c r="U90" s="688"/>
      <c r="V90" s="688"/>
      <c r="W90" s="688"/>
      <c r="X90" s="689"/>
      <c r="Y90" s="515" t="s">
        <v>34</v>
      </c>
      <c r="Z90" s="491"/>
      <c r="AA90" s="492"/>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682"/>
      <c r="B91" s="508"/>
      <c r="C91" s="508"/>
      <c r="D91" s="508"/>
      <c r="E91" s="508"/>
      <c r="F91" s="509"/>
      <c r="G91" s="685"/>
      <c r="H91" s="154"/>
      <c r="I91" s="154"/>
      <c r="J91" s="154"/>
      <c r="K91" s="154"/>
      <c r="L91" s="154"/>
      <c r="M91" s="154"/>
      <c r="N91" s="154"/>
      <c r="O91" s="173"/>
      <c r="P91" s="688"/>
      <c r="Q91" s="688"/>
      <c r="R91" s="688"/>
      <c r="S91" s="688"/>
      <c r="T91" s="688"/>
      <c r="U91" s="688"/>
      <c r="V91" s="688"/>
      <c r="W91" s="688"/>
      <c r="X91" s="689"/>
      <c r="Y91" s="257" t="s">
        <v>9</v>
      </c>
      <c r="Z91" s="245"/>
      <c r="AA91" s="253"/>
      <c r="AB91" s="526" t="s">
        <v>10</v>
      </c>
      <c r="AC91" s="526"/>
      <c r="AD91" s="526"/>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682"/>
      <c r="B92" s="668" t="s">
        <v>54</v>
      </c>
      <c r="C92" s="669"/>
      <c r="D92" s="669"/>
      <c r="E92" s="669"/>
      <c r="F92" s="670"/>
      <c r="G92" s="252" t="s">
        <v>41</v>
      </c>
      <c r="H92" s="245"/>
      <c r="I92" s="245"/>
      <c r="J92" s="245"/>
      <c r="K92" s="245"/>
      <c r="L92" s="245"/>
      <c r="M92" s="245"/>
      <c r="N92" s="245"/>
      <c r="O92" s="253"/>
      <c r="P92" s="257" t="s">
        <v>43</v>
      </c>
      <c r="Q92" s="245"/>
      <c r="R92" s="245"/>
      <c r="S92" s="245"/>
      <c r="T92" s="245"/>
      <c r="U92" s="245"/>
      <c r="V92" s="245"/>
      <c r="W92" s="245"/>
      <c r="X92" s="253"/>
      <c r="Y92" s="510"/>
      <c r="Z92" s="511"/>
      <c r="AA92" s="512"/>
      <c r="AB92" s="240" t="s">
        <v>6</v>
      </c>
      <c r="AC92" s="262"/>
      <c r="AD92" s="263"/>
      <c r="AE92" s="238" t="s">
        <v>514</v>
      </c>
      <c r="AF92" s="238"/>
      <c r="AG92" s="238"/>
      <c r="AH92" s="238"/>
      <c r="AI92" s="238" t="s">
        <v>385</v>
      </c>
      <c r="AJ92" s="238"/>
      <c r="AK92" s="238"/>
      <c r="AL92" s="240"/>
      <c r="AM92" s="238" t="s">
        <v>743</v>
      </c>
      <c r="AN92" s="238"/>
      <c r="AO92" s="238"/>
      <c r="AP92" s="240"/>
      <c r="AQ92" s="242" t="s">
        <v>60</v>
      </c>
      <c r="AR92" s="243"/>
      <c r="AS92" s="243"/>
      <c r="AT92" s="244"/>
      <c r="AU92" s="245" t="s">
        <v>47</v>
      </c>
      <c r="AV92" s="245"/>
      <c r="AW92" s="245"/>
      <c r="AX92" s="246"/>
      <c r="AY92">
        <f>COUNTA($G$94)</f>
        <v>0</v>
      </c>
    </row>
    <row r="93" spans="1:60" ht="18.75" hidden="1" customHeight="1" x14ac:dyDescent="0.15">
      <c r="A93" s="682"/>
      <c r="B93" s="671"/>
      <c r="C93" s="508"/>
      <c r="D93" s="508"/>
      <c r="E93" s="508"/>
      <c r="F93" s="509"/>
      <c r="G93" s="254"/>
      <c r="H93" s="255"/>
      <c r="I93" s="255"/>
      <c r="J93" s="255"/>
      <c r="K93" s="255"/>
      <c r="L93" s="255"/>
      <c r="M93" s="255"/>
      <c r="N93" s="255"/>
      <c r="O93" s="256"/>
      <c r="P93" s="258"/>
      <c r="Q93" s="255"/>
      <c r="R93" s="255"/>
      <c r="S93" s="255"/>
      <c r="T93" s="255"/>
      <c r="U93" s="255"/>
      <c r="V93" s="255"/>
      <c r="W93" s="255"/>
      <c r="X93" s="256"/>
      <c r="Y93" s="510"/>
      <c r="Z93" s="511"/>
      <c r="AA93" s="512"/>
      <c r="AB93" s="241"/>
      <c r="AC93" s="264"/>
      <c r="AD93" s="265"/>
      <c r="AE93" s="239"/>
      <c r="AF93" s="239"/>
      <c r="AG93" s="239"/>
      <c r="AH93" s="239"/>
      <c r="AI93" s="239"/>
      <c r="AJ93" s="239"/>
      <c r="AK93" s="239"/>
      <c r="AL93" s="241"/>
      <c r="AM93" s="239"/>
      <c r="AN93" s="239"/>
      <c r="AO93" s="239"/>
      <c r="AP93" s="241"/>
      <c r="AQ93" s="507"/>
      <c r="AR93" s="251"/>
      <c r="AS93" s="249" t="s">
        <v>61</v>
      </c>
      <c r="AT93" s="250"/>
      <c r="AU93" s="251"/>
      <c r="AV93" s="251"/>
      <c r="AW93" s="255" t="s">
        <v>57</v>
      </c>
      <c r="AX93" s="266"/>
      <c r="AY93">
        <f>$AY$92</f>
        <v>0</v>
      </c>
    </row>
    <row r="94" spans="1:60" ht="23.25" hidden="1" customHeight="1" x14ac:dyDescent="0.15">
      <c r="A94" s="682"/>
      <c r="B94" s="671"/>
      <c r="C94" s="508"/>
      <c r="D94" s="508"/>
      <c r="E94" s="508"/>
      <c r="F94" s="509"/>
      <c r="G94" s="684"/>
      <c r="H94" s="151"/>
      <c r="I94" s="151"/>
      <c r="J94" s="151"/>
      <c r="K94" s="151"/>
      <c r="L94" s="151"/>
      <c r="M94" s="151"/>
      <c r="N94" s="151"/>
      <c r="O94" s="172"/>
      <c r="P94" s="151"/>
      <c r="Q94" s="686"/>
      <c r="R94" s="686"/>
      <c r="S94" s="686"/>
      <c r="T94" s="686"/>
      <c r="U94" s="686"/>
      <c r="V94" s="686"/>
      <c r="W94" s="686"/>
      <c r="X94" s="687"/>
      <c r="Y94" s="690" t="s">
        <v>42</v>
      </c>
      <c r="Z94" s="691"/>
      <c r="AA94" s="692"/>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82"/>
      <c r="B95" s="671"/>
      <c r="C95" s="508"/>
      <c r="D95" s="508"/>
      <c r="E95" s="508"/>
      <c r="F95" s="509"/>
      <c r="G95" s="685"/>
      <c r="H95" s="154"/>
      <c r="I95" s="154"/>
      <c r="J95" s="154"/>
      <c r="K95" s="154"/>
      <c r="L95" s="154"/>
      <c r="M95" s="154"/>
      <c r="N95" s="154"/>
      <c r="O95" s="173"/>
      <c r="P95" s="688"/>
      <c r="Q95" s="688"/>
      <c r="R95" s="688"/>
      <c r="S95" s="688"/>
      <c r="T95" s="688"/>
      <c r="U95" s="688"/>
      <c r="V95" s="688"/>
      <c r="W95" s="688"/>
      <c r="X95" s="689"/>
      <c r="Y95" s="515" t="s">
        <v>34</v>
      </c>
      <c r="Z95" s="491"/>
      <c r="AA95" s="492"/>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82"/>
      <c r="B96" s="672"/>
      <c r="C96" s="673"/>
      <c r="D96" s="673"/>
      <c r="E96" s="673"/>
      <c r="F96" s="674"/>
      <c r="G96" s="685"/>
      <c r="H96" s="154"/>
      <c r="I96" s="154"/>
      <c r="J96" s="154"/>
      <c r="K96" s="154"/>
      <c r="L96" s="154"/>
      <c r="M96" s="154"/>
      <c r="N96" s="154"/>
      <c r="O96" s="173"/>
      <c r="P96" s="688"/>
      <c r="Q96" s="688"/>
      <c r="R96" s="688"/>
      <c r="S96" s="688"/>
      <c r="T96" s="688"/>
      <c r="U96" s="688"/>
      <c r="V96" s="688"/>
      <c r="W96" s="688"/>
      <c r="X96" s="689"/>
      <c r="Y96" s="257" t="s">
        <v>9</v>
      </c>
      <c r="Z96" s="245"/>
      <c r="AA96" s="253"/>
      <c r="AB96" s="526" t="s">
        <v>10</v>
      </c>
      <c r="AC96" s="526"/>
      <c r="AD96" s="526"/>
      <c r="AE96" s="234"/>
      <c r="AF96" s="235"/>
      <c r="AG96" s="235"/>
      <c r="AH96" s="235"/>
      <c r="AI96" s="234"/>
      <c r="AJ96" s="235"/>
      <c r="AK96" s="235"/>
      <c r="AL96" s="235"/>
      <c r="AM96" s="234"/>
      <c r="AN96" s="235"/>
      <c r="AO96" s="235"/>
      <c r="AP96" s="235"/>
      <c r="AQ96" s="735"/>
      <c r="AR96" s="736"/>
      <c r="AS96" s="736"/>
      <c r="AT96" s="737"/>
      <c r="AU96" s="235"/>
      <c r="AV96" s="235"/>
      <c r="AW96" s="235"/>
      <c r="AX96" s="738"/>
      <c r="AY96">
        <f t="shared" si="10"/>
        <v>0</v>
      </c>
    </row>
    <row r="97" spans="1:51" ht="18.75" hidden="1" customHeight="1" x14ac:dyDescent="0.15">
      <c r="A97" s="682"/>
      <c r="B97" s="508" t="s">
        <v>54</v>
      </c>
      <c r="C97" s="508"/>
      <c r="D97" s="508"/>
      <c r="E97" s="508"/>
      <c r="F97" s="509"/>
      <c r="G97" s="252" t="s">
        <v>41</v>
      </c>
      <c r="H97" s="245"/>
      <c r="I97" s="245"/>
      <c r="J97" s="245"/>
      <c r="K97" s="245"/>
      <c r="L97" s="245"/>
      <c r="M97" s="245"/>
      <c r="N97" s="245"/>
      <c r="O97" s="253"/>
      <c r="P97" s="257" t="s">
        <v>43</v>
      </c>
      <c r="Q97" s="245"/>
      <c r="R97" s="245"/>
      <c r="S97" s="245"/>
      <c r="T97" s="245"/>
      <c r="U97" s="245"/>
      <c r="V97" s="245"/>
      <c r="W97" s="245"/>
      <c r="X97" s="253"/>
      <c r="Y97" s="510"/>
      <c r="Z97" s="511"/>
      <c r="AA97" s="512"/>
      <c r="AB97" s="240" t="s">
        <v>6</v>
      </c>
      <c r="AC97" s="262"/>
      <c r="AD97" s="263"/>
      <c r="AE97" s="238" t="s">
        <v>514</v>
      </c>
      <c r="AF97" s="238"/>
      <c r="AG97" s="238"/>
      <c r="AH97" s="238"/>
      <c r="AI97" s="238" t="s">
        <v>385</v>
      </c>
      <c r="AJ97" s="238"/>
      <c r="AK97" s="238"/>
      <c r="AL97" s="240"/>
      <c r="AM97" s="238" t="s">
        <v>743</v>
      </c>
      <c r="AN97" s="238"/>
      <c r="AO97" s="238"/>
      <c r="AP97" s="240"/>
      <c r="AQ97" s="242" t="s">
        <v>60</v>
      </c>
      <c r="AR97" s="243"/>
      <c r="AS97" s="243"/>
      <c r="AT97" s="244"/>
      <c r="AU97" s="245" t="s">
        <v>47</v>
      </c>
      <c r="AV97" s="245"/>
      <c r="AW97" s="245"/>
      <c r="AX97" s="246"/>
      <c r="AY97">
        <f>COUNTA($G$99)</f>
        <v>0</v>
      </c>
    </row>
    <row r="98" spans="1:51" ht="18.75" hidden="1" customHeight="1" x14ac:dyDescent="0.15">
      <c r="A98" s="682"/>
      <c r="B98" s="508"/>
      <c r="C98" s="508"/>
      <c r="D98" s="508"/>
      <c r="E98" s="508"/>
      <c r="F98" s="509"/>
      <c r="G98" s="254"/>
      <c r="H98" s="255"/>
      <c r="I98" s="255"/>
      <c r="J98" s="255"/>
      <c r="K98" s="255"/>
      <c r="L98" s="255"/>
      <c r="M98" s="255"/>
      <c r="N98" s="255"/>
      <c r="O98" s="256"/>
      <c r="P98" s="258"/>
      <c r="Q98" s="255"/>
      <c r="R98" s="255"/>
      <c r="S98" s="255"/>
      <c r="T98" s="255"/>
      <c r="U98" s="255"/>
      <c r="V98" s="255"/>
      <c r="W98" s="255"/>
      <c r="X98" s="256"/>
      <c r="Y98" s="510"/>
      <c r="Z98" s="511"/>
      <c r="AA98" s="512"/>
      <c r="AB98" s="241"/>
      <c r="AC98" s="264"/>
      <c r="AD98" s="265"/>
      <c r="AE98" s="239"/>
      <c r="AF98" s="239"/>
      <c r="AG98" s="239"/>
      <c r="AH98" s="239"/>
      <c r="AI98" s="239"/>
      <c r="AJ98" s="239"/>
      <c r="AK98" s="239"/>
      <c r="AL98" s="241"/>
      <c r="AM98" s="239"/>
      <c r="AN98" s="239"/>
      <c r="AO98" s="239"/>
      <c r="AP98" s="241"/>
      <c r="AQ98" s="507"/>
      <c r="AR98" s="251"/>
      <c r="AS98" s="249" t="s">
        <v>61</v>
      </c>
      <c r="AT98" s="250"/>
      <c r="AU98" s="251"/>
      <c r="AV98" s="251"/>
      <c r="AW98" s="255" t="s">
        <v>57</v>
      </c>
      <c r="AX98" s="266"/>
      <c r="AY98">
        <f>$AY$97</f>
        <v>0</v>
      </c>
    </row>
    <row r="99" spans="1:51" ht="23.25" hidden="1" customHeight="1" x14ac:dyDescent="0.15">
      <c r="A99" s="682"/>
      <c r="B99" s="508"/>
      <c r="C99" s="508"/>
      <c r="D99" s="508"/>
      <c r="E99" s="508"/>
      <c r="F99" s="509"/>
      <c r="G99" s="684"/>
      <c r="H99" s="151"/>
      <c r="I99" s="151"/>
      <c r="J99" s="151"/>
      <c r="K99" s="151"/>
      <c r="L99" s="151"/>
      <c r="M99" s="151"/>
      <c r="N99" s="151"/>
      <c r="O99" s="172"/>
      <c r="P99" s="151"/>
      <c r="Q99" s="686"/>
      <c r="R99" s="686"/>
      <c r="S99" s="686"/>
      <c r="T99" s="686"/>
      <c r="U99" s="686"/>
      <c r="V99" s="686"/>
      <c r="W99" s="686"/>
      <c r="X99" s="687"/>
      <c r="Y99" s="690" t="s">
        <v>42</v>
      </c>
      <c r="Z99" s="691"/>
      <c r="AA99" s="692"/>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82"/>
      <c r="B100" s="508"/>
      <c r="C100" s="508"/>
      <c r="D100" s="508"/>
      <c r="E100" s="508"/>
      <c r="F100" s="509"/>
      <c r="G100" s="685"/>
      <c r="H100" s="154"/>
      <c r="I100" s="154"/>
      <c r="J100" s="154"/>
      <c r="K100" s="154"/>
      <c r="L100" s="154"/>
      <c r="M100" s="154"/>
      <c r="N100" s="154"/>
      <c r="O100" s="173"/>
      <c r="P100" s="688"/>
      <c r="Q100" s="688"/>
      <c r="R100" s="688"/>
      <c r="S100" s="688"/>
      <c r="T100" s="688"/>
      <c r="U100" s="688"/>
      <c r="V100" s="688"/>
      <c r="W100" s="688"/>
      <c r="X100" s="689"/>
      <c r="Y100" s="515" t="s">
        <v>34</v>
      </c>
      <c r="Z100" s="491"/>
      <c r="AA100" s="492"/>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83"/>
      <c r="B101" s="675"/>
      <c r="C101" s="675"/>
      <c r="D101" s="675"/>
      <c r="E101" s="675"/>
      <c r="F101" s="676"/>
      <c r="G101" s="726"/>
      <c r="H101" s="727"/>
      <c r="I101" s="727"/>
      <c r="J101" s="727"/>
      <c r="K101" s="727"/>
      <c r="L101" s="727"/>
      <c r="M101" s="727"/>
      <c r="N101" s="727"/>
      <c r="O101" s="728"/>
      <c r="P101" s="729"/>
      <c r="Q101" s="729"/>
      <c r="R101" s="729"/>
      <c r="S101" s="729"/>
      <c r="T101" s="729"/>
      <c r="U101" s="729"/>
      <c r="V101" s="729"/>
      <c r="W101" s="729"/>
      <c r="X101" s="730"/>
      <c r="Y101" s="731" t="s">
        <v>9</v>
      </c>
      <c r="Z101" s="732"/>
      <c r="AA101" s="733"/>
      <c r="AB101" s="734" t="s">
        <v>10</v>
      </c>
      <c r="AC101" s="734"/>
      <c r="AD101" s="734"/>
      <c r="AE101" s="693"/>
      <c r="AF101" s="513"/>
      <c r="AG101" s="513"/>
      <c r="AH101" s="513"/>
      <c r="AI101" s="693"/>
      <c r="AJ101" s="513"/>
      <c r="AK101" s="513"/>
      <c r="AL101" s="513"/>
      <c r="AM101" s="693"/>
      <c r="AN101" s="513"/>
      <c r="AO101" s="513"/>
      <c r="AP101" s="513"/>
      <c r="AQ101" s="740"/>
      <c r="AR101" s="741"/>
      <c r="AS101" s="741"/>
      <c r="AT101" s="742"/>
      <c r="AU101" s="513"/>
      <c r="AV101" s="513"/>
      <c r="AW101" s="513"/>
      <c r="AX101" s="514"/>
      <c r="AY101">
        <f t="shared" si="11"/>
        <v>0</v>
      </c>
    </row>
    <row r="102" spans="1:51" ht="31.5" customHeight="1" x14ac:dyDescent="0.15">
      <c r="A102" s="717" t="s">
        <v>304</v>
      </c>
      <c r="B102" s="718"/>
      <c r="C102" s="718"/>
      <c r="D102" s="718"/>
      <c r="E102" s="718"/>
      <c r="F102" s="719"/>
      <c r="G102" s="720" t="s">
        <v>40</v>
      </c>
      <c r="H102" s="720"/>
      <c r="I102" s="720"/>
      <c r="J102" s="720"/>
      <c r="K102" s="720"/>
      <c r="L102" s="720"/>
      <c r="M102" s="720"/>
      <c r="N102" s="720"/>
      <c r="O102" s="720"/>
      <c r="P102" s="720"/>
      <c r="Q102" s="720"/>
      <c r="R102" s="720"/>
      <c r="S102" s="720"/>
      <c r="T102" s="720"/>
      <c r="U102" s="720"/>
      <c r="V102" s="720"/>
      <c r="W102" s="720"/>
      <c r="X102" s="721"/>
      <c r="Y102" s="722"/>
      <c r="Z102" s="723"/>
      <c r="AA102" s="724"/>
      <c r="AB102" s="725" t="s">
        <v>6</v>
      </c>
      <c r="AC102" s="725"/>
      <c r="AD102" s="725"/>
      <c r="AE102" s="694" t="s">
        <v>514</v>
      </c>
      <c r="AF102" s="695"/>
      <c r="AG102" s="695"/>
      <c r="AH102" s="696"/>
      <c r="AI102" s="694" t="s">
        <v>385</v>
      </c>
      <c r="AJ102" s="695"/>
      <c r="AK102" s="695"/>
      <c r="AL102" s="696"/>
      <c r="AM102" s="694" t="s">
        <v>484</v>
      </c>
      <c r="AN102" s="695"/>
      <c r="AO102" s="695"/>
      <c r="AP102" s="696"/>
      <c r="AQ102" s="230" t="s">
        <v>390</v>
      </c>
      <c r="AR102" s="231"/>
      <c r="AS102" s="231"/>
      <c r="AT102" s="232"/>
      <c r="AU102" s="230" t="s">
        <v>515</v>
      </c>
      <c r="AV102" s="231"/>
      <c r="AW102" s="231"/>
      <c r="AX102" s="233"/>
    </row>
    <row r="103" spans="1:51" ht="32.25" customHeight="1" x14ac:dyDescent="0.15">
      <c r="A103" s="485"/>
      <c r="B103" s="486"/>
      <c r="C103" s="486"/>
      <c r="D103" s="486"/>
      <c r="E103" s="486"/>
      <c r="F103" s="487"/>
      <c r="G103" s="151" t="s">
        <v>768</v>
      </c>
      <c r="H103" s="151"/>
      <c r="I103" s="151"/>
      <c r="J103" s="151"/>
      <c r="K103" s="151"/>
      <c r="L103" s="151"/>
      <c r="M103" s="151"/>
      <c r="N103" s="151"/>
      <c r="O103" s="151"/>
      <c r="P103" s="151"/>
      <c r="Q103" s="151"/>
      <c r="R103" s="151"/>
      <c r="S103" s="151"/>
      <c r="T103" s="151"/>
      <c r="U103" s="151"/>
      <c r="V103" s="151"/>
      <c r="W103" s="151"/>
      <c r="X103" s="172"/>
      <c r="Y103" s="697" t="s">
        <v>35</v>
      </c>
      <c r="Z103" s="439"/>
      <c r="AA103" s="440"/>
      <c r="AB103" s="127" t="s">
        <v>769</v>
      </c>
      <c r="AC103" s="127"/>
      <c r="AD103" s="127"/>
      <c r="AE103" s="135">
        <v>211</v>
      </c>
      <c r="AF103" s="136"/>
      <c r="AG103" s="136"/>
      <c r="AH103" s="217"/>
      <c r="AI103" s="135">
        <v>199</v>
      </c>
      <c r="AJ103" s="136"/>
      <c r="AK103" s="136"/>
      <c r="AL103" s="217"/>
      <c r="AM103" s="135">
        <v>32</v>
      </c>
      <c r="AN103" s="136"/>
      <c r="AO103" s="136"/>
      <c r="AP103" s="217"/>
      <c r="AQ103" s="135" t="s">
        <v>761</v>
      </c>
      <c r="AR103" s="136"/>
      <c r="AS103" s="136"/>
      <c r="AT103" s="217"/>
      <c r="AU103" s="135" t="s">
        <v>962</v>
      </c>
      <c r="AV103" s="136"/>
      <c r="AW103" s="136"/>
      <c r="AX103" s="140"/>
    </row>
    <row r="104" spans="1:51" ht="39.75" customHeight="1" x14ac:dyDescent="0.15">
      <c r="A104" s="488"/>
      <c r="B104" s="489"/>
      <c r="C104" s="489"/>
      <c r="D104" s="489"/>
      <c r="E104" s="489"/>
      <c r="F104" s="490"/>
      <c r="G104" s="157"/>
      <c r="H104" s="157"/>
      <c r="I104" s="157"/>
      <c r="J104" s="157"/>
      <c r="K104" s="157"/>
      <c r="L104" s="157"/>
      <c r="M104" s="157"/>
      <c r="N104" s="157"/>
      <c r="O104" s="157"/>
      <c r="P104" s="157"/>
      <c r="Q104" s="157"/>
      <c r="R104" s="157"/>
      <c r="S104" s="157"/>
      <c r="T104" s="157"/>
      <c r="U104" s="157"/>
      <c r="V104" s="157"/>
      <c r="W104" s="157"/>
      <c r="X104" s="174"/>
      <c r="Y104" s="499" t="s">
        <v>305</v>
      </c>
      <c r="Z104" s="505"/>
      <c r="AA104" s="506"/>
      <c r="AB104" s="127" t="s">
        <v>769</v>
      </c>
      <c r="AC104" s="127"/>
      <c r="AD104" s="127"/>
      <c r="AE104" s="451">
        <v>156</v>
      </c>
      <c r="AF104" s="451"/>
      <c r="AG104" s="451"/>
      <c r="AH104" s="451"/>
      <c r="AI104" s="451">
        <v>156</v>
      </c>
      <c r="AJ104" s="451"/>
      <c r="AK104" s="451"/>
      <c r="AL104" s="451"/>
      <c r="AM104" s="451">
        <v>156</v>
      </c>
      <c r="AN104" s="451"/>
      <c r="AO104" s="451"/>
      <c r="AP104" s="451"/>
      <c r="AQ104" s="234" t="s">
        <v>761</v>
      </c>
      <c r="AR104" s="235"/>
      <c r="AS104" s="235"/>
      <c r="AT104" s="236"/>
      <c r="AU104" s="135" t="s">
        <v>962</v>
      </c>
      <c r="AV104" s="136"/>
      <c r="AW104" s="136"/>
      <c r="AX104" s="140"/>
    </row>
    <row r="105" spans="1:51" ht="31.5" customHeight="1" x14ac:dyDescent="0.15">
      <c r="A105" s="482" t="s">
        <v>304</v>
      </c>
      <c r="B105" s="483"/>
      <c r="C105" s="483"/>
      <c r="D105" s="483"/>
      <c r="E105" s="483"/>
      <c r="F105" s="484"/>
      <c r="G105" s="491" t="s">
        <v>40</v>
      </c>
      <c r="H105" s="491"/>
      <c r="I105" s="491"/>
      <c r="J105" s="491"/>
      <c r="K105" s="491"/>
      <c r="L105" s="491"/>
      <c r="M105" s="491"/>
      <c r="N105" s="491"/>
      <c r="O105" s="491"/>
      <c r="P105" s="491"/>
      <c r="Q105" s="491"/>
      <c r="R105" s="491"/>
      <c r="S105" s="491"/>
      <c r="T105" s="491"/>
      <c r="U105" s="491"/>
      <c r="V105" s="491"/>
      <c r="W105" s="491"/>
      <c r="X105" s="492"/>
      <c r="Y105" s="259"/>
      <c r="Z105" s="260"/>
      <c r="AA105" s="261"/>
      <c r="AB105" s="131" t="s">
        <v>6</v>
      </c>
      <c r="AC105" s="132"/>
      <c r="AD105" s="133"/>
      <c r="AE105" s="131" t="s">
        <v>514</v>
      </c>
      <c r="AF105" s="132"/>
      <c r="AG105" s="132"/>
      <c r="AH105" s="133"/>
      <c r="AI105" s="131" t="s">
        <v>385</v>
      </c>
      <c r="AJ105" s="132"/>
      <c r="AK105" s="132"/>
      <c r="AL105" s="133"/>
      <c r="AM105" s="131" t="s">
        <v>484</v>
      </c>
      <c r="AN105" s="132"/>
      <c r="AO105" s="132"/>
      <c r="AP105" s="133"/>
      <c r="AQ105" s="122" t="s">
        <v>390</v>
      </c>
      <c r="AR105" s="123"/>
      <c r="AS105" s="123"/>
      <c r="AT105" s="237"/>
      <c r="AU105" s="122" t="s">
        <v>515</v>
      </c>
      <c r="AV105" s="123"/>
      <c r="AW105" s="123"/>
      <c r="AX105" s="124"/>
      <c r="AY105">
        <f>COUNTA($G$106)</f>
        <v>1</v>
      </c>
    </row>
    <row r="106" spans="1:51" ht="23.25" customHeight="1" x14ac:dyDescent="0.15">
      <c r="A106" s="485"/>
      <c r="B106" s="486"/>
      <c r="C106" s="486"/>
      <c r="D106" s="486"/>
      <c r="E106" s="486"/>
      <c r="F106" s="487"/>
      <c r="G106" s="151" t="s">
        <v>918</v>
      </c>
      <c r="H106" s="151"/>
      <c r="I106" s="151"/>
      <c r="J106" s="151"/>
      <c r="K106" s="151"/>
      <c r="L106" s="151"/>
      <c r="M106" s="151"/>
      <c r="N106" s="151"/>
      <c r="O106" s="151"/>
      <c r="P106" s="151"/>
      <c r="Q106" s="151"/>
      <c r="R106" s="151"/>
      <c r="S106" s="151"/>
      <c r="T106" s="151"/>
      <c r="U106" s="151"/>
      <c r="V106" s="151"/>
      <c r="W106" s="151"/>
      <c r="X106" s="172"/>
      <c r="Y106" s="496" t="s">
        <v>35</v>
      </c>
      <c r="Z106" s="497"/>
      <c r="AA106" s="498"/>
      <c r="AB106" s="448" t="s">
        <v>920</v>
      </c>
      <c r="AC106" s="449"/>
      <c r="AD106" s="450"/>
      <c r="AE106" s="135">
        <v>12870940</v>
      </c>
      <c r="AF106" s="136"/>
      <c r="AG106" s="136"/>
      <c r="AH106" s="217"/>
      <c r="AI106" s="135">
        <v>16652307</v>
      </c>
      <c r="AJ106" s="136"/>
      <c r="AK106" s="136"/>
      <c r="AL106" s="217"/>
      <c r="AM106" s="135">
        <v>9391576</v>
      </c>
      <c r="AN106" s="136"/>
      <c r="AO106" s="136"/>
      <c r="AP106" s="217"/>
      <c r="AQ106" s="135" t="s">
        <v>962</v>
      </c>
      <c r="AR106" s="136"/>
      <c r="AS106" s="136"/>
      <c r="AT106" s="217"/>
      <c r="AU106" s="135" t="s">
        <v>962</v>
      </c>
      <c r="AV106" s="136"/>
      <c r="AW106" s="136"/>
      <c r="AX106" s="140"/>
      <c r="AY106">
        <f>$AY$105</f>
        <v>1</v>
      </c>
    </row>
    <row r="107" spans="1:51" ht="23.25" customHeight="1" x14ac:dyDescent="0.15">
      <c r="A107" s="488"/>
      <c r="B107" s="489"/>
      <c r="C107" s="489"/>
      <c r="D107" s="489"/>
      <c r="E107" s="489"/>
      <c r="F107" s="490"/>
      <c r="G107" s="157"/>
      <c r="H107" s="157"/>
      <c r="I107" s="157"/>
      <c r="J107" s="157"/>
      <c r="K107" s="157"/>
      <c r="L107" s="157"/>
      <c r="M107" s="157"/>
      <c r="N107" s="157"/>
      <c r="O107" s="157"/>
      <c r="P107" s="157"/>
      <c r="Q107" s="157"/>
      <c r="R107" s="157"/>
      <c r="S107" s="157"/>
      <c r="T107" s="157"/>
      <c r="U107" s="157"/>
      <c r="V107" s="157"/>
      <c r="W107" s="157"/>
      <c r="X107" s="174"/>
      <c r="Y107" s="499" t="s">
        <v>36</v>
      </c>
      <c r="Z107" s="500"/>
      <c r="AA107" s="501"/>
      <c r="AB107" s="502" t="s">
        <v>920</v>
      </c>
      <c r="AC107" s="503"/>
      <c r="AD107" s="504"/>
      <c r="AE107" s="451" t="s">
        <v>921</v>
      </c>
      <c r="AF107" s="451"/>
      <c r="AG107" s="451"/>
      <c r="AH107" s="451"/>
      <c r="AI107" s="451" t="s">
        <v>921</v>
      </c>
      <c r="AJ107" s="451"/>
      <c r="AK107" s="451"/>
      <c r="AL107" s="451"/>
      <c r="AM107" s="451" t="s">
        <v>921</v>
      </c>
      <c r="AN107" s="451"/>
      <c r="AO107" s="451"/>
      <c r="AP107" s="451"/>
      <c r="AQ107" s="135">
        <v>10654174</v>
      </c>
      <c r="AR107" s="136"/>
      <c r="AS107" s="136"/>
      <c r="AT107" s="217"/>
      <c r="AU107" s="135">
        <v>10654174</v>
      </c>
      <c r="AV107" s="136"/>
      <c r="AW107" s="136"/>
      <c r="AX107" s="140"/>
      <c r="AY107">
        <f>$AY$105</f>
        <v>1</v>
      </c>
    </row>
    <row r="108" spans="1:51" ht="31.5" hidden="1" customHeight="1" x14ac:dyDescent="0.15">
      <c r="A108" s="482" t="s">
        <v>304</v>
      </c>
      <c r="B108" s="483"/>
      <c r="C108" s="483"/>
      <c r="D108" s="483"/>
      <c r="E108" s="483"/>
      <c r="F108" s="484"/>
      <c r="G108" s="491" t="s">
        <v>40</v>
      </c>
      <c r="H108" s="491"/>
      <c r="I108" s="491"/>
      <c r="J108" s="491"/>
      <c r="K108" s="491"/>
      <c r="L108" s="491"/>
      <c r="M108" s="491"/>
      <c r="N108" s="491"/>
      <c r="O108" s="491"/>
      <c r="P108" s="491"/>
      <c r="Q108" s="491"/>
      <c r="R108" s="491"/>
      <c r="S108" s="491"/>
      <c r="T108" s="491"/>
      <c r="U108" s="491"/>
      <c r="V108" s="491"/>
      <c r="W108" s="491"/>
      <c r="X108" s="492"/>
      <c r="Y108" s="259"/>
      <c r="Z108" s="260"/>
      <c r="AA108" s="261"/>
      <c r="AB108" s="131" t="s">
        <v>6</v>
      </c>
      <c r="AC108" s="132"/>
      <c r="AD108" s="133"/>
      <c r="AE108" s="131" t="s">
        <v>514</v>
      </c>
      <c r="AF108" s="132"/>
      <c r="AG108" s="132"/>
      <c r="AH108" s="133"/>
      <c r="AI108" s="131" t="s">
        <v>385</v>
      </c>
      <c r="AJ108" s="132"/>
      <c r="AK108" s="132"/>
      <c r="AL108" s="133"/>
      <c r="AM108" s="131" t="s">
        <v>484</v>
      </c>
      <c r="AN108" s="132"/>
      <c r="AO108" s="132"/>
      <c r="AP108" s="133"/>
      <c r="AQ108" s="122" t="s">
        <v>390</v>
      </c>
      <c r="AR108" s="123"/>
      <c r="AS108" s="123"/>
      <c r="AT108" s="237"/>
      <c r="AU108" s="122" t="s">
        <v>515</v>
      </c>
      <c r="AV108" s="123"/>
      <c r="AW108" s="123"/>
      <c r="AX108" s="124"/>
      <c r="AY108">
        <f>COUNTA($G$109)</f>
        <v>0</v>
      </c>
    </row>
    <row r="109" spans="1:51" ht="23.25" hidden="1" customHeight="1" x14ac:dyDescent="0.15">
      <c r="A109" s="485"/>
      <c r="B109" s="486"/>
      <c r="C109" s="486"/>
      <c r="D109" s="486"/>
      <c r="E109" s="486"/>
      <c r="F109" s="487"/>
      <c r="G109" s="151"/>
      <c r="H109" s="151"/>
      <c r="I109" s="151"/>
      <c r="J109" s="151"/>
      <c r="K109" s="151"/>
      <c r="L109" s="151"/>
      <c r="M109" s="151"/>
      <c r="N109" s="151"/>
      <c r="O109" s="151"/>
      <c r="P109" s="151"/>
      <c r="Q109" s="151"/>
      <c r="R109" s="151"/>
      <c r="S109" s="151"/>
      <c r="T109" s="151"/>
      <c r="U109" s="151"/>
      <c r="V109" s="151"/>
      <c r="W109" s="151"/>
      <c r="X109" s="172"/>
      <c r="Y109" s="496" t="s">
        <v>35</v>
      </c>
      <c r="Z109" s="497"/>
      <c r="AA109" s="498"/>
      <c r="AB109" s="448"/>
      <c r="AC109" s="449"/>
      <c r="AD109" s="450"/>
      <c r="AE109" s="451"/>
      <c r="AF109" s="451"/>
      <c r="AG109" s="451"/>
      <c r="AH109" s="451"/>
      <c r="AI109" s="451"/>
      <c r="AJ109" s="451"/>
      <c r="AK109" s="451"/>
      <c r="AL109" s="451"/>
      <c r="AM109" s="451"/>
      <c r="AN109" s="451"/>
      <c r="AO109" s="451"/>
      <c r="AP109" s="451"/>
      <c r="AQ109" s="135"/>
      <c r="AR109" s="136"/>
      <c r="AS109" s="136"/>
      <c r="AT109" s="217"/>
      <c r="AU109" s="135"/>
      <c r="AV109" s="136"/>
      <c r="AW109" s="136"/>
      <c r="AX109" s="140"/>
      <c r="AY109">
        <f>$AY$108</f>
        <v>0</v>
      </c>
    </row>
    <row r="110" spans="1:51" ht="23.25" hidden="1" customHeight="1" x14ac:dyDescent="0.15">
      <c r="A110" s="488"/>
      <c r="B110" s="489"/>
      <c r="C110" s="489"/>
      <c r="D110" s="489"/>
      <c r="E110" s="489"/>
      <c r="F110" s="490"/>
      <c r="G110" s="157"/>
      <c r="H110" s="157"/>
      <c r="I110" s="157"/>
      <c r="J110" s="157"/>
      <c r="K110" s="157"/>
      <c r="L110" s="157"/>
      <c r="M110" s="157"/>
      <c r="N110" s="157"/>
      <c r="O110" s="157"/>
      <c r="P110" s="157"/>
      <c r="Q110" s="157"/>
      <c r="R110" s="157"/>
      <c r="S110" s="157"/>
      <c r="T110" s="157"/>
      <c r="U110" s="157"/>
      <c r="V110" s="157"/>
      <c r="W110" s="157"/>
      <c r="X110" s="174"/>
      <c r="Y110" s="499" t="s">
        <v>305</v>
      </c>
      <c r="Z110" s="500"/>
      <c r="AA110" s="501"/>
      <c r="AB110" s="502"/>
      <c r="AC110" s="503"/>
      <c r="AD110" s="504"/>
      <c r="AE110" s="451"/>
      <c r="AF110" s="451"/>
      <c r="AG110" s="451"/>
      <c r="AH110" s="451"/>
      <c r="AI110" s="451"/>
      <c r="AJ110" s="451"/>
      <c r="AK110" s="451"/>
      <c r="AL110" s="451"/>
      <c r="AM110" s="451"/>
      <c r="AN110" s="451"/>
      <c r="AO110" s="451"/>
      <c r="AP110" s="451"/>
      <c r="AQ110" s="135"/>
      <c r="AR110" s="136"/>
      <c r="AS110" s="136"/>
      <c r="AT110" s="217"/>
      <c r="AU110" s="135"/>
      <c r="AV110" s="136"/>
      <c r="AW110" s="136"/>
      <c r="AX110" s="140"/>
      <c r="AY110">
        <f>$AY$108</f>
        <v>0</v>
      </c>
    </row>
    <row r="111" spans="1:51" ht="31.5" hidden="1" customHeight="1" x14ac:dyDescent="0.15">
      <c r="A111" s="482" t="s">
        <v>304</v>
      </c>
      <c r="B111" s="483"/>
      <c r="C111" s="483"/>
      <c r="D111" s="483"/>
      <c r="E111" s="483"/>
      <c r="F111" s="484"/>
      <c r="G111" s="491" t="s">
        <v>40</v>
      </c>
      <c r="H111" s="491"/>
      <c r="I111" s="491"/>
      <c r="J111" s="491"/>
      <c r="K111" s="491"/>
      <c r="L111" s="491"/>
      <c r="M111" s="491"/>
      <c r="N111" s="491"/>
      <c r="O111" s="491"/>
      <c r="P111" s="491"/>
      <c r="Q111" s="491"/>
      <c r="R111" s="491"/>
      <c r="S111" s="491"/>
      <c r="T111" s="491"/>
      <c r="U111" s="491"/>
      <c r="V111" s="491"/>
      <c r="W111" s="491"/>
      <c r="X111" s="492"/>
      <c r="Y111" s="259"/>
      <c r="Z111" s="260"/>
      <c r="AA111" s="261"/>
      <c r="AB111" s="131" t="s">
        <v>6</v>
      </c>
      <c r="AC111" s="132"/>
      <c r="AD111" s="133"/>
      <c r="AE111" s="131" t="s">
        <v>514</v>
      </c>
      <c r="AF111" s="132"/>
      <c r="AG111" s="132"/>
      <c r="AH111" s="133"/>
      <c r="AI111" s="131" t="s">
        <v>385</v>
      </c>
      <c r="AJ111" s="132"/>
      <c r="AK111" s="132"/>
      <c r="AL111" s="133"/>
      <c r="AM111" s="131" t="s">
        <v>484</v>
      </c>
      <c r="AN111" s="132"/>
      <c r="AO111" s="132"/>
      <c r="AP111" s="133"/>
      <c r="AQ111" s="122" t="s">
        <v>390</v>
      </c>
      <c r="AR111" s="123"/>
      <c r="AS111" s="123"/>
      <c r="AT111" s="237"/>
      <c r="AU111" s="122" t="s">
        <v>515</v>
      </c>
      <c r="AV111" s="123"/>
      <c r="AW111" s="123"/>
      <c r="AX111" s="124"/>
      <c r="AY111">
        <f>COUNTA($G$112)</f>
        <v>0</v>
      </c>
    </row>
    <row r="112" spans="1:51" ht="23.25" hidden="1" customHeight="1" x14ac:dyDescent="0.15">
      <c r="A112" s="485"/>
      <c r="B112" s="486"/>
      <c r="C112" s="486"/>
      <c r="D112" s="486"/>
      <c r="E112" s="486"/>
      <c r="F112" s="487"/>
      <c r="G112" s="151"/>
      <c r="H112" s="151"/>
      <c r="I112" s="151"/>
      <c r="J112" s="151"/>
      <c r="K112" s="151"/>
      <c r="L112" s="151"/>
      <c r="M112" s="151"/>
      <c r="N112" s="151"/>
      <c r="O112" s="151"/>
      <c r="P112" s="151"/>
      <c r="Q112" s="151"/>
      <c r="R112" s="151"/>
      <c r="S112" s="151"/>
      <c r="T112" s="151"/>
      <c r="U112" s="151"/>
      <c r="V112" s="151"/>
      <c r="W112" s="151"/>
      <c r="X112" s="172"/>
      <c r="Y112" s="496" t="s">
        <v>35</v>
      </c>
      <c r="Z112" s="497"/>
      <c r="AA112" s="498"/>
      <c r="AB112" s="448"/>
      <c r="AC112" s="449"/>
      <c r="AD112" s="450"/>
      <c r="AE112" s="451"/>
      <c r="AF112" s="451"/>
      <c r="AG112" s="451"/>
      <c r="AH112" s="451"/>
      <c r="AI112" s="451"/>
      <c r="AJ112" s="451"/>
      <c r="AK112" s="451"/>
      <c r="AL112" s="451"/>
      <c r="AM112" s="451"/>
      <c r="AN112" s="451"/>
      <c r="AO112" s="451"/>
      <c r="AP112" s="451"/>
      <c r="AQ112" s="135"/>
      <c r="AR112" s="136"/>
      <c r="AS112" s="136"/>
      <c r="AT112" s="217"/>
      <c r="AU112" s="135"/>
      <c r="AV112" s="136"/>
      <c r="AW112" s="136"/>
      <c r="AX112" s="140"/>
      <c r="AY112">
        <f>$AY$111</f>
        <v>0</v>
      </c>
    </row>
    <row r="113" spans="1:51" ht="23.25" hidden="1" customHeight="1" x14ac:dyDescent="0.15">
      <c r="A113" s="488"/>
      <c r="B113" s="489"/>
      <c r="C113" s="489"/>
      <c r="D113" s="489"/>
      <c r="E113" s="489"/>
      <c r="F113" s="490"/>
      <c r="G113" s="157"/>
      <c r="H113" s="157"/>
      <c r="I113" s="157"/>
      <c r="J113" s="157"/>
      <c r="K113" s="157"/>
      <c r="L113" s="157"/>
      <c r="M113" s="157"/>
      <c r="N113" s="157"/>
      <c r="O113" s="157"/>
      <c r="P113" s="157"/>
      <c r="Q113" s="157"/>
      <c r="R113" s="157"/>
      <c r="S113" s="157"/>
      <c r="T113" s="157"/>
      <c r="U113" s="157"/>
      <c r="V113" s="157"/>
      <c r="W113" s="157"/>
      <c r="X113" s="174"/>
      <c r="Y113" s="499" t="s">
        <v>305</v>
      </c>
      <c r="Z113" s="500"/>
      <c r="AA113" s="501"/>
      <c r="AB113" s="502"/>
      <c r="AC113" s="503"/>
      <c r="AD113" s="504"/>
      <c r="AE113" s="451"/>
      <c r="AF113" s="451"/>
      <c r="AG113" s="451"/>
      <c r="AH113" s="451"/>
      <c r="AI113" s="451"/>
      <c r="AJ113" s="451"/>
      <c r="AK113" s="451"/>
      <c r="AL113" s="451"/>
      <c r="AM113" s="451"/>
      <c r="AN113" s="451"/>
      <c r="AO113" s="451"/>
      <c r="AP113" s="451"/>
      <c r="AQ113" s="135"/>
      <c r="AR113" s="136"/>
      <c r="AS113" s="136"/>
      <c r="AT113" s="217"/>
      <c r="AU113" s="135"/>
      <c r="AV113" s="136"/>
      <c r="AW113" s="136"/>
      <c r="AX113" s="140"/>
      <c r="AY113">
        <f>$AY$111</f>
        <v>0</v>
      </c>
    </row>
    <row r="114" spans="1:51" ht="31.5" hidden="1" customHeight="1" x14ac:dyDescent="0.15">
      <c r="A114" s="482" t="s">
        <v>304</v>
      </c>
      <c r="B114" s="483"/>
      <c r="C114" s="483"/>
      <c r="D114" s="483"/>
      <c r="E114" s="483"/>
      <c r="F114" s="484"/>
      <c r="G114" s="491" t="s">
        <v>40</v>
      </c>
      <c r="H114" s="491"/>
      <c r="I114" s="491"/>
      <c r="J114" s="491"/>
      <c r="K114" s="491"/>
      <c r="L114" s="491"/>
      <c r="M114" s="491"/>
      <c r="N114" s="491"/>
      <c r="O114" s="491"/>
      <c r="P114" s="491"/>
      <c r="Q114" s="491"/>
      <c r="R114" s="491"/>
      <c r="S114" s="491"/>
      <c r="T114" s="491"/>
      <c r="U114" s="491"/>
      <c r="V114" s="491"/>
      <c r="W114" s="491"/>
      <c r="X114" s="492"/>
      <c r="Y114" s="259"/>
      <c r="Z114" s="260"/>
      <c r="AA114" s="261"/>
      <c r="AB114" s="131" t="s">
        <v>6</v>
      </c>
      <c r="AC114" s="132"/>
      <c r="AD114" s="133"/>
      <c r="AE114" s="131" t="s">
        <v>514</v>
      </c>
      <c r="AF114" s="132"/>
      <c r="AG114" s="132"/>
      <c r="AH114" s="133"/>
      <c r="AI114" s="131" t="s">
        <v>385</v>
      </c>
      <c r="AJ114" s="132"/>
      <c r="AK114" s="132"/>
      <c r="AL114" s="133"/>
      <c r="AM114" s="131" t="s">
        <v>484</v>
      </c>
      <c r="AN114" s="132"/>
      <c r="AO114" s="132"/>
      <c r="AP114" s="133"/>
      <c r="AQ114" s="122" t="s">
        <v>390</v>
      </c>
      <c r="AR114" s="123"/>
      <c r="AS114" s="123"/>
      <c r="AT114" s="237"/>
      <c r="AU114" s="122" t="s">
        <v>515</v>
      </c>
      <c r="AV114" s="123"/>
      <c r="AW114" s="123"/>
      <c r="AX114" s="124"/>
      <c r="AY114">
        <f>COUNTA($G$115)</f>
        <v>0</v>
      </c>
    </row>
    <row r="115" spans="1:51" ht="23.25" hidden="1" customHeight="1" x14ac:dyDescent="0.15">
      <c r="A115" s="485"/>
      <c r="B115" s="486"/>
      <c r="C115" s="486"/>
      <c r="D115" s="486"/>
      <c r="E115" s="486"/>
      <c r="F115" s="487"/>
      <c r="G115" s="151"/>
      <c r="H115" s="151"/>
      <c r="I115" s="151"/>
      <c r="J115" s="151"/>
      <c r="K115" s="151"/>
      <c r="L115" s="151"/>
      <c r="M115" s="151"/>
      <c r="N115" s="151"/>
      <c r="O115" s="151"/>
      <c r="P115" s="151"/>
      <c r="Q115" s="151"/>
      <c r="R115" s="151"/>
      <c r="S115" s="151"/>
      <c r="T115" s="151"/>
      <c r="U115" s="151"/>
      <c r="V115" s="151"/>
      <c r="W115" s="151"/>
      <c r="X115" s="172"/>
      <c r="Y115" s="496" t="s">
        <v>35</v>
      </c>
      <c r="Z115" s="497"/>
      <c r="AA115" s="498"/>
      <c r="AB115" s="448"/>
      <c r="AC115" s="449"/>
      <c r="AD115" s="450"/>
      <c r="AE115" s="451"/>
      <c r="AF115" s="451"/>
      <c r="AG115" s="451"/>
      <c r="AH115" s="451"/>
      <c r="AI115" s="451"/>
      <c r="AJ115" s="451"/>
      <c r="AK115" s="451"/>
      <c r="AL115" s="451"/>
      <c r="AM115" s="451"/>
      <c r="AN115" s="451"/>
      <c r="AO115" s="451"/>
      <c r="AP115" s="451"/>
      <c r="AQ115" s="135"/>
      <c r="AR115" s="136"/>
      <c r="AS115" s="136"/>
      <c r="AT115" s="217"/>
      <c r="AU115" s="135"/>
      <c r="AV115" s="136"/>
      <c r="AW115" s="136"/>
      <c r="AX115" s="140"/>
      <c r="AY115">
        <f>$AY$114</f>
        <v>0</v>
      </c>
    </row>
    <row r="116" spans="1:51" ht="23.25" hidden="1" customHeight="1" x14ac:dyDescent="0.15">
      <c r="A116" s="488"/>
      <c r="B116" s="489"/>
      <c r="C116" s="489"/>
      <c r="D116" s="489"/>
      <c r="E116" s="489"/>
      <c r="F116" s="490"/>
      <c r="G116" s="157"/>
      <c r="H116" s="157"/>
      <c r="I116" s="157"/>
      <c r="J116" s="157"/>
      <c r="K116" s="157"/>
      <c r="L116" s="157"/>
      <c r="M116" s="157"/>
      <c r="N116" s="157"/>
      <c r="O116" s="157"/>
      <c r="P116" s="157"/>
      <c r="Q116" s="157"/>
      <c r="R116" s="157"/>
      <c r="S116" s="157"/>
      <c r="T116" s="157"/>
      <c r="U116" s="157"/>
      <c r="V116" s="157"/>
      <c r="W116" s="157"/>
      <c r="X116" s="174"/>
      <c r="Y116" s="499" t="s">
        <v>305</v>
      </c>
      <c r="Z116" s="500"/>
      <c r="AA116" s="501"/>
      <c r="AB116" s="502"/>
      <c r="AC116" s="503"/>
      <c r="AD116" s="504"/>
      <c r="AE116" s="451"/>
      <c r="AF116" s="451"/>
      <c r="AG116" s="451"/>
      <c r="AH116" s="451"/>
      <c r="AI116" s="451"/>
      <c r="AJ116" s="451"/>
      <c r="AK116" s="451"/>
      <c r="AL116" s="451"/>
      <c r="AM116" s="451"/>
      <c r="AN116" s="451"/>
      <c r="AO116" s="451"/>
      <c r="AP116" s="451"/>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70"/>
      <c r="Z117" s="371"/>
      <c r="AA117" s="372"/>
      <c r="AB117" s="131" t="s">
        <v>6</v>
      </c>
      <c r="AC117" s="132"/>
      <c r="AD117" s="133"/>
      <c r="AE117" s="131" t="s">
        <v>514</v>
      </c>
      <c r="AF117" s="132"/>
      <c r="AG117" s="132"/>
      <c r="AH117" s="133"/>
      <c r="AI117" s="131" t="s">
        <v>385</v>
      </c>
      <c r="AJ117" s="132"/>
      <c r="AK117" s="132"/>
      <c r="AL117" s="133"/>
      <c r="AM117" s="131" t="s">
        <v>484</v>
      </c>
      <c r="AN117" s="132"/>
      <c r="AO117" s="132"/>
      <c r="AP117" s="133"/>
      <c r="AQ117" s="494" t="s">
        <v>516</v>
      </c>
      <c r="AR117" s="494"/>
      <c r="AS117" s="494"/>
      <c r="AT117" s="494"/>
      <c r="AU117" s="494"/>
      <c r="AV117" s="494"/>
      <c r="AW117" s="494"/>
      <c r="AX117" s="495"/>
    </row>
    <row r="118" spans="1:51" ht="23.25" customHeight="1" x14ac:dyDescent="0.15">
      <c r="A118" s="197"/>
      <c r="B118" s="198"/>
      <c r="C118" s="198"/>
      <c r="D118" s="198"/>
      <c r="E118" s="198"/>
      <c r="F118" s="199"/>
      <c r="G118" s="443" t="s">
        <v>770</v>
      </c>
      <c r="H118" s="443"/>
      <c r="I118" s="443"/>
      <c r="J118" s="443"/>
      <c r="K118" s="443"/>
      <c r="L118" s="443"/>
      <c r="M118" s="443"/>
      <c r="N118" s="443"/>
      <c r="O118" s="443"/>
      <c r="P118" s="443"/>
      <c r="Q118" s="443"/>
      <c r="R118" s="443"/>
      <c r="S118" s="443"/>
      <c r="T118" s="443"/>
      <c r="U118" s="443"/>
      <c r="V118" s="443"/>
      <c r="W118" s="443"/>
      <c r="X118" s="443"/>
      <c r="Y118" s="445" t="s">
        <v>11</v>
      </c>
      <c r="Z118" s="446"/>
      <c r="AA118" s="447"/>
      <c r="AB118" s="448" t="s">
        <v>761</v>
      </c>
      <c r="AC118" s="449"/>
      <c r="AD118" s="450"/>
      <c r="AE118" s="451" t="s">
        <v>761</v>
      </c>
      <c r="AF118" s="451"/>
      <c r="AG118" s="451"/>
      <c r="AH118" s="451"/>
      <c r="AI118" s="451" t="s">
        <v>761</v>
      </c>
      <c r="AJ118" s="451"/>
      <c r="AK118" s="451"/>
      <c r="AL118" s="451"/>
      <c r="AM118" s="451" t="s">
        <v>761</v>
      </c>
      <c r="AN118" s="451"/>
      <c r="AO118" s="451"/>
      <c r="AP118" s="451"/>
      <c r="AQ118" s="135" t="s">
        <v>962</v>
      </c>
      <c r="AR118" s="136"/>
      <c r="AS118" s="136"/>
      <c r="AT118" s="136"/>
      <c r="AU118" s="136"/>
      <c r="AV118" s="136"/>
      <c r="AW118" s="136"/>
      <c r="AX118" s="140"/>
    </row>
    <row r="119" spans="1:51" ht="46.5" customHeight="1" thickBot="1" x14ac:dyDescent="0.2">
      <c r="A119" s="197"/>
      <c r="B119" s="198"/>
      <c r="C119" s="198"/>
      <c r="D119" s="198"/>
      <c r="E119" s="198"/>
      <c r="F119" s="199"/>
      <c r="G119" s="444"/>
      <c r="H119" s="444"/>
      <c r="I119" s="444"/>
      <c r="J119" s="444"/>
      <c r="K119" s="444"/>
      <c r="L119" s="444"/>
      <c r="M119" s="444"/>
      <c r="N119" s="444"/>
      <c r="O119" s="444"/>
      <c r="P119" s="444"/>
      <c r="Q119" s="444"/>
      <c r="R119" s="444"/>
      <c r="S119" s="444"/>
      <c r="T119" s="444"/>
      <c r="U119" s="444"/>
      <c r="V119" s="444"/>
      <c r="W119" s="444"/>
      <c r="X119" s="444"/>
      <c r="Y119" s="438" t="s">
        <v>32</v>
      </c>
      <c r="Z119" s="439"/>
      <c r="AA119" s="440"/>
      <c r="AB119" s="476" t="s">
        <v>59</v>
      </c>
      <c r="AC119" s="477"/>
      <c r="AD119" s="478"/>
      <c r="AE119" s="479" t="s">
        <v>761</v>
      </c>
      <c r="AF119" s="479"/>
      <c r="AG119" s="479"/>
      <c r="AH119" s="479"/>
      <c r="AI119" s="479" t="s">
        <v>761</v>
      </c>
      <c r="AJ119" s="479"/>
      <c r="AK119" s="479"/>
      <c r="AL119" s="479"/>
      <c r="AM119" s="479" t="s">
        <v>761</v>
      </c>
      <c r="AN119" s="479"/>
      <c r="AO119" s="479"/>
      <c r="AP119" s="479"/>
      <c r="AQ119" s="480" t="s">
        <v>962</v>
      </c>
      <c r="AR119" s="480"/>
      <c r="AS119" s="480"/>
      <c r="AT119" s="480"/>
      <c r="AU119" s="480"/>
      <c r="AV119" s="480"/>
      <c r="AW119" s="480"/>
      <c r="AX119" s="481"/>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70"/>
      <c r="Z120" s="371"/>
      <c r="AA120" s="372"/>
      <c r="AB120" s="131" t="s">
        <v>6</v>
      </c>
      <c r="AC120" s="132"/>
      <c r="AD120" s="133"/>
      <c r="AE120" s="131" t="s">
        <v>514</v>
      </c>
      <c r="AF120" s="132"/>
      <c r="AG120" s="132"/>
      <c r="AH120" s="133"/>
      <c r="AI120" s="131" t="s">
        <v>385</v>
      </c>
      <c r="AJ120" s="132"/>
      <c r="AK120" s="132"/>
      <c r="AL120" s="133"/>
      <c r="AM120" s="131" t="s">
        <v>484</v>
      </c>
      <c r="AN120" s="132"/>
      <c r="AO120" s="132"/>
      <c r="AP120" s="133"/>
      <c r="AQ120" s="494" t="s">
        <v>516</v>
      </c>
      <c r="AR120" s="494"/>
      <c r="AS120" s="494"/>
      <c r="AT120" s="494"/>
      <c r="AU120" s="494"/>
      <c r="AV120" s="494"/>
      <c r="AW120" s="494"/>
      <c r="AX120" s="495"/>
      <c r="AY120" s="91">
        <f>IF(SUBSTITUTE(SUBSTITUTE($G$121,"／",""),"　","")="",0,1)</f>
        <v>0</v>
      </c>
    </row>
    <row r="121" spans="1:51" ht="23.25" hidden="1" customHeight="1" x14ac:dyDescent="0.15">
      <c r="A121" s="197"/>
      <c r="B121" s="198"/>
      <c r="C121" s="198"/>
      <c r="D121" s="198"/>
      <c r="E121" s="198"/>
      <c r="F121" s="199"/>
      <c r="G121" s="443" t="s">
        <v>66</v>
      </c>
      <c r="H121" s="443"/>
      <c r="I121" s="443"/>
      <c r="J121" s="443"/>
      <c r="K121" s="443"/>
      <c r="L121" s="443"/>
      <c r="M121" s="443"/>
      <c r="N121" s="443"/>
      <c r="O121" s="443"/>
      <c r="P121" s="443"/>
      <c r="Q121" s="443"/>
      <c r="R121" s="443"/>
      <c r="S121" s="443"/>
      <c r="T121" s="443"/>
      <c r="U121" s="443"/>
      <c r="V121" s="443"/>
      <c r="W121" s="443"/>
      <c r="X121" s="443"/>
      <c r="Y121" s="445" t="s">
        <v>11</v>
      </c>
      <c r="Z121" s="446"/>
      <c r="AA121" s="447"/>
      <c r="AB121" s="448"/>
      <c r="AC121" s="449"/>
      <c r="AD121" s="450"/>
      <c r="AE121" s="451"/>
      <c r="AF121" s="451"/>
      <c r="AG121" s="451"/>
      <c r="AH121" s="451"/>
      <c r="AI121" s="451"/>
      <c r="AJ121" s="451"/>
      <c r="AK121" s="451"/>
      <c r="AL121" s="451"/>
      <c r="AM121" s="451"/>
      <c r="AN121" s="451"/>
      <c r="AO121" s="451"/>
      <c r="AP121" s="451"/>
      <c r="AQ121" s="135"/>
      <c r="AR121" s="136"/>
      <c r="AS121" s="136"/>
      <c r="AT121" s="136"/>
      <c r="AU121" s="136"/>
      <c r="AV121" s="136"/>
      <c r="AW121" s="136"/>
      <c r="AX121" s="140"/>
      <c r="AY121">
        <f>$AY$120</f>
        <v>0</v>
      </c>
    </row>
    <row r="122" spans="1:51" ht="46.5" hidden="1" customHeight="1" thickBot="1" x14ac:dyDescent="0.2">
      <c r="A122" s="197"/>
      <c r="B122" s="198"/>
      <c r="C122" s="198"/>
      <c r="D122" s="198"/>
      <c r="E122" s="198"/>
      <c r="F122" s="199"/>
      <c r="G122" s="444"/>
      <c r="H122" s="444"/>
      <c r="I122" s="444"/>
      <c r="J122" s="444"/>
      <c r="K122" s="444"/>
      <c r="L122" s="444"/>
      <c r="M122" s="444"/>
      <c r="N122" s="444"/>
      <c r="O122" s="444"/>
      <c r="P122" s="444"/>
      <c r="Q122" s="444"/>
      <c r="R122" s="444"/>
      <c r="S122" s="444"/>
      <c r="T122" s="444"/>
      <c r="U122" s="444"/>
      <c r="V122" s="444"/>
      <c r="W122" s="444"/>
      <c r="X122" s="444"/>
      <c r="Y122" s="438" t="s">
        <v>32</v>
      </c>
      <c r="Z122" s="439"/>
      <c r="AA122" s="440"/>
      <c r="AB122" s="476" t="s">
        <v>59</v>
      </c>
      <c r="AC122" s="477"/>
      <c r="AD122" s="478"/>
      <c r="AE122" s="479"/>
      <c r="AF122" s="479"/>
      <c r="AG122" s="479"/>
      <c r="AH122" s="479"/>
      <c r="AI122" s="479"/>
      <c r="AJ122" s="479"/>
      <c r="AK122" s="479"/>
      <c r="AL122" s="479"/>
      <c r="AM122" s="479"/>
      <c r="AN122" s="479"/>
      <c r="AO122" s="479"/>
      <c r="AP122" s="479"/>
      <c r="AQ122" s="480"/>
      <c r="AR122" s="480"/>
      <c r="AS122" s="480"/>
      <c r="AT122" s="480"/>
      <c r="AU122" s="480"/>
      <c r="AV122" s="480"/>
      <c r="AW122" s="480"/>
      <c r="AX122" s="481"/>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70"/>
      <c r="Z123" s="371"/>
      <c r="AA123" s="372"/>
      <c r="AB123" s="131" t="s">
        <v>6</v>
      </c>
      <c r="AC123" s="132"/>
      <c r="AD123" s="133"/>
      <c r="AE123" s="131" t="s">
        <v>514</v>
      </c>
      <c r="AF123" s="132"/>
      <c r="AG123" s="132"/>
      <c r="AH123" s="133"/>
      <c r="AI123" s="131" t="s">
        <v>385</v>
      </c>
      <c r="AJ123" s="132"/>
      <c r="AK123" s="132"/>
      <c r="AL123" s="133"/>
      <c r="AM123" s="131" t="s">
        <v>484</v>
      </c>
      <c r="AN123" s="132"/>
      <c r="AO123" s="132"/>
      <c r="AP123" s="133"/>
      <c r="AQ123" s="494" t="s">
        <v>516</v>
      </c>
      <c r="AR123" s="494"/>
      <c r="AS123" s="494"/>
      <c r="AT123" s="494"/>
      <c r="AU123" s="494"/>
      <c r="AV123" s="494"/>
      <c r="AW123" s="494"/>
      <c r="AX123" s="495"/>
      <c r="AY123" s="91">
        <f>IF(SUBSTITUTE(SUBSTITUTE($G$124,"／",""),"　","")="",0,1)</f>
        <v>0</v>
      </c>
    </row>
    <row r="124" spans="1:51" ht="23.25" hidden="1" customHeight="1" x14ac:dyDescent="0.15">
      <c r="A124" s="197"/>
      <c r="B124" s="198"/>
      <c r="C124" s="198"/>
      <c r="D124" s="198"/>
      <c r="E124" s="198"/>
      <c r="F124" s="199"/>
      <c r="G124" s="443" t="s">
        <v>66</v>
      </c>
      <c r="H124" s="443"/>
      <c r="I124" s="443"/>
      <c r="J124" s="443"/>
      <c r="K124" s="443"/>
      <c r="L124" s="443"/>
      <c r="M124" s="443"/>
      <c r="N124" s="443"/>
      <c r="O124" s="443"/>
      <c r="P124" s="443"/>
      <c r="Q124" s="443"/>
      <c r="R124" s="443"/>
      <c r="S124" s="443"/>
      <c r="T124" s="443"/>
      <c r="U124" s="443"/>
      <c r="V124" s="443"/>
      <c r="W124" s="443"/>
      <c r="X124" s="443"/>
      <c r="Y124" s="445" t="s">
        <v>11</v>
      </c>
      <c r="Z124" s="446"/>
      <c r="AA124" s="447"/>
      <c r="AB124" s="448"/>
      <c r="AC124" s="449"/>
      <c r="AD124" s="450"/>
      <c r="AE124" s="451"/>
      <c r="AF124" s="451"/>
      <c r="AG124" s="451"/>
      <c r="AH124" s="451"/>
      <c r="AI124" s="451"/>
      <c r="AJ124" s="451"/>
      <c r="AK124" s="451"/>
      <c r="AL124" s="451"/>
      <c r="AM124" s="451"/>
      <c r="AN124" s="451"/>
      <c r="AO124" s="451"/>
      <c r="AP124" s="451"/>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44"/>
      <c r="H125" s="444"/>
      <c r="I125" s="444"/>
      <c r="J125" s="444"/>
      <c r="K125" s="444"/>
      <c r="L125" s="444"/>
      <c r="M125" s="444"/>
      <c r="N125" s="444"/>
      <c r="O125" s="444"/>
      <c r="P125" s="444"/>
      <c r="Q125" s="444"/>
      <c r="R125" s="444"/>
      <c r="S125" s="444"/>
      <c r="T125" s="444"/>
      <c r="U125" s="444"/>
      <c r="V125" s="444"/>
      <c r="W125" s="444"/>
      <c r="X125" s="444"/>
      <c r="Y125" s="438" t="s">
        <v>32</v>
      </c>
      <c r="Z125" s="439"/>
      <c r="AA125" s="440"/>
      <c r="AB125" s="476" t="s">
        <v>59</v>
      </c>
      <c r="AC125" s="477"/>
      <c r="AD125" s="478"/>
      <c r="AE125" s="479"/>
      <c r="AF125" s="479"/>
      <c r="AG125" s="479"/>
      <c r="AH125" s="479"/>
      <c r="AI125" s="479"/>
      <c r="AJ125" s="479"/>
      <c r="AK125" s="479"/>
      <c r="AL125" s="479"/>
      <c r="AM125" s="479"/>
      <c r="AN125" s="479"/>
      <c r="AO125" s="479"/>
      <c r="AP125" s="479"/>
      <c r="AQ125" s="480"/>
      <c r="AR125" s="480"/>
      <c r="AS125" s="480"/>
      <c r="AT125" s="480"/>
      <c r="AU125" s="480"/>
      <c r="AV125" s="480"/>
      <c r="AW125" s="480"/>
      <c r="AX125" s="481"/>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70"/>
      <c r="Z126" s="371"/>
      <c r="AA126" s="372"/>
      <c r="AB126" s="131" t="s">
        <v>6</v>
      </c>
      <c r="AC126" s="132"/>
      <c r="AD126" s="133"/>
      <c r="AE126" s="131" t="s">
        <v>514</v>
      </c>
      <c r="AF126" s="132"/>
      <c r="AG126" s="132"/>
      <c r="AH126" s="133"/>
      <c r="AI126" s="131" t="s">
        <v>385</v>
      </c>
      <c r="AJ126" s="132"/>
      <c r="AK126" s="132"/>
      <c r="AL126" s="133"/>
      <c r="AM126" s="131" t="s">
        <v>484</v>
      </c>
      <c r="AN126" s="132"/>
      <c r="AO126" s="132"/>
      <c r="AP126" s="133"/>
      <c r="AQ126" s="494" t="s">
        <v>516</v>
      </c>
      <c r="AR126" s="494"/>
      <c r="AS126" s="494"/>
      <c r="AT126" s="494"/>
      <c r="AU126" s="494"/>
      <c r="AV126" s="494"/>
      <c r="AW126" s="494"/>
      <c r="AX126" s="495"/>
      <c r="AY126" s="91">
        <f>IF(SUBSTITUTE(SUBSTITUTE($G$127,"／",""),"　","")="",0,1)</f>
        <v>0</v>
      </c>
    </row>
    <row r="127" spans="1:51" ht="23.25" hidden="1" customHeight="1" x14ac:dyDescent="0.15">
      <c r="A127" s="197"/>
      <c r="B127" s="198"/>
      <c r="C127" s="198"/>
      <c r="D127" s="198"/>
      <c r="E127" s="198"/>
      <c r="F127" s="199"/>
      <c r="G127" s="443" t="s">
        <v>66</v>
      </c>
      <c r="H127" s="443"/>
      <c r="I127" s="443"/>
      <c r="J127" s="443"/>
      <c r="K127" s="443"/>
      <c r="L127" s="443"/>
      <c r="M127" s="443"/>
      <c r="N127" s="443"/>
      <c r="O127" s="443"/>
      <c r="P127" s="443"/>
      <c r="Q127" s="443"/>
      <c r="R127" s="443"/>
      <c r="S127" s="443"/>
      <c r="T127" s="443"/>
      <c r="U127" s="443"/>
      <c r="V127" s="443"/>
      <c r="W127" s="443"/>
      <c r="X127" s="443"/>
      <c r="Y127" s="445" t="s">
        <v>11</v>
      </c>
      <c r="Z127" s="446"/>
      <c r="AA127" s="447"/>
      <c r="AB127" s="448"/>
      <c r="AC127" s="449"/>
      <c r="AD127" s="450"/>
      <c r="AE127" s="451"/>
      <c r="AF127" s="451"/>
      <c r="AG127" s="451"/>
      <c r="AH127" s="451"/>
      <c r="AI127" s="451"/>
      <c r="AJ127" s="451"/>
      <c r="AK127" s="451"/>
      <c r="AL127" s="451"/>
      <c r="AM127" s="451"/>
      <c r="AN127" s="451"/>
      <c r="AO127" s="451"/>
      <c r="AP127" s="451"/>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44"/>
      <c r="H128" s="444"/>
      <c r="I128" s="444"/>
      <c r="J128" s="444"/>
      <c r="K128" s="444"/>
      <c r="L128" s="444"/>
      <c r="M128" s="444"/>
      <c r="N128" s="444"/>
      <c r="O128" s="444"/>
      <c r="P128" s="444"/>
      <c r="Q128" s="444"/>
      <c r="R128" s="444"/>
      <c r="S128" s="444"/>
      <c r="T128" s="444"/>
      <c r="U128" s="444"/>
      <c r="V128" s="444"/>
      <c r="W128" s="444"/>
      <c r="X128" s="444"/>
      <c r="Y128" s="438" t="s">
        <v>32</v>
      </c>
      <c r="Z128" s="439"/>
      <c r="AA128" s="440"/>
      <c r="AB128" s="476" t="s">
        <v>59</v>
      </c>
      <c r="AC128" s="477"/>
      <c r="AD128" s="478"/>
      <c r="AE128" s="479"/>
      <c r="AF128" s="479"/>
      <c r="AG128" s="479"/>
      <c r="AH128" s="479"/>
      <c r="AI128" s="479"/>
      <c r="AJ128" s="479"/>
      <c r="AK128" s="479"/>
      <c r="AL128" s="479"/>
      <c r="AM128" s="479"/>
      <c r="AN128" s="479"/>
      <c r="AO128" s="479"/>
      <c r="AP128" s="479"/>
      <c r="AQ128" s="479"/>
      <c r="AR128" s="479"/>
      <c r="AS128" s="479"/>
      <c r="AT128" s="479"/>
      <c r="AU128" s="479"/>
      <c r="AV128" s="479"/>
      <c r="AW128" s="479"/>
      <c r="AX128" s="739"/>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70"/>
      <c r="Z129" s="371"/>
      <c r="AA129" s="372"/>
      <c r="AB129" s="131" t="s">
        <v>6</v>
      </c>
      <c r="AC129" s="132"/>
      <c r="AD129" s="133"/>
      <c r="AE129" s="131" t="s">
        <v>514</v>
      </c>
      <c r="AF129" s="132"/>
      <c r="AG129" s="132"/>
      <c r="AH129" s="133"/>
      <c r="AI129" s="131" t="s">
        <v>385</v>
      </c>
      <c r="AJ129" s="132"/>
      <c r="AK129" s="132"/>
      <c r="AL129" s="133"/>
      <c r="AM129" s="131" t="s">
        <v>484</v>
      </c>
      <c r="AN129" s="132"/>
      <c r="AO129" s="132"/>
      <c r="AP129" s="133"/>
      <c r="AQ129" s="494" t="s">
        <v>516</v>
      </c>
      <c r="AR129" s="494"/>
      <c r="AS129" s="494"/>
      <c r="AT129" s="494"/>
      <c r="AU129" s="494"/>
      <c r="AV129" s="494"/>
      <c r="AW129" s="494"/>
      <c r="AX129" s="495"/>
      <c r="AY129" s="91">
        <f>IF(SUBSTITUTE(SUBSTITUTE($G$130,"／",""),"　","")="",0,1)</f>
        <v>0</v>
      </c>
    </row>
    <row r="130" spans="1:62" ht="23.25" hidden="1" customHeight="1" x14ac:dyDescent="0.15">
      <c r="A130" s="197"/>
      <c r="B130" s="198"/>
      <c r="C130" s="198"/>
      <c r="D130" s="198"/>
      <c r="E130" s="198"/>
      <c r="F130" s="199"/>
      <c r="G130" s="443" t="s">
        <v>66</v>
      </c>
      <c r="H130" s="443"/>
      <c r="I130" s="443"/>
      <c r="J130" s="443"/>
      <c r="K130" s="443"/>
      <c r="L130" s="443"/>
      <c r="M130" s="443"/>
      <c r="N130" s="443"/>
      <c r="O130" s="443"/>
      <c r="P130" s="443"/>
      <c r="Q130" s="443"/>
      <c r="R130" s="443"/>
      <c r="S130" s="443"/>
      <c r="T130" s="443"/>
      <c r="U130" s="443"/>
      <c r="V130" s="443"/>
      <c r="W130" s="443"/>
      <c r="X130" s="443"/>
      <c r="Y130" s="445" t="s">
        <v>11</v>
      </c>
      <c r="Z130" s="446"/>
      <c r="AA130" s="447"/>
      <c r="AB130" s="448"/>
      <c r="AC130" s="449"/>
      <c r="AD130" s="450"/>
      <c r="AE130" s="451"/>
      <c r="AF130" s="451"/>
      <c r="AG130" s="451"/>
      <c r="AH130" s="451"/>
      <c r="AI130" s="451"/>
      <c r="AJ130" s="451"/>
      <c r="AK130" s="451"/>
      <c r="AL130" s="451"/>
      <c r="AM130" s="451"/>
      <c r="AN130" s="451"/>
      <c r="AO130" s="451"/>
      <c r="AP130" s="451"/>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93"/>
      <c r="H131" s="493"/>
      <c r="I131" s="493"/>
      <c r="J131" s="493"/>
      <c r="K131" s="493"/>
      <c r="L131" s="493"/>
      <c r="M131" s="493"/>
      <c r="N131" s="493"/>
      <c r="O131" s="493"/>
      <c r="P131" s="493"/>
      <c r="Q131" s="493"/>
      <c r="R131" s="493"/>
      <c r="S131" s="493"/>
      <c r="T131" s="493"/>
      <c r="U131" s="493"/>
      <c r="V131" s="493"/>
      <c r="W131" s="493"/>
      <c r="X131" s="493"/>
      <c r="Y131" s="373" t="s">
        <v>32</v>
      </c>
      <c r="Z131" s="374"/>
      <c r="AA131" s="375"/>
      <c r="AB131" s="407" t="s">
        <v>59</v>
      </c>
      <c r="AC131" s="408"/>
      <c r="AD131" s="409"/>
      <c r="AE131" s="743"/>
      <c r="AF131" s="743"/>
      <c r="AG131" s="743"/>
      <c r="AH131" s="743"/>
      <c r="AI131" s="743"/>
      <c r="AJ131" s="743"/>
      <c r="AK131" s="743"/>
      <c r="AL131" s="743"/>
      <c r="AM131" s="743"/>
      <c r="AN131" s="743"/>
      <c r="AO131" s="743"/>
      <c r="AP131" s="743"/>
      <c r="AQ131" s="743"/>
      <c r="AR131" s="743"/>
      <c r="AS131" s="743"/>
      <c r="AT131" s="743"/>
      <c r="AU131" s="743"/>
      <c r="AV131" s="743"/>
      <c r="AW131" s="743"/>
      <c r="AX131" s="744"/>
      <c r="AY131">
        <f>$AY$129</f>
        <v>0</v>
      </c>
    </row>
    <row r="132" spans="1:62" ht="32.1" customHeight="1" x14ac:dyDescent="0.15">
      <c r="A132" s="452" t="s">
        <v>76</v>
      </c>
      <c r="B132" s="453"/>
      <c r="C132" s="453"/>
      <c r="D132" s="453"/>
      <c r="E132" s="453"/>
      <c r="F132" s="453"/>
      <c r="G132" s="453"/>
      <c r="H132" s="453"/>
      <c r="I132" s="453"/>
      <c r="J132" s="453"/>
      <c r="K132" s="453"/>
      <c r="L132" s="453"/>
      <c r="M132" s="453"/>
      <c r="N132" s="453"/>
      <c r="O132" s="453"/>
      <c r="P132" s="453"/>
      <c r="Q132" s="453"/>
      <c r="R132" s="453"/>
      <c r="S132" s="453"/>
      <c r="T132" s="453"/>
      <c r="U132" s="453"/>
      <c r="V132" s="453"/>
      <c r="W132" s="453"/>
      <c r="X132" s="453"/>
      <c r="Y132" s="453"/>
      <c r="Z132" s="453"/>
      <c r="AA132" s="453"/>
      <c r="AB132" s="453"/>
      <c r="AC132" s="453"/>
      <c r="AD132" s="453"/>
      <c r="AE132" s="453"/>
      <c r="AF132" s="453"/>
      <c r="AG132" s="453"/>
      <c r="AH132" s="453"/>
      <c r="AI132" s="453"/>
      <c r="AJ132" s="453"/>
      <c r="AK132" s="453"/>
      <c r="AL132" s="453"/>
      <c r="AM132" s="453"/>
      <c r="AN132" s="453"/>
      <c r="AO132" s="453"/>
      <c r="AP132" s="453"/>
      <c r="AQ132" s="453"/>
      <c r="AR132" s="453"/>
      <c r="AS132" s="453"/>
      <c r="AT132" s="453"/>
      <c r="AU132" s="453"/>
      <c r="AV132" s="453"/>
      <c r="AW132" s="453"/>
      <c r="AX132" s="454"/>
    </row>
    <row r="133" spans="1:62" ht="32.1" customHeight="1" x14ac:dyDescent="0.15">
      <c r="A133" s="2"/>
      <c r="B133" s="3"/>
      <c r="C133" s="455" t="s">
        <v>20</v>
      </c>
      <c r="D133" s="456"/>
      <c r="E133" s="456"/>
      <c r="F133" s="456"/>
      <c r="G133" s="456"/>
      <c r="H133" s="456"/>
      <c r="I133" s="456"/>
      <c r="J133" s="456"/>
      <c r="K133" s="456"/>
      <c r="L133" s="456"/>
      <c r="M133" s="456"/>
      <c r="N133" s="456"/>
      <c r="O133" s="456"/>
      <c r="P133" s="456"/>
      <c r="Q133" s="456"/>
      <c r="R133" s="456"/>
      <c r="S133" s="456"/>
      <c r="T133" s="456"/>
      <c r="U133" s="456"/>
      <c r="V133" s="456"/>
      <c r="W133" s="456"/>
      <c r="X133" s="456"/>
      <c r="Y133" s="456"/>
      <c r="Z133" s="456"/>
      <c r="AA133" s="456"/>
      <c r="AB133" s="456"/>
      <c r="AC133" s="457"/>
      <c r="AD133" s="456" t="s">
        <v>21</v>
      </c>
      <c r="AE133" s="456"/>
      <c r="AF133" s="456"/>
      <c r="AG133" s="458" t="s">
        <v>19</v>
      </c>
      <c r="AH133" s="456"/>
      <c r="AI133" s="456"/>
      <c r="AJ133" s="456"/>
      <c r="AK133" s="456"/>
      <c r="AL133" s="456"/>
      <c r="AM133" s="456"/>
      <c r="AN133" s="456"/>
      <c r="AO133" s="456"/>
      <c r="AP133" s="456"/>
      <c r="AQ133" s="456"/>
      <c r="AR133" s="456"/>
      <c r="AS133" s="456"/>
      <c r="AT133" s="456"/>
      <c r="AU133" s="456"/>
      <c r="AV133" s="456"/>
      <c r="AW133" s="456"/>
      <c r="AX133" s="459"/>
    </row>
    <row r="134" spans="1:62" ht="50.1" customHeight="1" x14ac:dyDescent="0.15">
      <c r="A134" s="460" t="s">
        <v>49</v>
      </c>
      <c r="B134" s="461"/>
      <c r="C134" s="466" t="s">
        <v>50</v>
      </c>
      <c r="D134" s="467"/>
      <c r="E134" s="467"/>
      <c r="F134" s="467"/>
      <c r="G134" s="467"/>
      <c r="H134" s="467"/>
      <c r="I134" s="467"/>
      <c r="J134" s="467"/>
      <c r="K134" s="467"/>
      <c r="L134" s="467"/>
      <c r="M134" s="467"/>
      <c r="N134" s="467"/>
      <c r="O134" s="467"/>
      <c r="P134" s="467"/>
      <c r="Q134" s="467"/>
      <c r="R134" s="467"/>
      <c r="S134" s="467"/>
      <c r="T134" s="467"/>
      <c r="U134" s="467"/>
      <c r="V134" s="467"/>
      <c r="W134" s="467"/>
      <c r="X134" s="467"/>
      <c r="Y134" s="467"/>
      <c r="Z134" s="467"/>
      <c r="AA134" s="467"/>
      <c r="AB134" s="467"/>
      <c r="AC134" s="468"/>
      <c r="AD134" s="469" t="s">
        <v>752</v>
      </c>
      <c r="AE134" s="470"/>
      <c r="AF134" s="470"/>
      <c r="AG134" s="471" t="s">
        <v>771</v>
      </c>
      <c r="AH134" s="472"/>
      <c r="AI134" s="472"/>
      <c r="AJ134" s="472"/>
      <c r="AK134" s="472"/>
      <c r="AL134" s="472"/>
      <c r="AM134" s="472"/>
      <c r="AN134" s="472"/>
      <c r="AO134" s="472"/>
      <c r="AP134" s="472"/>
      <c r="AQ134" s="472"/>
      <c r="AR134" s="472"/>
      <c r="AS134" s="472"/>
      <c r="AT134" s="472"/>
      <c r="AU134" s="472"/>
      <c r="AV134" s="472"/>
      <c r="AW134" s="472"/>
      <c r="AX134" s="473"/>
    </row>
    <row r="135" spans="1:62" ht="69.95" customHeight="1" x14ac:dyDescent="0.15">
      <c r="A135" s="462"/>
      <c r="B135" s="463"/>
      <c r="C135" s="474" t="s">
        <v>22</v>
      </c>
      <c r="D135" s="475"/>
      <c r="E135" s="475"/>
      <c r="F135" s="475"/>
      <c r="G135" s="475"/>
      <c r="H135" s="475"/>
      <c r="I135" s="475"/>
      <c r="J135" s="475"/>
      <c r="K135" s="475"/>
      <c r="L135" s="475"/>
      <c r="M135" s="475"/>
      <c r="N135" s="475"/>
      <c r="O135" s="475"/>
      <c r="P135" s="475"/>
      <c r="Q135" s="475"/>
      <c r="R135" s="475"/>
      <c r="S135" s="475"/>
      <c r="T135" s="475"/>
      <c r="U135" s="475"/>
      <c r="V135" s="475"/>
      <c r="W135" s="475"/>
      <c r="X135" s="475"/>
      <c r="Y135" s="475"/>
      <c r="Z135" s="475"/>
      <c r="AA135" s="475"/>
      <c r="AB135" s="475"/>
      <c r="AC135" s="204"/>
      <c r="AD135" s="178" t="s">
        <v>752</v>
      </c>
      <c r="AE135" s="179"/>
      <c r="AF135" s="179"/>
      <c r="AG135" s="191" t="s">
        <v>772</v>
      </c>
      <c r="AH135" s="192"/>
      <c r="AI135" s="192"/>
      <c r="AJ135" s="192"/>
      <c r="AK135" s="192"/>
      <c r="AL135" s="192"/>
      <c r="AM135" s="192"/>
      <c r="AN135" s="192"/>
      <c r="AO135" s="192"/>
      <c r="AP135" s="192"/>
      <c r="AQ135" s="192"/>
      <c r="AR135" s="192"/>
      <c r="AS135" s="192"/>
      <c r="AT135" s="192"/>
      <c r="AU135" s="192"/>
      <c r="AV135" s="192"/>
      <c r="AW135" s="192"/>
      <c r="AX135" s="193"/>
    </row>
    <row r="136" spans="1:62" ht="50.1" customHeight="1" x14ac:dyDescent="0.15">
      <c r="A136" s="464"/>
      <c r="B136" s="465"/>
      <c r="C136" s="419" t="s">
        <v>51</v>
      </c>
      <c r="D136" s="420"/>
      <c r="E136" s="420"/>
      <c r="F136" s="420"/>
      <c r="G136" s="420"/>
      <c r="H136" s="420"/>
      <c r="I136" s="420"/>
      <c r="J136" s="420"/>
      <c r="K136" s="420"/>
      <c r="L136" s="420"/>
      <c r="M136" s="420"/>
      <c r="N136" s="420"/>
      <c r="O136" s="420"/>
      <c r="P136" s="420"/>
      <c r="Q136" s="420"/>
      <c r="R136" s="420"/>
      <c r="S136" s="420"/>
      <c r="T136" s="420"/>
      <c r="U136" s="420"/>
      <c r="V136" s="420"/>
      <c r="W136" s="420"/>
      <c r="X136" s="420"/>
      <c r="Y136" s="420"/>
      <c r="Z136" s="420"/>
      <c r="AA136" s="420"/>
      <c r="AB136" s="420"/>
      <c r="AC136" s="421"/>
      <c r="AD136" s="413" t="s">
        <v>752</v>
      </c>
      <c r="AE136" s="414"/>
      <c r="AF136" s="415"/>
      <c r="AG136" s="153" t="s">
        <v>771</v>
      </c>
      <c r="AH136" s="154"/>
      <c r="AI136" s="154"/>
      <c r="AJ136" s="154"/>
      <c r="AK136" s="154"/>
      <c r="AL136" s="154"/>
      <c r="AM136" s="154"/>
      <c r="AN136" s="154"/>
      <c r="AO136" s="154"/>
      <c r="AP136" s="154"/>
      <c r="AQ136" s="154"/>
      <c r="AR136" s="154"/>
      <c r="AS136" s="154"/>
      <c r="AT136" s="154"/>
      <c r="AU136" s="154"/>
      <c r="AV136" s="154"/>
      <c r="AW136" s="154"/>
      <c r="AX136" s="155"/>
    </row>
    <row r="137" spans="1:62" ht="50.1" customHeight="1" x14ac:dyDescent="0.15">
      <c r="A137" s="110" t="s">
        <v>24</v>
      </c>
      <c r="B137" s="441"/>
      <c r="C137" s="422" t="s">
        <v>26</v>
      </c>
      <c r="D137" s="423"/>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24"/>
      <c r="AD137" s="119" t="s">
        <v>752</v>
      </c>
      <c r="AE137" s="120"/>
      <c r="AF137" s="121"/>
      <c r="AG137" s="150" t="s">
        <v>773</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50.1" customHeight="1" x14ac:dyDescent="0.15">
      <c r="A138" s="112"/>
      <c r="B138" s="442"/>
      <c r="C138" s="425"/>
      <c r="D138" s="426"/>
      <c r="E138" s="429" t="s">
        <v>340</v>
      </c>
      <c r="F138" s="430"/>
      <c r="G138" s="430"/>
      <c r="H138" s="430"/>
      <c r="I138" s="430"/>
      <c r="J138" s="430"/>
      <c r="K138" s="430"/>
      <c r="L138" s="430"/>
      <c r="M138" s="430"/>
      <c r="N138" s="430"/>
      <c r="O138" s="430"/>
      <c r="P138" s="430"/>
      <c r="Q138" s="430"/>
      <c r="R138" s="430"/>
      <c r="S138" s="430"/>
      <c r="T138" s="430"/>
      <c r="U138" s="430"/>
      <c r="V138" s="430"/>
      <c r="W138" s="430"/>
      <c r="X138" s="430"/>
      <c r="Y138" s="430"/>
      <c r="Z138" s="430"/>
      <c r="AA138" s="430"/>
      <c r="AB138" s="430"/>
      <c r="AC138" s="431"/>
      <c r="AD138" s="178" t="s">
        <v>927</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50.1" customHeight="1" x14ac:dyDescent="0.15">
      <c r="A139" s="112"/>
      <c r="B139" s="442"/>
      <c r="C139" s="427"/>
      <c r="D139" s="428"/>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928</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761</v>
      </c>
      <c r="AE140" s="120"/>
      <c r="AF140" s="120"/>
      <c r="AG140" s="188" t="s">
        <v>761</v>
      </c>
      <c r="AH140" s="189"/>
      <c r="AI140" s="189"/>
      <c r="AJ140" s="189"/>
      <c r="AK140" s="189"/>
      <c r="AL140" s="189"/>
      <c r="AM140" s="189"/>
      <c r="AN140" s="189"/>
      <c r="AO140" s="189"/>
      <c r="AP140" s="189"/>
      <c r="AQ140" s="189"/>
      <c r="AR140" s="189"/>
      <c r="AS140" s="189"/>
      <c r="AT140" s="189"/>
      <c r="AU140" s="189"/>
      <c r="AV140" s="189"/>
      <c r="AW140" s="189"/>
      <c r="AX140" s="190"/>
    </row>
    <row r="141" spans="1:62" ht="30"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752</v>
      </c>
      <c r="AE141" s="179"/>
      <c r="AF141" s="180"/>
      <c r="AG141" s="191" t="s">
        <v>774</v>
      </c>
      <c r="AH141" s="192"/>
      <c r="AI141" s="192"/>
      <c r="AJ141" s="192"/>
      <c r="AK141" s="192"/>
      <c r="AL141" s="192"/>
      <c r="AM141" s="192"/>
      <c r="AN141" s="192"/>
      <c r="AO141" s="192"/>
      <c r="AP141" s="192"/>
      <c r="AQ141" s="192"/>
      <c r="AR141" s="192"/>
      <c r="AS141" s="192"/>
      <c r="AT141" s="192"/>
      <c r="AU141" s="192"/>
      <c r="AV141" s="192"/>
      <c r="AW141" s="192"/>
      <c r="AX141" s="193"/>
    </row>
    <row r="142" spans="1:62" ht="50.1"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752</v>
      </c>
      <c r="AE142" s="179"/>
      <c r="AF142" s="179"/>
      <c r="AG142" s="191" t="s">
        <v>775</v>
      </c>
      <c r="AH142" s="192"/>
      <c r="AI142" s="192"/>
      <c r="AJ142" s="192"/>
      <c r="AK142" s="192"/>
      <c r="AL142" s="192"/>
      <c r="AM142" s="192"/>
      <c r="AN142" s="192"/>
      <c r="AO142" s="192"/>
      <c r="AP142" s="192"/>
      <c r="AQ142" s="192"/>
      <c r="AR142" s="192"/>
      <c r="AS142" s="192"/>
      <c r="AT142" s="192"/>
      <c r="AU142" s="192"/>
      <c r="AV142" s="192"/>
      <c r="AW142" s="192"/>
      <c r="AX142" s="193"/>
    </row>
    <row r="143" spans="1:62" ht="30"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37"/>
      <c r="AD143" s="178" t="s">
        <v>752</v>
      </c>
      <c r="AE143" s="179"/>
      <c r="AF143" s="179"/>
      <c r="AG143" s="191" t="s">
        <v>776</v>
      </c>
      <c r="AH143" s="192"/>
      <c r="AI143" s="192"/>
      <c r="AJ143" s="192"/>
      <c r="AK143" s="192"/>
      <c r="AL143" s="192"/>
      <c r="AM143" s="192"/>
      <c r="AN143" s="192"/>
      <c r="AO143" s="192"/>
      <c r="AP143" s="192"/>
      <c r="AQ143" s="192"/>
      <c r="AR143" s="192"/>
      <c r="AS143" s="192"/>
      <c r="AT143" s="192"/>
      <c r="AU143" s="192"/>
      <c r="AV143" s="192"/>
      <c r="AW143" s="192"/>
      <c r="AX143" s="193"/>
    </row>
    <row r="144" spans="1:62" ht="30" customHeight="1" x14ac:dyDescent="0.15">
      <c r="A144" s="114"/>
      <c r="B144" s="115"/>
      <c r="C144" s="410" t="s">
        <v>68</v>
      </c>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2"/>
      <c r="AD144" s="413" t="s">
        <v>752</v>
      </c>
      <c r="AE144" s="414"/>
      <c r="AF144" s="415"/>
      <c r="AG144" s="416" t="s">
        <v>777</v>
      </c>
      <c r="AH144" s="417"/>
      <c r="AI144" s="417"/>
      <c r="AJ144" s="417"/>
      <c r="AK144" s="417"/>
      <c r="AL144" s="417"/>
      <c r="AM144" s="417"/>
      <c r="AN144" s="417"/>
      <c r="AO144" s="417"/>
      <c r="AP144" s="417"/>
      <c r="AQ144" s="417"/>
      <c r="AR144" s="417"/>
      <c r="AS144" s="417"/>
      <c r="AT144" s="417"/>
      <c r="AU144" s="417"/>
      <c r="AV144" s="417"/>
      <c r="AW144" s="417"/>
      <c r="AX144" s="418"/>
    </row>
    <row r="145" spans="1:51" ht="50.1"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752</v>
      </c>
      <c r="AE145" s="120"/>
      <c r="AF145" s="121"/>
      <c r="AG145" s="188" t="s">
        <v>778</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32" t="s">
        <v>30</v>
      </c>
      <c r="D146" s="433"/>
      <c r="E146" s="433"/>
      <c r="F146" s="433"/>
      <c r="G146" s="433"/>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4"/>
      <c r="AD146" s="435" t="s">
        <v>752</v>
      </c>
      <c r="AE146" s="436"/>
      <c r="AF146" s="436"/>
      <c r="AG146" s="191" t="s">
        <v>779</v>
      </c>
      <c r="AH146" s="192"/>
      <c r="AI146" s="192"/>
      <c r="AJ146" s="192"/>
      <c r="AK146" s="192"/>
      <c r="AL146" s="192"/>
      <c r="AM146" s="192"/>
      <c r="AN146" s="192"/>
      <c r="AO146" s="192"/>
      <c r="AP146" s="192"/>
      <c r="AQ146" s="192"/>
      <c r="AR146" s="192"/>
      <c r="AS146" s="192"/>
      <c r="AT146" s="192"/>
      <c r="AU146" s="192"/>
      <c r="AV146" s="192"/>
      <c r="AW146" s="192"/>
      <c r="AX146" s="193"/>
    </row>
    <row r="147" spans="1:51" ht="50.1"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929</v>
      </c>
      <c r="AE147" s="179"/>
      <c r="AF147" s="179"/>
      <c r="AG147" s="191" t="s">
        <v>930</v>
      </c>
      <c r="AH147" s="192"/>
      <c r="AI147" s="192"/>
      <c r="AJ147" s="192"/>
      <c r="AK147" s="192"/>
      <c r="AL147" s="192"/>
      <c r="AM147" s="192"/>
      <c r="AN147" s="192"/>
      <c r="AO147" s="192"/>
      <c r="AP147" s="192"/>
      <c r="AQ147" s="192"/>
      <c r="AR147" s="192"/>
      <c r="AS147" s="192"/>
      <c r="AT147" s="192"/>
      <c r="AU147" s="192"/>
      <c r="AV147" s="192"/>
      <c r="AW147" s="192"/>
      <c r="AX147" s="193"/>
    </row>
    <row r="148" spans="1:51" ht="50.1"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752</v>
      </c>
      <c r="AE148" s="179"/>
      <c r="AF148" s="179"/>
      <c r="AG148" s="156" t="s">
        <v>778</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313</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933</v>
      </c>
      <c r="AE149" s="120"/>
      <c r="AF149" s="120"/>
      <c r="AG149" s="150" t="s">
        <v>761</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213</v>
      </c>
      <c r="D150" s="160"/>
      <c r="E150" s="160"/>
      <c r="F150" s="161"/>
      <c r="G150" s="162" t="s">
        <v>314</v>
      </c>
      <c r="H150" s="160"/>
      <c r="I150" s="160"/>
      <c r="J150" s="160"/>
      <c r="K150" s="160"/>
      <c r="L150" s="160"/>
      <c r="M150" s="160"/>
      <c r="N150" s="162" t="s">
        <v>315</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62" t="s">
        <v>33</v>
      </c>
      <c r="D156" s="376"/>
      <c r="E156" s="376"/>
      <c r="F156" s="377"/>
      <c r="G156" s="378" t="s">
        <v>931</v>
      </c>
      <c r="H156" s="379"/>
      <c r="I156" s="379"/>
      <c r="J156" s="379"/>
      <c r="K156" s="379"/>
      <c r="L156" s="379"/>
      <c r="M156" s="379"/>
      <c r="N156" s="379"/>
      <c r="O156" s="379"/>
      <c r="P156" s="379"/>
      <c r="Q156" s="379"/>
      <c r="R156" s="379"/>
      <c r="S156" s="379"/>
      <c r="T156" s="379"/>
      <c r="U156" s="379"/>
      <c r="V156" s="379"/>
      <c r="W156" s="379"/>
      <c r="X156" s="379"/>
      <c r="Y156" s="379"/>
      <c r="Z156" s="379"/>
      <c r="AA156" s="379"/>
      <c r="AB156" s="379"/>
      <c r="AC156" s="379"/>
      <c r="AD156" s="379"/>
      <c r="AE156" s="379"/>
      <c r="AF156" s="379"/>
      <c r="AG156" s="379"/>
      <c r="AH156" s="379"/>
      <c r="AI156" s="379"/>
      <c r="AJ156" s="379"/>
      <c r="AK156" s="379"/>
      <c r="AL156" s="379"/>
      <c r="AM156" s="379"/>
      <c r="AN156" s="379"/>
      <c r="AO156" s="379"/>
      <c r="AP156" s="379"/>
      <c r="AQ156" s="379"/>
      <c r="AR156" s="379"/>
      <c r="AS156" s="379"/>
      <c r="AT156" s="379"/>
      <c r="AU156" s="379"/>
      <c r="AV156" s="379"/>
      <c r="AW156" s="379"/>
      <c r="AX156" s="380"/>
    </row>
    <row r="157" spans="1:51" ht="86.25" customHeight="1" x14ac:dyDescent="0.15">
      <c r="A157" s="112"/>
      <c r="B157" s="113"/>
      <c r="C157" s="381" t="s">
        <v>37</v>
      </c>
      <c r="D157" s="382"/>
      <c r="E157" s="382"/>
      <c r="F157" s="383"/>
      <c r="G157" s="384" t="s">
        <v>932</v>
      </c>
      <c r="H157" s="385"/>
      <c r="I157" s="385"/>
      <c r="J157" s="385"/>
      <c r="K157" s="385"/>
      <c r="L157" s="385"/>
      <c r="M157" s="385"/>
      <c r="N157" s="385"/>
      <c r="O157" s="385"/>
      <c r="P157" s="385"/>
      <c r="Q157" s="385"/>
      <c r="R157" s="385"/>
      <c r="S157" s="385"/>
      <c r="T157" s="385"/>
      <c r="U157" s="385"/>
      <c r="V157" s="385"/>
      <c r="W157" s="385"/>
      <c r="X157" s="385"/>
      <c r="Y157" s="385"/>
      <c r="Z157" s="385"/>
      <c r="AA157" s="385"/>
      <c r="AB157" s="385"/>
      <c r="AC157" s="385"/>
      <c r="AD157" s="385"/>
      <c r="AE157" s="385"/>
      <c r="AF157" s="385"/>
      <c r="AG157" s="385"/>
      <c r="AH157" s="385"/>
      <c r="AI157" s="385"/>
      <c r="AJ157" s="385"/>
      <c r="AK157" s="385"/>
      <c r="AL157" s="385"/>
      <c r="AM157" s="385"/>
      <c r="AN157" s="385"/>
      <c r="AO157" s="385"/>
      <c r="AP157" s="385"/>
      <c r="AQ157" s="385"/>
      <c r="AR157" s="385"/>
      <c r="AS157" s="385"/>
      <c r="AT157" s="385"/>
      <c r="AU157" s="385"/>
      <c r="AV157" s="385"/>
      <c r="AW157" s="385"/>
      <c r="AX157" s="386"/>
    </row>
    <row r="158" spans="1:51" ht="86.25" customHeight="1" thickBot="1" x14ac:dyDescent="0.2">
      <c r="A158" s="387" t="s">
        <v>70</v>
      </c>
      <c r="B158" s="388"/>
      <c r="C158" s="389"/>
      <c r="D158" s="390"/>
      <c r="E158" s="390"/>
      <c r="F158" s="390"/>
      <c r="G158" s="390"/>
      <c r="H158" s="390"/>
      <c r="I158" s="390"/>
      <c r="J158" s="390"/>
      <c r="K158" s="390"/>
      <c r="L158" s="390"/>
      <c r="M158" s="390"/>
      <c r="N158" s="390"/>
      <c r="O158" s="390"/>
      <c r="P158" s="390"/>
      <c r="Q158" s="390"/>
      <c r="R158" s="390"/>
      <c r="S158" s="390"/>
      <c r="T158" s="390"/>
      <c r="U158" s="390"/>
      <c r="V158" s="390"/>
      <c r="W158" s="390"/>
      <c r="X158" s="390"/>
      <c r="Y158" s="390"/>
      <c r="Z158" s="390"/>
      <c r="AA158" s="390"/>
      <c r="AB158" s="390"/>
      <c r="AC158" s="390"/>
      <c r="AD158" s="390"/>
      <c r="AE158" s="390"/>
      <c r="AF158" s="390"/>
      <c r="AG158" s="390"/>
      <c r="AH158" s="390"/>
      <c r="AI158" s="390"/>
      <c r="AJ158" s="390"/>
      <c r="AK158" s="390"/>
      <c r="AL158" s="390"/>
      <c r="AM158" s="390"/>
      <c r="AN158" s="390"/>
      <c r="AO158" s="390"/>
      <c r="AP158" s="390"/>
      <c r="AQ158" s="390"/>
      <c r="AR158" s="390"/>
      <c r="AS158" s="390"/>
      <c r="AT158" s="390"/>
      <c r="AU158" s="390"/>
      <c r="AV158" s="390"/>
      <c r="AW158" s="390"/>
      <c r="AX158" s="391"/>
    </row>
    <row r="159" spans="1:51" ht="30" customHeight="1" x14ac:dyDescent="0.15">
      <c r="A159" s="392" t="s">
        <v>300</v>
      </c>
      <c r="B159" s="393"/>
      <c r="C159" s="393"/>
      <c r="D159" s="393"/>
      <c r="E159" s="393"/>
      <c r="F159" s="394"/>
      <c r="G159" s="86" t="s">
        <v>749</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95"/>
      <c r="B160" s="396"/>
      <c r="C160" s="396"/>
      <c r="D160" s="396"/>
      <c r="E160" s="396"/>
      <c r="F160" s="397"/>
      <c r="G160" s="18" t="s">
        <v>754</v>
      </c>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95"/>
      <c r="B161" s="396"/>
      <c r="C161" s="396"/>
      <c r="D161" s="396"/>
      <c r="E161" s="396"/>
      <c r="F161" s="397"/>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95"/>
      <c r="B162" s="396"/>
      <c r="C162" s="396"/>
      <c r="D162" s="396"/>
      <c r="E162" s="396"/>
      <c r="F162" s="397"/>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95"/>
      <c r="B163" s="396"/>
      <c r="C163" s="396"/>
      <c r="D163" s="396"/>
      <c r="E163" s="396"/>
      <c r="F163" s="397"/>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95"/>
      <c r="B164" s="396"/>
      <c r="C164" s="396"/>
      <c r="D164" s="396"/>
      <c r="E164" s="396"/>
      <c r="F164" s="397"/>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95"/>
      <c r="B165" s="396"/>
      <c r="C165" s="396"/>
      <c r="D165" s="396"/>
      <c r="E165" s="396"/>
      <c r="F165" s="397"/>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95"/>
      <c r="B166" s="396"/>
      <c r="C166" s="396"/>
      <c r="D166" s="396"/>
      <c r="E166" s="396"/>
      <c r="F166" s="397"/>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95"/>
      <c r="B167" s="396"/>
      <c r="C167" s="396"/>
      <c r="D167" s="396"/>
      <c r="E167" s="396"/>
      <c r="F167" s="397"/>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95"/>
      <c r="B168" s="396"/>
      <c r="C168" s="396"/>
      <c r="D168" s="396"/>
      <c r="E168" s="396"/>
      <c r="F168" s="397"/>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95"/>
      <c r="B169" s="396"/>
      <c r="C169" s="396"/>
      <c r="D169" s="396"/>
      <c r="E169" s="396"/>
      <c r="F169" s="397"/>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95"/>
      <c r="B170" s="396"/>
      <c r="C170" s="396"/>
      <c r="D170" s="396"/>
      <c r="E170" s="396"/>
      <c r="F170" s="397"/>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95"/>
      <c r="B171" s="396"/>
      <c r="C171" s="396"/>
      <c r="D171" s="396"/>
      <c r="E171" s="396"/>
      <c r="F171" s="397"/>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95"/>
      <c r="B172" s="396"/>
      <c r="C172" s="396"/>
      <c r="D172" s="396"/>
      <c r="E172" s="396"/>
      <c r="F172" s="397"/>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95"/>
      <c r="B173" s="396"/>
      <c r="C173" s="396"/>
      <c r="D173" s="396"/>
      <c r="E173" s="396"/>
      <c r="F173" s="397"/>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95"/>
      <c r="B174" s="396"/>
      <c r="C174" s="396"/>
      <c r="D174" s="396"/>
      <c r="E174" s="396"/>
      <c r="F174" s="397"/>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95"/>
      <c r="B175" s="396"/>
      <c r="C175" s="396"/>
      <c r="D175" s="396"/>
      <c r="E175" s="396"/>
      <c r="F175" s="397"/>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95"/>
      <c r="B176" s="396"/>
      <c r="C176" s="396"/>
      <c r="D176" s="396"/>
      <c r="E176" s="396"/>
      <c r="F176" s="397"/>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95"/>
      <c r="B177" s="396"/>
      <c r="C177" s="396"/>
      <c r="D177" s="396"/>
      <c r="E177" s="396"/>
      <c r="F177" s="397"/>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95"/>
      <c r="B178" s="396"/>
      <c r="C178" s="396"/>
      <c r="D178" s="396"/>
      <c r="E178" s="396"/>
      <c r="F178" s="397"/>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95"/>
      <c r="B179" s="396"/>
      <c r="C179" s="396"/>
      <c r="D179" s="396"/>
      <c r="E179" s="396"/>
      <c r="F179" s="397"/>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95"/>
      <c r="B180" s="396"/>
      <c r="C180" s="396"/>
      <c r="D180" s="396"/>
      <c r="E180" s="396"/>
      <c r="F180" s="397"/>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95"/>
      <c r="B181" s="396"/>
      <c r="C181" s="396"/>
      <c r="D181" s="396"/>
      <c r="E181" s="396"/>
      <c r="F181" s="397"/>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95"/>
      <c r="B182" s="396"/>
      <c r="C182" s="396"/>
      <c r="D182" s="396"/>
      <c r="E182" s="396"/>
      <c r="F182" s="397"/>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95"/>
      <c r="B183" s="396"/>
      <c r="C183" s="396"/>
      <c r="D183" s="396"/>
      <c r="E183" s="396"/>
      <c r="F183" s="397"/>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95"/>
      <c r="B184" s="396"/>
      <c r="C184" s="396"/>
      <c r="D184" s="396"/>
      <c r="E184" s="396"/>
      <c r="F184" s="397"/>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thickBot="1" x14ac:dyDescent="0.2">
      <c r="A185" s="395"/>
      <c r="B185" s="396"/>
      <c r="C185" s="396"/>
      <c r="D185" s="396"/>
      <c r="E185" s="396"/>
      <c r="F185" s="397"/>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395"/>
      <c r="B186" s="396"/>
      <c r="C186" s="396"/>
      <c r="D186" s="396"/>
      <c r="E186" s="396"/>
      <c r="F186" s="397"/>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395"/>
      <c r="B187" s="396"/>
      <c r="C187" s="396"/>
      <c r="D187" s="396"/>
      <c r="E187" s="396"/>
      <c r="F187" s="397"/>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395"/>
      <c r="B188" s="396"/>
      <c r="C188" s="396"/>
      <c r="D188" s="396"/>
      <c r="E188" s="396"/>
      <c r="F188" s="397"/>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395"/>
      <c r="B189" s="396"/>
      <c r="C189" s="396"/>
      <c r="D189" s="396"/>
      <c r="E189" s="396"/>
      <c r="F189" s="397"/>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395"/>
      <c r="B190" s="396"/>
      <c r="C190" s="396"/>
      <c r="D190" s="396"/>
      <c r="E190" s="396"/>
      <c r="F190" s="397"/>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395"/>
      <c r="B191" s="396"/>
      <c r="C191" s="396"/>
      <c r="D191" s="396"/>
      <c r="E191" s="396"/>
      <c r="F191" s="397"/>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395"/>
      <c r="B192" s="396"/>
      <c r="C192" s="396"/>
      <c r="D192" s="396"/>
      <c r="E192" s="396"/>
      <c r="F192" s="397"/>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395"/>
      <c r="B193" s="396"/>
      <c r="C193" s="396"/>
      <c r="D193" s="396"/>
      <c r="E193" s="396"/>
      <c r="F193" s="397"/>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395"/>
      <c r="B194" s="396"/>
      <c r="C194" s="396"/>
      <c r="D194" s="396"/>
      <c r="E194" s="396"/>
      <c r="F194" s="397"/>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395"/>
      <c r="B195" s="396"/>
      <c r="C195" s="396"/>
      <c r="D195" s="396"/>
      <c r="E195" s="396"/>
      <c r="F195" s="397"/>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395"/>
      <c r="B196" s="396"/>
      <c r="C196" s="396"/>
      <c r="D196" s="396"/>
      <c r="E196" s="396"/>
      <c r="F196" s="397"/>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398"/>
      <c r="B197" s="399"/>
      <c r="C197" s="399"/>
      <c r="D197" s="399"/>
      <c r="E197" s="399"/>
      <c r="F197" s="40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401" t="s">
        <v>341</v>
      </c>
      <c r="B198" s="402"/>
      <c r="C198" s="402"/>
      <c r="D198" s="402"/>
      <c r="E198" s="402"/>
      <c r="F198" s="403"/>
      <c r="G198" s="358" t="s">
        <v>323</v>
      </c>
      <c r="H198" s="359"/>
      <c r="I198" s="359"/>
      <c r="J198" s="359"/>
      <c r="K198" s="359"/>
      <c r="L198" s="359"/>
      <c r="M198" s="359"/>
      <c r="N198" s="359"/>
      <c r="O198" s="359"/>
      <c r="P198" s="359"/>
      <c r="Q198" s="359"/>
      <c r="R198" s="359"/>
      <c r="S198" s="359"/>
      <c r="T198" s="359"/>
      <c r="U198" s="359"/>
      <c r="V198" s="359"/>
      <c r="W198" s="359"/>
      <c r="X198" s="359"/>
      <c r="Y198" s="359"/>
      <c r="Z198" s="359"/>
      <c r="AA198" s="359"/>
      <c r="AB198" s="360"/>
      <c r="AC198" s="358" t="s">
        <v>934</v>
      </c>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61"/>
      <c r="AY198">
        <f>COUNTA($G$200,$AC$200)</f>
        <v>2</v>
      </c>
    </row>
    <row r="199" spans="1:51" ht="24.75" customHeight="1" x14ac:dyDescent="0.15">
      <c r="A199" s="404"/>
      <c r="B199" s="405"/>
      <c r="C199" s="405"/>
      <c r="D199" s="405"/>
      <c r="E199" s="405"/>
      <c r="F199" s="406"/>
      <c r="G199" s="362" t="s">
        <v>13</v>
      </c>
      <c r="H199" s="363"/>
      <c r="I199" s="363"/>
      <c r="J199" s="363"/>
      <c r="K199" s="363"/>
      <c r="L199" s="364" t="s">
        <v>14</v>
      </c>
      <c r="M199" s="363"/>
      <c r="N199" s="363"/>
      <c r="O199" s="363"/>
      <c r="P199" s="363"/>
      <c r="Q199" s="363"/>
      <c r="R199" s="363"/>
      <c r="S199" s="363"/>
      <c r="T199" s="363"/>
      <c r="U199" s="363"/>
      <c r="V199" s="363"/>
      <c r="W199" s="363"/>
      <c r="X199" s="365"/>
      <c r="Y199" s="366" t="s">
        <v>15</v>
      </c>
      <c r="Z199" s="367"/>
      <c r="AA199" s="367"/>
      <c r="AB199" s="368"/>
      <c r="AC199" s="362" t="s">
        <v>13</v>
      </c>
      <c r="AD199" s="363"/>
      <c r="AE199" s="363"/>
      <c r="AF199" s="363"/>
      <c r="AG199" s="363"/>
      <c r="AH199" s="364" t="s">
        <v>14</v>
      </c>
      <c r="AI199" s="363"/>
      <c r="AJ199" s="363"/>
      <c r="AK199" s="363"/>
      <c r="AL199" s="363"/>
      <c r="AM199" s="363"/>
      <c r="AN199" s="363"/>
      <c r="AO199" s="363"/>
      <c r="AP199" s="363"/>
      <c r="AQ199" s="363"/>
      <c r="AR199" s="363"/>
      <c r="AS199" s="363"/>
      <c r="AT199" s="365"/>
      <c r="AU199" s="366" t="s">
        <v>15</v>
      </c>
      <c r="AV199" s="367"/>
      <c r="AW199" s="367"/>
      <c r="AX199" s="369"/>
      <c r="AY199">
        <f>$AY$198</f>
        <v>2</v>
      </c>
    </row>
    <row r="200" spans="1:51" ht="27.75" customHeight="1" x14ac:dyDescent="0.15">
      <c r="A200" s="404"/>
      <c r="B200" s="405"/>
      <c r="C200" s="405"/>
      <c r="D200" s="405"/>
      <c r="E200" s="405"/>
      <c r="F200" s="406"/>
      <c r="G200" s="348" t="s">
        <v>914</v>
      </c>
      <c r="H200" s="349"/>
      <c r="I200" s="349"/>
      <c r="J200" s="349"/>
      <c r="K200" s="350"/>
      <c r="L200" s="351" t="s">
        <v>913</v>
      </c>
      <c r="M200" s="352"/>
      <c r="N200" s="352"/>
      <c r="O200" s="352"/>
      <c r="P200" s="352"/>
      <c r="Q200" s="352"/>
      <c r="R200" s="352"/>
      <c r="S200" s="352"/>
      <c r="T200" s="352"/>
      <c r="U200" s="352"/>
      <c r="V200" s="352"/>
      <c r="W200" s="352"/>
      <c r="X200" s="353"/>
      <c r="Y200" s="354">
        <v>1973</v>
      </c>
      <c r="Z200" s="355"/>
      <c r="AA200" s="355"/>
      <c r="AB200" s="356"/>
      <c r="AC200" s="348" t="s">
        <v>935</v>
      </c>
      <c r="AD200" s="349"/>
      <c r="AE200" s="349"/>
      <c r="AF200" s="349"/>
      <c r="AG200" s="350"/>
      <c r="AH200" s="351" t="s">
        <v>936</v>
      </c>
      <c r="AI200" s="352"/>
      <c r="AJ200" s="352"/>
      <c r="AK200" s="352"/>
      <c r="AL200" s="352"/>
      <c r="AM200" s="352"/>
      <c r="AN200" s="352"/>
      <c r="AO200" s="352"/>
      <c r="AP200" s="352"/>
      <c r="AQ200" s="352"/>
      <c r="AR200" s="352"/>
      <c r="AS200" s="352"/>
      <c r="AT200" s="353"/>
      <c r="AU200" s="354">
        <v>8</v>
      </c>
      <c r="AV200" s="355"/>
      <c r="AW200" s="355"/>
      <c r="AX200" s="357"/>
      <c r="AY200">
        <f t="shared" ref="AY200:AY210" si="14">$AY$198</f>
        <v>2</v>
      </c>
    </row>
    <row r="201" spans="1:51" ht="24.75" hidden="1" customHeight="1" x14ac:dyDescent="0.15">
      <c r="A201" s="404"/>
      <c r="B201" s="405"/>
      <c r="C201" s="405"/>
      <c r="D201" s="405"/>
      <c r="E201" s="405"/>
      <c r="F201" s="406"/>
      <c r="G201" s="333"/>
      <c r="H201" s="334"/>
      <c r="I201" s="334"/>
      <c r="J201" s="334"/>
      <c r="K201" s="335"/>
      <c r="L201" s="336"/>
      <c r="M201" s="337"/>
      <c r="N201" s="337"/>
      <c r="O201" s="337"/>
      <c r="P201" s="337"/>
      <c r="Q201" s="337"/>
      <c r="R201" s="337"/>
      <c r="S201" s="337"/>
      <c r="T201" s="337"/>
      <c r="U201" s="337"/>
      <c r="V201" s="337"/>
      <c r="W201" s="337"/>
      <c r="X201" s="338"/>
      <c r="Y201" s="339"/>
      <c r="Z201" s="340"/>
      <c r="AA201" s="340"/>
      <c r="AB201" s="341"/>
      <c r="AC201" s="333"/>
      <c r="AD201" s="334"/>
      <c r="AE201" s="334"/>
      <c r="AF201" s="334"/>
      <c r="AG201" s="335"/>
      <c r="AH201" s="336"/>
      <c r="AI201" s="337"/>
      <c r="AJ201" s="337"/>
      <c r="AK201" s="337"/>
      <c r="AL201" s="337"/>
      <c r="AM201" s="337"/>
      <c r="AN201" s="337"/>
      <c r="AO201" s="337"/>
      <c r="AP201" s="337"/>
      <c r="AQ201" s="337"/>
      <c r="AR201" s="337"/>
      <c r="AS201" s="337"/>
      <c r="AT201" s="338"/>
      <c r="AU201" s="339"/>
      <c r="AV201" s="340"/>
      <c r="AW201" s="340"/>
      <c r="AX201" s="342"/>
      <c r="AY201">
        <f t="shared" si="14"/>
        <v>2</v>
      </c>
    </row>
    <row r="202" spans="1:51" ht="24.75" hidden="1" customHeight="1" x14ac:dyDescent="0.15">
      <c r="A202" s="404"/>
      <c r="B202" s="405"/>
      <c r="C202" s="405"/>
      <c r="D202" s="405"/>
      <c r="E202" s="405"/>
      <c r="F202" s="406"/>
      <c r="G202" s="333"/>
      <c r="H202" s="334"/>
      <c r="I202" s="334"/>
      <c r="J202" s="334"/>
      <c r="K202" s="335"/>
      <c r="L202" s="336"/>
      <c r="M202" s="337"/>
      <c r="N202" s="337"/>
      <c r="O202" s="337"/>
      <c r="P202" s="337"/>
      <c r="Q202" s="337"/>
      <c r="R202" s="337"/>
      <c r="S202" s="337"/>
      <c r="T202" s="337"/>
      <c r="U202" s="337"/>
      <c r="V202" s="337"/>
      <c r="W202" s="337"/>
      <c r="X202" s="338"/>
      <c r="Y202" s="339"/>
      <c r="Z202" s="340"/>
      <c r="AA202" s="340"/>
      <c r="AB202" s="341"/>
      <c r="AC202" s="333"/>
      <c r="AD202" s="334"/>
      <c r="AE202" s="334"/>
      <c r="AF202" s="334"/>
      <c r="AG202" s="335"/>
      <c r="AH202" s="336"/>
      <c r="AI202" s="337"/>
      <c r="AJ202" s="337"/>
      <c r="AK202" s="337"/>
      <c r="AL202" s="337"/>
      <c r="AM202" s="337"/>
      <c r="AN202" s="337"/>
      <c r="AO202" s="337"/>
      <c r="AP202" s="337"/>
      <c r="AQ202" s="337"/>
      <c r="AR202" s="337"/>
      <c r="AS202" s="337"/>
      <c r="AT202" s="338"/>
      <c r="AU202" s="339"/>
      <c r="AV202" s="340"/>
      <c r="AW202" s="340"/>
      <c r="AX202" s="342"/>
      <c r="AY202">
        <f t="shared" si="14"/>
        <v>2</v>
      </c>
    </row>
    <row r="203" spans="1:51" ht="24.75" hidden="1" customHeight="1" x14ac:dyDescent="0.15">
      <c r="A203" s="404"/>
      <c r="B203" s="405"/>
      <c r="C203" s="405"/>
      <c r="D203" s="405"/>
      <c r="E203" s="405"/>
      <c r="F203" s="406"/>
      <c r="G203" s="333"/>
      <c r="H203" s="334"/>
      <c r="I203" s="334"/>
      <c r="J203" s="334"/>
      <c r="K203" s="335"/>
      <c r="L203" s="336"/>
      <c r="M203" s="337"/>
      <c r="N203" s="337"/>
      <c r="O203" s="337"/>
      <c r="P203" s="337"/>
      <c r="Q203" s="337"/>
      <c r="R203" s="337"/>
      <c r="S203" s="337"/>
      <c r="T203" s="337"/>
      <c r="U203" s="337"/>
      <c r="V203" s="337"/>
      <c r="W203" s="337"/>
      <c r="X203" s="338"/>
      <c r="Y203" s="339"/>
      <c r="Z203" s="340"/>
      <c r="AA203" s="340"/>
      <c r="AB203" s="341"/>
      <c r="AC203" s="333"/>
      <c r="AD203" s="334"/>
      <c r="AE203" s="334"/>
      <c r="AF203" s="334"/>
      <c r="AG203" s="335"/>
      <c r="AH203" s="336"/>
      <c r="AI203" s="337"/>
      <c r="AJ203" s="337"/>
      <c r="AK203" s="337"/>
      <c r="AL203" s="337"/>
      <c r="AM203" s="337"/>
      <c r="AN203" s="337"/>
      <c r="AO203" s="337"/>
      <c r="AP203" s="337"/>
      <c r="AQ203" s="337"/>
      <c r="AR203" s="337"/>
      <c r="AS203" s="337"/>
      <c r="AT203" s="338"/>
      <c r="AU203" s="339"/>
      <c r="AV203" s="340"/>
      <c r="AW203" s="340"/>
      <c r="AX203" s="342"/>
      <c r="AY203">
        <f t="shared" si="14"/>
        <v>2</v>
      </c>
    </row>
    <row r="204" spans="1:51" ht="24.75" hidden="1" customHeight="1" x14ac:dyDescent="0.15">
      <c r="A204" s="404"/>
      <c r="B204" s="405"/>
      <c r="C204" s="405"/>
      <c r="D204" s="405"/>
      <c r="E204" s="405"/>
      <c r="F204" s="406"/>
      <c r="G204" s="333"/>
      <c r="H204" s="334"/>
      <c r="I204" s="334"/>
      <c r="J204" s="334"/>
      <c r="K204" s="335"/>
      <c r="L204" s="336"/>
      <c r="M204" s="337"/>
      <c r="N204" s="337"/>
      <c r="O204" s="337"/>
      <c r="P204" s="337"/>
      <c r="Q204" s="337"/>
      <c r="R204" s="337"/>
      <c r="S204" s="337"/>
      <c r="T204" s="337"/>
      <c r="U204" s="337"/>
      <c r="V204" s="337"/>
      <c r="W204" s="337"/>
      <c r="X204" s="338"/>
      <c r="Y204" s="339"/>
      <c r="Z204" s="340"/>
      <c r="AA204" s="340"/>
      <c r="AB204" s="341"/>
      <c r="AC204" s="333"/>
      <c r="AD204" s="334"/>
      <c r="AE204" s="334"/>
      <c r="AF204" s="334"/>
      <c r="AG204" s="335"/>
      <c r="AH204" s="336"/>
      <c r="AI204" s="337"/>
      <c r="AJ204" s="337"/>
      <c r="AK204" s="337"/>
      <c r="AL204" s="337"/>
      <c r="AM204" s="337"/>
      <c r="AN204" s="337"/>
      <c r="AO204" s="337"/>
      <c r="AP204" s="337"/>
      <c r="AQ204" s="337"/>
      <c r="AR204" s="337"/>
      <c r="AS204" s="337"/>
      <c r="AT204" s="338"/>
      <c r="AU204" s="339"/>
      <c r="AV204" s="340"/>
      <c r="AW204" s="340"/>
      <c r="AX204" s="342"/>
      <c r="AY204">
        <f t="shared" si="14"/>
        <v>2</v>
      </c>
    </row>
    <row r="205" spans="1:51" ht="24.75" hidden="1" customHeight="1" x14ac:dyDescent="0.15">
      <c r="A205" s="404"/>
      <c r="B205" s="405"/>
      <c r="C205" s="405"/>
      <c r="D205" s="405"/>
      <c r="E205" s="405"/>
      <c r="F205" s="406"/>
      <c r="G205" s="333"/>
      <c r="H205" s="334"/>
      <c r="I205" s="334"/>
      <c r="J205" s="334"/>
      <c r="K205" s="335"/>
      <c r="L205" s="336"/>
      <c r="M205" s="337"/>
      <c r="N205" s="337"/>
      <c r="O205" s="337"/>
      <c r="P205" s="337"/>
      <c r="Q205" s="337"/>
      <c r="R205" s="337"/>
      <c r="S205" s="337"/>
      <c r="T205" s="337"/>
      <c r="U205" s="337"/>
      <c r="V205" s="337"/>
      <c r="W205" s="337"/>
      <c r="X205" s="338"/>
      <c r="Y205" s="339"/>
      <c r="Z205" s="340"/>
      <c r="AA205" s="340"/>
      <c r="AB205" s="341"/>
      <c r="AC205" s="333"/>
      <c r="AD205" s="334"/>
      <c r="AE205" s="334"/>
      <c r="AF205" s="334"/>
      <c r="AG205" s="335"/>
      <c r="AH205" s="336"/>
      <c r="AI205" s="337"/>
      <c r="AJ205" s="337"/>
      <c r="AK205" s="337"/>
      <c r="AL205" s="337"/>
      <c r="AM205" s="337"/>
      <c r="AN205" s="337"/>
      <c r="AO205" s="337"/>
      <c r="AP205" s="337"/>
      <c r="AQ205" s="337"/>
      <c r="AR205" s="337"/>
      <c r="AS205" s="337"/>
      <c r="AT205" s="338"/>
      <c r="AU205" s="339"/>
      <c r="AV205" s="340"/>
      <c r="AW205" s="340"/>
      <c r="AX205" s="342"/>
      <c r="AY205">
        <f t="shared" si="14"/>
        <v>2</v>
      </c>
    </row>
    <row r="206" spans="1:51" ht="24.75" hidden="1" customHeight="1" x14ac:dyDescent="0.15">
      <c r="A206" s="404"/>
      <c r="B206" s="405"/>
      <c r="C206" s="405"/>
      <c r="D206" s="405"/>
      <c r="E206" s="405"/>
      <c r="F206" s="406"/>
      <c r="G206" s="333"/>
      <c r="H206" s="334"/>
      <c r="I206" s="334"/>
      <c r="J206" s="334"/>
      <c r="K206" s="335"/>
      <c r="L206" s="336"/>
      <c r="M206" s="337"/>
      <c r="N206" s="337"/>
      <c r="O206" s="337"/>
      <c r="P206" s="337"/>
      <c r="Q206" s="337"/>
      <c r="R206" s="337"/>
      <c r="S206" s="337"/>
      <c r="T206" s="337"/>
      <c r="U206" s="337"/>
      <c r="V206" s="337"/>
      <c r="W206" s="337"/>
      <c r="X206" s="338"/>
      <c r="Y206" s="339"/>
      <c r="Z206" s="340"/>
      <c r="AA206" s="340"/>
      <c r="AB206" s="341"/>
      <c r="AC206" s="333"/>
      <c r="AD206" s="334"/>
      <c r="AE206" s="334"/>
      <c r="AF206" s="334"/>
      <c r="AG206" s="335"/>
      <c r="AH206" s="336"/>
      <c r="AI206" s="337"/>
      <c r="AJ206" s="337"/>
      <c r="AK206" s="337"/>
      <c r="AL206" s="337"/>
      <c r="AM206" s="337"/>
      <c r="AN206" s="337"/>
      <c r="AO206" s="337"/>
      <c r="AP206" s="337"/>
      <c r="AQ206" s="337"/>
      <c r="AR206" s="337"/>
      <c r="AS206" s="337"/>
      <c r="AT206" s="338"/>
      <c r="AU206" s="339"/>
      <c r="AV206" s="340"/>
      <c r="AW206" s="340"/>
      <c r="AX206" s="342"/>
      <c r="AY206">
        <f t="shared" si="14"/>
        <v>2</v>
      </c>
    </row>
    <row r="207" spans="1:51" ht="24.75" hidden="1" customHeight="1" x14ac:dyDescent="0.15">
      <c r="A207" s="404"/>
      <c r="B207" s="405"/>
      <c r="C207" s="405"/>
      <c r="D207" s="405"/>
      <c r="E207" s="405"/>
      <c r="F207" s="406"/>
      <c r="G207" s="333"/>
      <c r="H207" s="334"/>
      <c r="I207" s="334"/>
      <c r="J207" s="334"/>
      <c r="K207" s="335"/>
      <c r="L207" s="336"/>
      <c r="M207" s="337"/>
      <c r="N207" s="337"/>
      <c r="O207" s="337"/>
      <c r="P207" s="337"/>
      <c r="Q207" s="337"/>
      <c r="R207" s="337"/>
      <c r="S207" s="337"/>
      <c r="T207" s="337"/>
      <c r="U207" s="337"/>
      <c r="V207" s="337"/>
      <c r="W207" s="337"/>
      <c r="X207" s="338"/>
      <c r="Y207" s="339"/>
      <c r="Z207" s="340"/>
      <c r="AA207" s="340"/>
      <c r="AB207" s="341"/>
      <c r="AC207" s="333"/>
      <c r="AD207" s="334"/>
      <c r="AE207" s="334"/>
      <c r="AF207" s="334"/>
      <c r="AG207" s="335"/>
      <c r="AH207" s="336"/>
      <c r="AI207" s="337"/>
      <c r="AJ207" s="337"/>
      <c r="AK207" s="337"/>
      <c r="AL207" s="337"/>
      <c r="AM207" s="337"/>
      <c r="AN207" s="337"/>
      <c r="AO207" s="337"/>
      <c r="AP207" s="337"/>
      <c r="AQ207" s="337"/>
      <c r="AR207" s="337"/>
      <c r="AS207" s="337"/>
      <c r="AT207" s="338"/>
      <c r="AU207" s="339"/>
      <c r="AV207" s="340"/>
      <c r="AW207" s="340"/>
      <c r="AX207" s="342"/>
      <c r="AY207">
        <f t="shared" si="14"/>
        <v>2</v>
      </c>
    </row>
    <row r="208" spans="1:51" ht="24.75" hidden="1" customHeight="1" x14ac:dyDescent="0.15">
      <c r="A208" s="404"/>
      <c r="B208" s="405"/>
      <c r="C208" s="405"/>
      <c r="D208" s="405"/>
      <c r="E208" s="405"/>
      <c r="F208" s="406"/>
      <c r="G208" s="333"/>
      <c r="H208" s="334"/>
      <c r="I208" s="334"/>
      <c r="J208" s="334"/>
      <c r="K208" s="335"/>
      <c r="L208" s="336"/>
      <c r="M208" s="337"/>
      <c r="N208" s="337"/>
      <c r="O208" s="337"/>
      <c r="P208" s="337"/>
      <c r="Q208" s="337"/>
      <c r="R208" s="337"/>
      <c r="S208" s="337"/>
      <c r="T208" s="337"/>
      <c r="U208" s="337"/>
      <c r="V208" s="337"/>
      <c r="W208" s="337"/>
      <c r="X208" s="338"/>
      <c r="Y208" s="339"/>
      <c r="Z208" s="340"/>
      <c r="AA208" s="340"/>
      <c r="AB208" s="341"/>
      <c r="AC208" s="333"/>
      <c r="AD208" s="334"/>
      <c r="AE208" s="334"/>
      <c r="AF208" s="334"/>
      <c r="AG208" s="335"/>
      <c r="AH208" s="336"/>
      <c r="AI208" s="337"/>
      <c r="AJ208" s="337"/>
      <c r="AK208" s="337"/>
      <c r="AL208" s="337"/>
      <c r="AM208" s="337"/>
      <c r="AN208" s="337"/>
      <c r="AO208" s="337"/>
      <c r="AP208" s="337"/>
      <c r="AQ208" s="337"/>
      <c r="AR208" s="337"/>
      <c r="AS208" s="337"/>
      <c r="AT208" s="338"/>
      <c r="AU208" s="339"/>
      <c r="AV208" s="340"/>
      <c r="AW208" s="340"/>
      <c r="AX208" s="342"/>
      <c r="AY208">
        <f t="shared" si="14"/>
        <v>2</v>
      </c>
    </row>
    <row r="209" spans="1:51" ht="24.75" hidden="1" customHeight="1" x14ac:dyDescent="0.15">
      <c r="A209" s="404"/>
      <c r="B209" s="405"/>
      <c r="C209" s="405"/>
      <c r="D209" s="405"/>
      <c r="E209" s="405"/>
      <c r="F209" s="406"/>
      <c r="G209" s="333"/>
      <c r="H209" s="334"/>
      <c r="I209" s="334"/>
      <c r="J209" s="334"/>
      <c r="K209" s="335"/>
      <c r="L209" s="336"/>
      <c r="M209" s="337"/>
      <c r="N209" s="337"/>
      <c r="O209" s="337"/>
      <c r="P209" s="337"/>
      <c r="Q209" s="337"/>
      <c r="R209" s="337"/>
      <c r="S209" s="337"/>
      <c r="T209" s="337"/>
      <c r="U209" s="337"/>
      <c r="V209" s="337"/>
      <c r="W209" s="337"/>
      <c r="X209" s="338"/>
      <c r="Y209" s="339"/>
      <c r="Z209" s="340"/>
      <c r="AA209" s="340"/>
      <c r="AB209" s="341"/>
      <c r="AC209" s="333"/>
      <c r="AD209" s="334"/>
      <c r="AE209" s="334"/>
      <c r="AF209" s="334"/>
      <c r="AG209" s="335"/>
      <c r="AH209" s="336"/>
      <c r="AI209" s="337"/>
      <c r="AJ209" s="337"/>
      <c r="AK209" s="337"/>
      <c r="AL209" s="337"/>
      <c r="AM209" s="337"/>
      <c r="AN209" s="337"/>
      <c r="AO209" s="337"/>
      <c r="AP209" s="337"/>
      <c r="AQ209" s="337"/>
      <c r="AR209" s="337"/>
      <c r="AS209" s="337"/>
      <c r="AT209" s="338"/>
      <c r="AU209" s="339"/>
      <c r="AV209" s="340"/>
      <c r="AW209" s="340"/>
      <c r="AX209" s="342"/>
      <c r="AY209">
        <f t="shared" si="14"/>
        <v>2</v>
      </c>
    </row>
    <row r="210" spans="1:51" ht="24.75" customHeight="1" thickBot="1" x14ac:dyDescent="0.2">
      <c r="A210" s="404"/>
      <c r="B210" s="405"/>
      <c r="C210" s="405"/>
      <c r="D210" s="405"/>
      <c r="E210" s="405"/>
      <c r="F210" s="406"/>
      <c r="G210" s="324" t="s">
        <v>16</v>
      </c>
      <c r="H210" s="325"/>
      <c r="I210" s="325"/>
      <c r="J210" s="325"/>
      <c r="K210" s="325"/>
      <c r="L210" s="326"/>
      <c r="M210" s="327"/>
      <c r="N210" s="327"/>
      <c r="O210" s="327"/>
      <c r="P210" s="327"/>
      <c r="Q210" s="327"/>
      <c r="R210" s="327"/>
      <c r="S210" s="327"/>
      <c r="T210" s="327"/>
      <c r="U210" s="327"/>
      <c r="V210" s="327"/>
      <c r="W210" s="327"/>
      <c r="X210" s="328"/>
      <c r="Y210" s="329">
        <f>SUM(Y200:AB209)</f>
        <v>1973</v>
      </c>
      <c r="Z210" s="330"/>
      <c r="AA210" s="330"/>
      <c r="AB210" s="331"/>
      <c r="AC210" s="324" t="s">
        <v>16</v>
      </c>
      <c r="AD210" s="325"/>
      <c r="AE210" s="325"/>
      <c r="AF210" s="325"/>
      <c r="AG210" s="325"/>
      <c r="AH210" s="326"/>
      <c r="AI210" s="327"/>
      <c r="AJ210" s="327"/>
      <c r="AK210" s="327"/>
      <c r="AL210" s="327"/>
      <c r="AM210" s="327"/>
      <c r="AN210" s="327"/>
      <c r="AO210" s="327"/>
      <c r="AP210" s="327"/>
      <c r="AQ210" s="327"/>
      <c r="AR210" s="327"/>
      <c r="AS210" s="327"/>
      <c r="AT210" s="328"/>
      <c r="AU210" s="329">
        <f>SUM(AU200:AX209)</f>
        <v>8</v>
      </c>
      <c r="AV210" s="330"/>
      <c r="AW210" s="330"/>
      <c r="AX210" s="332"/>
      <c r="AY210">
        <f t="shared" si="14"/>
        <v>2</v>
      </c>
    </row>
    <row r="211" spans="1:51" ht="21.75" customHeight="1" x14ac:dyDescent="0.15">
      <c r="A211" s="404"/>
      <c r="B211" s="405"/>
      <c r="C211" s="405"/>
      <c r="D211" s="405"/>
      <c r="E211" s="405"/>
      <c r="F211" s="406"/>
      <c r="G211" s="358" t="s">
        <v>900</v>
      </c>
      <c r="H211" s="359"/>
      <c r="I211" s="359"/>
      <c r="J211" s="359"/>
      <c r="K211" s="359"/>
      <c r="L211" s="359"/>
      <c r="M211" s="359"/>
      <c r="N211" s="359"/>
      <c r="O211" s="359"/>
      <c r="P211" s="359"/>
      <c r="Q211" s="359"/>
      <c r="R211" s="359"/>
      <c r="S211" s="359"/>
      <c r="T211" s="359"/>
      <c r="U211" s="359"/>
      <c r="V211" s="359"/>
      <c r="W211" s="359"/>
      <c r="X211" s="359"/>
      <c r="Y211" s="359"/>
      <c r="Z211" s="359"/>
      <c r="AA211" s="359"/>
      <c r="AB211" s="360"/>
      <c r="AC211" s="358" t="s">
        <v>904</v>
      </c>
      <c r="AD211" s="359"/>
      <c r="AE211" s="359"/>
      <c r="AF211" s="359"/>
      <c r="AG211" s="359"/>
      <c r="AH211" s="359"/>
      <c r="AI211" s="359"/>
      <c r="AJ211" s="359"/>
      <c r="AK211" s="359"/>
      <c r="AL211" s="359"/>
      <c r="AM211" s="359"/>
      <c r="AN211" s="359"/>
      <c r="AO211" s="359"/>
      <c r="AP211" s="359"/>
      <c r="AQ211" s="359"/>
      <c r="AR211" s="359"/>
      <c r="AS211" s="359"/>
      <c r="AT211" s="359"/>
      <c r="AU211" s="359"/>
      <c r="AV211" s="359"/>
      <c r="AW211" s="359"/>
      <c r="AX211" s="361"/>
      <c r="AY211">
        <f>COUNTA($G$213,$AC$213)</f>
        <v>2</v>
      </c>
    </row>
    <row r="212" spans="1:51" ht="24.75" customHeight="1" x14ac:dyDescent="0.15">
      <c r="A212" s="404"/>
      <c r="B212" s="405"/>
      <c r="C212" s="405"/>
      <c r="D212" s="405"/>
      <c r="E212" s="405"/>
      <c r="F212" s="406"/>
      <c r="G212" s="362" t="s">
        <v>13</v>
      </c>
      <c r="H212" s="363"/>
      <c r="I212" s="363"/>
      <c r="J212" s="363"/>
      <c r="K212" s="363"/>
      <c r="L212" s="364" t="s">
        <v>14</v>
      </c>
      <c r="M212" s="363"/>
      <c r="N212" s="363"/>
      <c r="O212" s="363"/>
      <c r="P212" s="363"/>
      <c r="Q212" s="363"/>
      <c r="R212" s="363"/>
      <c r="S212" s="363"/>
      <c r="T212" s="363"/>
      <c r="U212" s="363"/>
      <c r="V212" s="363"/>
      <c r="W212" s="363"/>
      <c r="X212" s="365"/>
      <c r="Y212" s="366" t="s">
        <v>15</v>
      </c>
      <c r="Z212" s="367"/>
      <c r="AA212" s="367"/>
      <c r="AB212" s="368"/>
      <c r="AC212" s="362" t="s">
        <v>13</v>
      </c>
      <c r="AD212" s="363"/>
      <c r="AE212" s="363"/>
      <c r="AF212" s="363"/>
      <c r="AG212" s="363"/>
      <c r="AH212" s="364" t="s">
        <v>14</v>
      </c>
      <c r="AI212" s="363"/>
      <c r="AJ212" s="363"/>
      <c r="AK212" s="363"/>
      <c r="AL212" s="363"/>
      <c r="AM212" s="363"/>
      <c r="AN212" s="363"/>
      <c r="AO212" s="363"/>
      <c r="AP212" s="363"/>
      <c r="AQ212" s="363"/>
      <c r="AR212" s="363"/>
      <c r="AS212" s="363"/>
      <c r="AT212" s="365"/>
      <c r="AU212" s="366" t="s">
        <v>15</v>
      </c>
      <c r="AV212" s="367"/>
      <c r="AW212" s="367"/>
      <c r="AX212" s="369"/>
      <c r="AY212">
        <f>$AY$211</f>
        <v>2</v>
      </c>
    </row>
    <row r="213" spans="1:51" ht="33" customHeight="1" x14ac:dyDescent="0.15">
      <c r="A213" s="404"/>
      <c r="B213" s="405"/>
      <c r="C213" s="405"/>
      <c r="D213" s="405"/>
      <c r="E213" s="405"/>
      <c r="F213" s="406"/>
      <c r="G213" s="348" t="s">
        <v>923</v>
      </c>
      <c r="H213" s="349"/>
      <c r="I213" s="349"/>
      <c r="J213" s="349"/>
      <c r="K213" s="350"/>
      <c r="L213" s="351" t="s">
        <v>901</v>
      </c>
      <c r="M213" s="352"/>
      <c r="N213" s="352"/>
      <c r="O213" s="352"/>
      <c r="P213" s="352"/>
      <c r="Q213" s="352"/>
      <c r="R213" s="352"/>
      <c r="S213" s="352"/>
      <c r="T213" s="352"/>
      <c r="U213" s="352"/>
      <c r="V213" s="352"/>
      <c r="W213" s="352"/>
      <c r="X213" s="353"/>
      <c r="Y213" s="354">
        <v>25</v>
      </c>
      <c r="Z213" s="355"/>
      <c r="AA213" s="355"/>
      <c r="AB213" s="356"/>
      <c r="AC213" s="348" t="s">
        <v>907</v>
      </c>
      <c r="AD213" s="349"/>
      <c r="AE213" s="349"/>
      <c r="AF213" s="349"/>
      <c r="AG213" s="350"/>
      <c r="AH213" s="351" t="s">
        <v>905</v>
      </c>
      <c r="AI213" s="352"/>
      <c r="AJ213" s="352"/>
      <c r="AK213" s="352"/>
      <c r="AL213" s="352"/>
      <c r="AM213" s="352"/>
      <c r="AN213" s="352"/>
      <c r="AO213" s="352"/>
      <c r="AP213" s="352"/>
      <c r="AQ213" s="352"/>
      <c r="AR213" s="352"/>
      <c r="AS213" s="352"/>
      <c r="AT213" s="353"/>
      <c r="AU213" s="354">
        <v>58</v>
      </c>
      <c r="AV213" s="355"/>
      <c r="AW213" s="355"/>
      <c r="AX213" s="357"/>
      <c r="AY213">
        <f t="shared" ref="AY213:AY222" si="15">$AY$211</f>
        <v>2</v>
      </c>
    </row>
    <row r="214" spans="1:51" ht="31.5" customHeight="1" x14ac:dyDescent="0.15">
      <c r="A214" s="404"/>
      <c r="B214" s="405"/>
      <c r="C214" s="405"/>
      <c r="D214" s="405"/>
      <c r="E214" s="405"/>
      <c r="F214" s="406"/>
      <c r="G214" s="333" t="s">
        <v>923</v>
      </c>
      <c r="H214" s="334"/>
      <c r="I214" s="334"/>
      <c r="J214" s="334"/>
      <c r="K214" s="335"/>
      <c r="L214" s="336" t="s">
        <v>902</v>
      </c>
      <c r="M214" s="337"/>
      <c r="N214" s="337"/>
      <c r="O214" s="337"/>
      <c r="P214" s="337"/>
      <c r="Q214" s="337"/>
      <c r="R214" s="337"/>
      <c r="S214" s="337"/>
      <c r="T214" s="337"/>
      <c r="U214" s="337"/>
      <c r="V214" s="337"/>
      <c r="W214" s="337"/>
      <c r="X214" s="338"/>
      <c r="Y214" s="339">
        <v>0.9</v>
      </c>
      <c r="Z214" s="340"/>
      <c r="AA214" s="340"/>
      <c r="AB214" s="341"/>
      <c r="AC214" s="333" t="s">
        <v>899</v>
      </c>
      <c r="AD214" s="334"/>
      <c r="AE214" s="334"/>
      <c r="AF214" s="334"/>
      <c r="AG214" s="335"/>
      <c r="AH214" s="336" t="s">
        <v>906</v>
      </c>
      <c r="AI214" s="337"/>
      <c r="AJ214" s="337"/>
      <c r="AK214" s="337"/>
      <c r="AL214" s="337"/>
      <c r="AM214" s="337"/>
      <c r="AN214" s="337"/>
      <c r="AO214" s="337"/>
      <c r="AP214" s="337"/>
      <c r="AQ214" s="337"/>
      <c r="AR214" s="337"/>
      <c r="AS214" s="337"/>
      <c r="AT214" s="338"/>
      <c r="AU214" s="339">
        <v>4</v>
      </c>
      <c r="AV214" s="340"/>
      <c r="AW214" s="340"/>
      <c r="AX214" s="342"/>
      <c r="AY214">
        <f t="shared" si="15"/>
        <v>2</v>
      </c>
    </row>
    <row r="215" spans="1:51" ht="24.75" hidden="1" customHeight="1" x14ac:dyDescent="0.15">
      <c r="A215" s="404"/>
      <c r="B215" s="405"/>
      <c r="C215" s="405"/>
      <c r="D215" s="405"/>
      <c r="E215" s="405"/>
      <c r="F215" s="406"/>
      <c r="G215" s="333"/>
      <c r="H215" s="334"/>
      <c r="I215" s="334"/>
      <c r="J215" s="334"/>
      <c r="K215" s="335"/>
      <c r="L215" s="336"/>
      <c r="M215" s="337"/>
      <c r="N215" s="337"/>
      <c r="O215" s="337"/>
      <c r="P215" s="337"/>
      <c r="Q215" s="337"/>
      <c r="R215" s="337"/>
      <c r="S215" s="337"/>
      <c r="T215" s="337"/>
      <c r="U215" s="337"/>
      <c r="V215" s="337"/>
      <c r="W215" s="337"/>
      <c r="X215" s="338"/>
      <c r="Y215" s="339"/>
      <c r="Z215" s="340"/>
      <c r="AA215" s="340"/>
      <c r="AB215" s="341"/>
      <c r="AC215" s="333"/>
      <c r="AD215" s="334"/>
      <c r="AE215" s="334"/>
      <c r="AF215" s="334"/>
      <c r="AG215" s="335"/>
      <c r="AH215" s="336"/>
      <c r="AI215" s="337"/>
      <c r="AJ215" s="337"/>
      <c r="AK215" s="337"/>
      <c r="AL215" s="337"/>
      <c r="AM215" s="337"/>
      <c r="AN215" s="337"/>
      <c r="AO215" s="337"/>
      <c r="AP215" s="337"/>
      <c r="AQ215" s="337"/>
      <c r="AR215" s="337"/>
      <c r="AS215" s="337"/>
      <c r="AT215" s="338"/>
      <c r="AU215" s="339"/>
      <c r="AV215" s="340"/>
      <c r="AW215" s="340"/>
      <c r="AX215" s="342"/>
      <c r="AY215">
        <f t="shared" si="15"/>
        <v>2</v>
      </c>
    </row>
    <row r="216" spans="1:51" ht="24.75" hidden="1" customHeight="1" x14ac:dyDescent="0.15">
      <c r="A216" s="404"/>
      <c r="B216" s="405"/>
      <c r="C216" s="405"/>
      <c r="D216" s="405"/>
      <c r="E216" s="405"/>
      <c r="F216" s="406"/>
      <c r="G216" s="333"/>
      <c r="H216" s="334"/>
      <c r="I216" s="334"/>
      <c r="J216" s="334"/>
      <c r="K216" s="335"/>
      <c r="L216" s="336"/>
      <c r="M216" s="337"/>
      <c r="N216" s="337"/>
      <c r="O216" s="337"/>
      <c r="P216" s="337"/>
      <c r="Q216" s="337"/>
      <c r="R216" s="337"/>
      <c r="S216" s="337"/>
      <c r="T216" s="337"/>
      <c r="U216" s="337"/>
      <c r="V216" s="337"/>
      <c r="W216" s="337"/>
      <c r="X216" s="338"/>
      <c r="Y216" s="339"/>
      <c r="Z216" s="340"/>
      <c r="AA216" s="340"/>
      <c r="AB216" s="341"/>
      <c r="AC216" s="333"/>
      <c r="AD216" s="334"/>
      <c r="AE216" s="334"/>
      <c r="AF216" s="334"/>
      <c r="AG216" s="335"/>
      <c r="AH216" s="336"/>
      <c r="AI216" s="337"/>
      <c r="AJ216" s="337"/>
      <c r="AK216" s="337"/>
      <c r="AL216" s="337"/>
      <c r="AM216" s="337"/>
      <c r="AN216" s="337"/>
      <c r="AO216" s="337"/>
      <c r="AP216" s="337"/>
      <c r="AQ216" s="337"/>
      <c r="AR216" s="337"/>
      <c r="AS216" s="337"/>
      <c r="AT216" s="338"/>
      <c r="AU216" s="339"/>
      <c r="AV216" s="340"/>
      <c r="AW216" s="340"/>
      <c r="AX216" s="342"/>
      <c r="AY216">
        <f t="shared" si="15"/>
        <v>2</v>
      </c>
    </row>
    <row r="217" spans="1:51" ht="24.75" hidden="1" customHeight="1" x14ac:dyDescent="0.15">
      <c r="A217" s="404"/>
      <c r="B217" s="405"/>
      <c r="C217" s="405"/>
      <c r="D217" s="405"/>
      <c r="E217" s="405"/>
      <c r="F217" s="406"/>
      <c r="G217" s="333"/>
      <c r="H217" s="334"/>
      <c r="I217" s="334"/>
      <c r="J217" s="334"/>
      <c r="K217" s="335"/>
      <c r="L217" s="336"/>
      <c r="M217" s="337"/>
      <c r="N217" s="337"/>
      <c r="O217" s="337"/>
      <c r="P217" s="337"/>
      <c r="Q217" s="337"/>
      <c r="R217" s="337"/>
      <c r="S217" s="337"/>
      <c r="T217" s="337"/>
      <c r="U217" s="337"/>
      <c r="V217" s="337"/>
      <c r="W217" s="337"/>
      <c r="X217" s="338"/>
      <c r="Y217" s="339"/>
      <c r="Z217" s="340"/>
      <c r="AA217" s="340"/>
      <c r="AB217" s="341"/>
      <c r="AC217" s="333"/>
      <c r="AD217" s="334"/>
      <c r="AE217" s="334"/>
      <c r="AF217" s="334"/>
      <c r="AG217" s="335"/>
      <c r="AH217" s="336"/>
      <c r="AI217" s="337"/>
      <c r="AJ217" s="337"/>
      <c r="AK217" s="337"/>
      <c r="AL217" s="337"/>
      <c r="AM217" s="337"/>
      <c r="AN217" s="337"/>
      <c r="AO217" s="337"/>
      <c r="AP217" s="337"/>
      <c r="AQ217" s="337"/>
      <c r="AR217" s="337"/>
      <c r="AS217" s="337"/>
      <c r="AT217" s="338"/>
      <c r="AU217" s="339"/>
      <c r="AV217" s="340"/>
      <c r="AW217" s="340"/>
      <c r="AX217" s="342"/>
      <c r="AY217">
        <f t="shared" si="15"/>
        <v>2</v>
      </c>
    </row>
    <row r="218" spans="1:51" ht="24.75" hidden="1" customHeight="1" x14ac:dyDescent="0.15">
      <c r="A218" s="404"/>
      <c r="B218" s="405"/>
      <c r="C218" s="405"/>
      <c r="D218" s="405"/>
      <c r="E218" s="405"/>
      <c r="F218" s="406"/>
      <c r="G218" s="333"/>
      <c r="H218" s="334"/>
      <c r="I218" s="334"/>
      <c r="J218" s="334"/>
      <c r="K218" s="335"/>
      <c r="L218" s="336"/>
      <c r="M218" s="337"/>
      <c r="N218" s="337"/>
      <c r="O218" s="337"/>
      <c r="P218" s="337"/>
      <c r="Q218" s="337"/>
      <c r="R218" s="337"/>
      <c r="S218" s="337"/>
      <c r="T218" s="337"/>
      <c r="U218" s="337"/>
      <c r="V218" s="337"/>
      <c r="W218" s="337"/>
      <c r="X218" s="338"/>
      <c r="Y218" s="339"/>
      <c r="Z218" s="340"/>
      <c r="AA218" s="340"/>
      <c r="AB218" s="341"/>
      <c r="AC218" s="333"/>
      <c r="AD218" s="334"/>
      <c r="AE218" s="334"/>
      <c r="AF218" s="334"/>
      <c r="AG218" s="335"/>
      <c r="AH218" s="336"/>
      <c r="AI218" s="337"/>
      <c r="AJ218" s="337"/>
      <c r="AK218" s="337"/>
      <c r="AL218" s="337"/>
      <c r="AM218" s="337"/>
      <c r="AN218" s="337"/>
      <c r="AO218" s="337"/>
      <c r="AP218" s="337"/>
      <c r="AQ218" s="337"/>
      <c r="AR218" s="337"/>
      <c r="AS218" s="337"/>
      <c r="AT218" s="338"/>
      <c r="AU218" s="339"/>
      <c r="AV218" s="340"/>
      <c r="AW218" s="340"/>
      <c r="AX218" s="342"/>
      <c r="AY218">
        <f t="shared" si="15"/>
        <v>2</v>
      </c>
    </row>
    <row r="219" spans="1:51" ht="24.75" hidden="1" customHeight="1" x14ac:dyDescent="0.15">
      <c r="A219" s="404"/>
      <c r="B219" s="405"/>
      <c r="C219" s="405"/>
      <c r="D219" s="405"/>
      <c r="E219" s="405"/>
      <c r="F219" s="406"/>
      <c r="G219" s="333"/>
      <c r="H219" s="334"/>
      <c r="I219" s="334"/>
      <c r="J219" s="334"/>
      <c r="K219" s="335"/>
      <c r="L219" s="336"/>
      <c r="M219" s="337"/>
      <c r="N219" s="337"/>
      <c r="O219" s="337"/>
      <c r="P219" s="337"/>
      <c r="Q219" s="337"/>
      <c r="R219" s="337"/>
      <c r="S219" s="337"/>
      <c r="T219" s="337"/>
      <c r="U219" s="337"/>
      <c r="V219" s="337"/>
      <c r="W219" s="337"/>
      <c r="X219" s="338"/>
      <c r="Y219" s="339"/>
      <c r="Z219" s="340"/>
      <c r="AA219" s="340"/>
      <c r="AB219" s="341"/>
      <c r="AC219" s="333"/>
      <c r="AD219" s="334"/>
      <c r="AE219" s="334"/>
      <c r="AF219" s="334"/>
      <c r="AG219" s="335"/>
      <c r="AH219" s="336"/>
      <c r="AI219" s="337"/>
      <c r="AJ219" s="337"/>
      <c r="AK219" s="337"/>
      <c r="AL219" s="337"/>
      <c r="AM219" s="337"/>
      <c r="AN219" s="337"/>
      <c r="AO219" s="337"/>
      <c r="AP219" s="337"/>
      <c r="AQ219" s="337"/>
      <c r="AR219" s="337"/>
      <c r="AS219" s="337"/>
      <c r="AT219" s="338"/>
      <c r="AU219" s="339"/>
      <c r="AV219" s="340"/>
      <c r="AW219" s="340"/>
      <c r="AX219" s="342"/>
      <c r="AY219">
        <f t="shared" si="15"/>
        <v>2</v>
      </c>
    </row>
    <row r="220" spans="1:51" ht="24.75" hidden="1" customHeight="1" x14ac:dyDescent="0.15">
      <c r="A220" s="404"/>
      <c r="B220" s="405"/>
      <c r="C220" s="405"/>
      <c r="D220" s="405"/>
      <c r="E220" s="405"/>
      <c r="F220" s="406"/>
      <c r="G220" s="333"/>
      <c r="H220" s="334"/>
      <c r="I220" s="334"/>
      <c r="J220" s="334"/>
      <c r="K220" s="335"/>
      <c r="L220" s="336"/>
      <c r="M220" s="337"/>
      <c r="N220" s="337"/>
      <c r="O220" s="337"/>
      <c r="P220" s="337"/>
      <c r="Q220" s="337"/>
      <c r="R220" s="337"/>
      <c r="S220" s="337"/>
      <c r="T220" s="337"/>
      <c r="U220" s="337"/>
      <c r="V220" s="337"/>
      <c r="W220" s="337"/>
      <c r="X220" s="338"/>
      <c r="Y220" s="339"/>
      <c r="Z220" s="340"/>
      <c r="AA220" s="340"/>
      <c r="AB220" s="341"/>
      <c r="AC220" s="333"/>
      <c r="AD220" s="334"/>
      <c r="AE220" s="334"/>
      <c r="AF220" s="334"/>
      <c r="AG220" s="335"/>
      <c r="AH220" s="336"/>
      <c r="AI220" s="337"/>
      <c r="AJ220" s="337"/>
      <c r="AK220" s="337"/>
      <c r="AL220" s="337"/>
      <c r="AM220" s="337"/>
      <c r="AN220" s="337"/>
      <c r="AO220" s="337"/>
      <c r="AP220" s="337"/>
      <c r="AQ220" s="337"/>
      <c r="AR220" s="337"/>
      <c r="AS220" s="337"/>
      <c r="AT220" s="338"/>
      <c r="AU220" s="339"/>
      <c r="AV220" s="340"/>
      <c r="AW220" s="340"/>
      <c r="AX220" s="342"/>
      <c r="AY220">
        <f t="shared" si="15"/>
        <v>2</v>
      </c>
    </row>
    <row r="221" spans="1:51" ht="24.75" hidden="1" customHeight="1" x14ac:dyDescent="0.15">
      <c r="A221" s="404"/>
      <c r="B221" s="405"/>
      <c r="C221" s="405"/>
      <c r="D221" s="405"/>
      <c r="E221" s="405"/>
      <c r="F221" s="406"/>
      <c r="G221" s="333"/>
      <c r="H221" s="334"/>
      <c r="I221" s="334"/>
      <c r="J221" s="334"/>
      <c r="K221" s="335"/>
      <c r="L221" s="336"/>
      <c r="M221" s="337"/>
      <c r="N221" s="337"/>
      <c r="O221" s="337"/>
      <c r="P221" s="337"/>
      <c r="Q221" s="337"/>
      <c r="R221" s="337"/>
      <c r="S221" s="337"/>
      <c r="T221" s="337"/>
      <c r="U221" s="337"/>
      <c r="V221" s="337"/>
      <c r="W221" s="337"/>
      <c r="X221" s="338"/>
      <c r="Y221" s="339"/>
      <c r="Z221" s="340"/>
      <c r="AA221" s="340"/>
      <c r="AB221" s="341"/>
      <c r="AC221" s="333"/>
      <c r="AD221" s="334"/>
      <c r="AE221" s="334"/>
      <c r="AF221" s="334"/>
      <c r="AG221" s="335"/>
      <c r="AH221" s="336"/>
      <c r="AI221" s="337"/>
      <c r="AJ221" s="337"/>
      <c r="AK221" s="337"/>
      <c r="AL221" s="337"/>
      <c r="AM221" s="337"/>
      <c r="AN221" s="337"/>
      <c r="AO221" s="337"/>
      <c r="AP221" s="337"/>
      <c r="AQ221" s="337"/>
      <c r="AR221" s="337"/>
      <c r="AS221" s="337"/>
      <c r="AT221" s="338"/>
      <c r="AU221" s="339"/>
      <c r="AV221" s="340"/>
      <c r="AW221" s="340"/>
      <c r="AX221" s="342"/>
      <c r="AY221">
        <f t="shared" si="15"/>
        <v>2</v>
      </c>
    </row>
    <row r="222" spans="1:51" ht="24.75" hidden="1" customHeight="1" x14ac:dyDescent="0.15">
      <c r="A222" s="404"/>
      <c r="B222" s="405"/>
      <c r="C222" s="405"/>
      <c r="D222" s="405"/>
      <c r="E222" s="405"/>
      <c r="F222" s="406"/>
      <c r="G222" s="333"/>
      <c r="H222" s="334"/>
      <c r="I222" s="334"/>
      <c r="J222" s="334"/>
      <c r="K222" s="335"/>
      <c r="L222" s="336"/>
      <c r="M222" s="337"/>
      <c r="N222" s="337"/>
      <c r="O222" s="337"/>
      <c r="P222" s="337"/>
      <c r="Q222" s="337"/>
      <c r="R222" s="337"/>
      <c r="S222" s="337"/>
      <c r="T222" s="337"/>
      <c r="U222" s="337"/>
      <c r="V222" s="337"/>
      <c r="W222" s="337"/>
      <c r="X222" s="338"/>
      <c r="Y222" s="339"/>
      <c r="Z222" s="340"/>
      <c r="AA222" s="340"/>
      <c r="AB222" s="341"/>
      <c r="AC222" s="333"/>
      <c r="AD222" s="334"/>
      <c r="AE222" s="334"/>
      <c r="AF222" s="334"/>
      <c r="AG222" s="335"/>
      <c r="AH222" s="336"/>
      <c r="AI222" s="337"/>
      <c r="AJ222" s="337"/>
      <c r="AK222" s="337"/>
      <c r="AL222" s="337"/>
      <c r="AM222" s="337"/>
      <c r="AN222" s="337"/>
      <c r="AO222" s="337"/>
      <c r="AP222" s="337"/>
      <c r="AQ222" s="337"/>
      <c r="AR222" s="337"/>
      <c r="AS222" s="337"/>
      <c r="AT222" s="338"/>
      <c r="AU222" s="339"/>
      <c r="AV222" s="340"/>
      <c r="AW222" s="340"/>
      <c r="AX222" s="342"/>
      <c r="AY222">
        <f t="shared" si="15"/>
        <v>2</v>
      </c>
    </row>
    <row r="223" spans="1:51" ht="24.75" customHeight="1" thickBot="1" x14ac:dyDescent="0.2">
      <c r="A223" s="404"/>
      <c r="B223" s="405"/>
      <c r="C223" s="405"/>
      <c r="D223" s="405"/>
      <c r="E223" s="405"/>
      <c r="F223" s="406"/>
      <c r="G223" s="324" t="s">
        <v>16</v>
      </c>
      <c r="H223" s="325"/>
      <c r="I223" s="325"/>
      <c r="J223" s="325"/>
      <c r="K223" s="325"/>
      <c r="L223" s="326"/>
      <c r="M223" s="327"/>
      <c r="N223" s="327"/>
      <c r="O223" s="327"/>
      <c r="P223" s="327"/>
      <c r="Q223" s="327"/>
      <c r="R223" s="327"/>
      <c r="S223" s="327"/>
      <c r="T223" s="327"/>
      <c r="U223" s="327"/>
      <c r="V223" s="327"/>
      <c r="W223" s="327"/>
      <c r="X223" s="328"/>
      <c r="Y223" s="329">
        <f>SUM(Y213:AB222)</f>
        <v>25.9</v>
      </c>
      <c r="Z223" s="330"/>
      <c r="AA223" s="330"/>
      <c r="AB223" s="331"/>
      <c r="AC223" s="324" t="s">
        <v>16</v>
      </c>
      <c r="AD223" s="325"/>
      <c r="AE223" s="325"/>
      <c r="AF223" s="325"/>
      <c r="AG223" s="325"/>
      <c r="AH223" s="326"/>
      <c r="AI223" s="327"/>
      <c r="AJ223" s="327"/>
      <c r="AK223" s="327"/>
      <c r="AL223" s="327"/>
      <c r="AM223" s="327"/>
      <c r="AN223" s="327"/>
      <c r="AO223" s="327"/>
      <c r="AP223" s="327"/>
      <c r="AQ223" s="327"/>
      <c r="AR223" s="327"/>
      <c r="AS223" s="327"/>
      <c r="AT223" s="328"/>
      <c r="AU223" s="329">
        <f>SUM(AU213:AX222)</f>
        <v>62</v>
      </c>
      <c r="AV223" s="330"/>
      <c r="AW223" s="330"/>
      <c r="AX223" s="332"/>
      <c r="AY223">
        <f>$AY$211</f>
        <v>2</v>
      </c>
    </row>
    <row r="224" spans="1:51" ht="21.75" customHeight="1" x14ac:dyDescent="0.15">
      <c r="A224" s="404"/>
      <c r="B224" s="405"/>
      <c r="C224" s="405"/>
      <c r="D224" s="405"/>
      <c r="E224" s="405"/>
      <c r="F224" s="406"/>
      <c r="G224" s="358" t="s">
        <v>908</v>
      </c>
      <c r="H224" s="359"/>
      <c r="I224" s="359"/>
      <c r="J224" s="359"/>
      <c r="K224" s="359"/>
      <c r="L224" s="359"/>
      <c r="M224" s="359"/>
      <c r="N224" s="359"/>
      <c r="O224" s="359"/>
      <c r="P224" s="359"/>
      <c r="Q224" s="359"/>
      <c r="R224" s="359"/>
      <c r="S224" s="359"/>
      <c r="T224" s="359"/>
      <c r="U224" s="359"/>
      <c r="V224" s="359"/>
      <c r="W224" s="359"/>
      <c r="X224" s="359"/>
      <c r="Y224" s="359"/>
      <c r="Z224" s="359"/>
      <c r="AA224" s="359"/>
      <c r="AB224" s="360"/>
      <c r="AC224" s="358" t="s">
        <v>910</v>
      </c>
      <c r="AD224" s="359"/>
      <c r="AE224" s="359"/>
      <c r="AF224" s="359"/>
      <c r="AG224" s="359"/>
      <c r="AH224" s="359"/>
      <c r="AI224" s="359"/>
      <c r="AJ224" s="359"/>
      <c r="AK224" s="359"/>
      <c r="AL224" s="359"/>
      <c r="AM224" s="359"/>
      <c r="AN224" s="359"/>
      <c r="AO224" s="359"/>
      <c r="AP224" s="359"/>
      <c r="AQ224" s="359"/>
      <c r="AR224" s="359"/>
      <c r="AS224" s="359"/>
      <c r="AT224" s="359"/>
      <c r="AU224" s="359"/>
      <c r="AV224" s="359"/>
      <c r="AW224" s="359"/>
      <c r="AX224" s="361"/>
      <c r="AY224">
        <f>COUNTA($G$226,$AC$226)</f>
        <v>2</v>
      </c>
    </row>
    <row r="225" spans="1:51" ht="24.75" customHeight="1" x14ac:dyDescent="0.15">
      <c r="A225" s="404"/>
      <c r="B225" s="405"/>
      <c r="C225" s="405"/>
      <c r="D225" s="405"/>
      <c r="E225" s="405"/>
      <c r="F225" s="406"/>
      <c r="G225" s="362" t="s">
        <v>13</v>
      </c>
      <c r="H225" s="363"/>
      <c r="I225" s="363"/>
      <c r="J225" s="363"/>
      <c r="K225" s="363"/>
      <c r="L225" s="364" t="s">
        <v>14</v>
      </c>
      <c r="M225" s="363"/>
      <c r="N225" s="363"/>
      <c r="O225" s="363"/>
      <c r="P225" s="363"/>
      <c r="Q225" s="363"/>
      <c r="R225" s="363"/>
      <c r="S225" s="363"/>
      <c r="T225" s="363"/>
      <c r="U225" s="363"/>
      <c r="V225" s="363"/>
      <c r="W225" s="363"/>
      <c r="X225" s="365"/>
      <c r="Y225" s="366" t="s">
        <v>15</v>
      </c>
      <c r="Z225" s="367"/>
      <c r="AA225" s="367"/>
      <c r="AB225" s="368"/>
      <c r="AC225" s="362" t="s">
        <v>13</v>
      </c>
      <c r="AD225" s="363"/>
      <c r="AE225" s="363"/>
      <c r="AF225" s="363"/>
      <c r="AG225" s="363"/>
      <c r="AH225" s="364" t="s">
        <v>14</v>
      </c>
      <c r="AI225" s="363"/>
      <c r="AJ225" s="363"/>
      <c r="AK225" s="363"/>
      <c r="AL225" s="363"/>
      <c r="AM225" s="363"/>
      <c r="AN225" s="363"/>
      <c r="AO225" s="363"/>
      <c r="AP225" s="363"/>
      <c r="AQ225" s="363"/>
      <c r="AR225" s="363"/>
      <c r="AS225" s="363"/>
      <c r="AT225" s="365"/>
      <c r="AU225" s="366" t="s">
        <v>15</v>
      </c>
      <c r="AV225" s="367"/>
      <c r="AW225" s="367"/>
      <c r="AX225" s="369"/>
      <c r="AY225">
        <f>$AY$224</f>
        <v>2</v>
      </c>
    </row>
    <row r="226" spans="1:51" ht="30.75" customHeight="1" x14ac:dyDescent="0.15">
      <c r="A226" s="404"/>
      <c r="B226" s="405"/>
      <c r="C226" s="405"/>
      <c r="D226" s="405"/>
      <c r="E226" s="405"/>
      <c r="F226" s="406"/>
      <c r="G226" s="348" t="s">
        <v>924</v>
      </c>
      <c r="H226" s="349"/>
      <c r="I226" s="349"/>
      <c r="J226" s="349"/>
      <c r="K226" s="350"/>
      <c r="L226" s="351" t="s">
        <v>909</v>
      </c>
      <c r="M226" s="352"/>
      <c r="N226" s="352"/>
      <c r="O226" s="352"/>
      <c r="P226" s="352"/>
      <c r="Q226" s="352"/>
      <c r="R226" s="352"/>
      <c r="S226" s="352"/>
      <c r="T226" s="352"/>
      <c r="U226" s="352"/>
      <c r="V226" s="352"/>
      <c r="W226" s="352"/>
      <c r="X226" s="353"/>
      <c r="Y226" s="354">
        <v>2</v>
      </c>
      <c r="Z226" s="355"/>
      <c r="AA226" s="355"/>
      <c r="AB226" s="356"/>
      <c r="AC226" s="348" t="s">
        <v>922</v>
      </c>
      <c r="AD226" s="349"/>
      <c r="AE226" s="349"/>
      <c r="AF226" s="349"/>
      <c r="AG226" s="350"/>
      <c r="AH226" s="351" t="s">
        <v>891</v>
      </c>
      <c r="AI226" s="352"/>
      <c r="AJ226" s="352"/>
      <c r="AK226" s="352"/>
      <c r="AL226" s="352"/>
      <c r="AM226" s="352"/>
      <c r="AN226" s="352"/>
      <c r="AO226" s="352"/>
      <c r="AP226" s="352"/>
      <c r="AQ226" s="352"/>
      <c r="AR226" s="352"/>
      <c r="AS226" s="352"/>
      <c r="AT226" s="353"/>
      <c r="AU226" s="354">
        <v>17</v>
      </c>
      <c r="AV226" s="355"/>
      <c r="AW226" s="355"/>
      <c r="AX226" s="357"/>
      <c r="AY226">
        <f t="shared" ref="AY226:AY236" si="16">$AY$224</f>
        <v>2</v>
      </c>
    </row>
    <row r="227" spans="1:51" ht="24.75" customHeight="1" x14ac:dyDescent="0.15">
      <c r="A227" s="404"/>
      <c r="B227" s="405"/>
      <c r="C227" s="405"/>
      <c r="D227" s="405"/>
      <c r="E227" s="405"/>
      <c r="F227" s="406"/>
      <c r="G227" s="333"/>
      <c r="H227" s="334"/>
      <c r="I227" s="334"/>
      <c r="J227" s="334"/>
      <c r="K227" s="335"/>
      <c r="L227" s="336"/>
      <c r="M227" s="337"/>
      <c r="N227" s="337"/>
      <c r="O227" s="337"/>
      <c r="P227" s="337"/>
      <c r="Q227" s="337"/>
      <c r="R227" s="337"/>
      <c r="S227" s="337"/>
      <c r="T227" s="337"/>
      <c r="U227" s="337"/>
      <c r="V227" s="337"/>
      <c r="W227" s="337"/>
      <c r="X227" s="338"/>
      <c r="Y227" s="339"/>
      <c r="Z227" s="340"/>
      <c r="AA227" s="340"/>
      <c r="AB227" s="341"/>
      <c r="AC227" s="333" t="s">
        <v>922</v>
      </c>
      <c r="AD227" s="334"/>
      <c r="AE227" s="334"/>
      <c r="AF227" s="334"/>
      <c r="AG227" s="335"/>
      <c r="AH227" s="336" t="s">
        <v>892</v>
      </c>
      <c r="AI227" s="337"/>
      <c r="AJ227" s="337"/>
      <c r="AK227" s="337"/>
      <c r="AL227" s="337"/>
      <c r="AM227" s="337"/>
      <c r="AN227" s="337"/>
      <c r="AO227" s="337"/>
      <c r="AP227" s="337"/>
      <c r="AQ227" s="337"/>
      <c r="AR227" s="337"/>
      <c r="AS227" s="337"/>
      <c r="AT227" s="338"/>
      <c r="AU227" s="339">
        <v>4</v>
      </c>
      <c r="AV227" s="340"/>
      <c r="AW227" s="340"/>
      <c r="AX227" s="342"/>
      <c r="AY227">
        <f t="shared" si="16"/>
        <v>2</v>
      </c>
    </row>
    <row r="228" spans="1:51" ht="24.75" hidden="1" customHeight="1" x14ac:dyDescent="0.15">
      <c r="A228" s="404"/>
      <c r="B228" s="405"/>
      <c r="C228" s="405"/>
      <c r="D228" s="405"/>
      <c r="E228" s="405"/>
      <c r="F228" s="406"/>
      <c r="G228" s="333"/>
      <c r="H228" s="334"/>
      <c r="I228" s="334"/>
      <c r="J228" s="334"/>
      <c r="K228" s="335"/>
      <c r="L228" s="336"/>
      <c r="M228" s="337"/>
      <c r="N228" s="337"/>
      <c r="O228" s="337"/>
      <c r="P228" s="337"/>
      <c r="Q228" s="337"/>
      <c r="R228" s="337"/>
      <c r="S228" s="337"/>
      <c r="T228" s="337"/>
      <c r="U228" s="337"/>
      <c r="V228" s="337"/>
      <c r="W228" s="337"/>
      <c r="X228" s="338"/>
      <c r="Y228" s="339"/>
      <c r="Z228" s="340"/>
      <c r="AA228" s="340"/>
      <c r="AB228" s="341"/>
      <c r="AC228" s="333"/>
      <c r="AD228" s="334"/>
      <c r="AE228" s="334"/>
      <c r="AF228" s="334"/>
      <c r="AG228" s="335"/>
      <c r="AH228" s="336"/>
      <c r="AI228" s="337"/>
      <c r="AJ228" s="337"/>
      <c r="AK228" s="337"/>
      <c r="AL228" s="337"/>
      <c r="AM228" s="337"/>
      <c r="AN228" s="337"/>
      <c r="AO228" s="337"/>
      <c r="AP228" s="337"/>
      <c r="AQ228" s="337"/>
      <c r="AR228" s="337"/>
      <c r="AS228" s="337"/>
      <c r="AT228" s="338"/>
      <c r="AU228" s="339"/>
      <c r="AV228" s="340"/>
      <c r="AW228" s="340"/>
      <c r="AX228" s="342"/>
      <c r="AY228">
        <f t="shared" si="16"/>
        <v>2</v>
      </c>
    </row>
    <row r="229" spans="1:51" ht="24.75" hidden="1" customHeight="1" x14ac:dyDescent="0.15">
      <c r="A229" s="404"/>
      <c r="B229" s="405"/>
      <c r="C229" s="405"/>
      <c r="D229" s="405"/>
      <c r="E229" s="405"/>
      <c r="F229" s="406"/>
      <c r="G229" s="333"/>
      <c r="H229" s="334"/>
      <c r="I229" s="334"/>
      <c r="J229" s="334"/>
      <c r="K229" s="335"/>
      <c r="L229" s="336"/>
      <c r="M229" s="337"/>
      <c r="N229" s="337"/>
      <c r="O229" s="337"/>
      <c r="P229" s="337"/>
      <c r="Q229" s="337"/>
      <c r="R229" s="337"/>
      <c r="S229" s="337"/>
      <c r="T229" s="337"/>
      <c r="U229" s="337"/>
      <c r="V229" s="337"/>
      <c r="W229" s="337"/>
      <c r="X229" s="338"/>
      <c r="Y229" s="339"/>
      <c r="Z229" s="340"/>
      <c r="AA229" s="340"/>
      <c r="AB229" s="341"/>
      <c r="AC229" s="333"/>
      <c r="AD229" s="334"/>
      <c r="AE229" s="334"/>
      <c r="AF229" s="334"/>
      <c r="AG229" s="335"/>
      <c r="AH229" s="336"/>
      <c r="AI229" s="337"/>
      <c r="AJ229" s="337"/>
      <c r="AK229" s="337"/>
      <c r="AL229" s="337"/>
      <c r="AM229" s="337"/>
      <c r="AN229" s="337"/>
      <c r="AO229" s="337"/>
      <c r="AP229" s="337"/>
      <c r="AQ229" s="337"/>
      <c r="AR229" s="337"/>
      <c r="AS229" s="337"/>
      <c r="AT229" s="338"/>
      <c r="AU229" s="339"/>
      <c r="AV229" s="340"/>
      <c r="AW229" s="340"/>
      <c r="AX229" s="342"/>
      <c r="AY229">
        <f t="shared" si="16"/>
        <v>2</v>
      </c>
    </row>
    <row r="230" spans="1:51" ht="24.75" hidden="1" customHeight="1" x14ac:dyDescent="0.15">
      <c r="A230" s="404"/>
      <c r="B230" s="405"/>
      <c r="C230" s="405"/>
      <c r="D230" s="405"/>
      <c r="E230" s="405"/>
      <c r="F230" s="406"/>
      <c r="G230" s="333"/>
      <c r="H230" s="334"/>
      <c r="I230" s="334"/>
      <c r="J230" s="334"/>
      <c r="K230" s="335"/>
      <c r="L230" s="336"/>
      <c r="M230" s="337"/>
      <c r="N230" s="337"/>
      <c r="O230" s="337"/>
      <c r="P230" s="337"/>
      <c r="Q230" s="337"/>
      <c r="R230" s="337"/>
      <c r="S230" s="337"/>
      <c r="T230" s="337"/>
      <c r="U230" s="337"/>
      <c r="V230" s="337"/>
      <c r="W230" s="337"/>
      <c r="X230" s="338"/>
      <c r="Y230" s="339"/>
      <c r="Z230" s="340"/>
      <c r="AA230" s="340"/>
      <c r="AB230" s="341"/>
      <c r="AC230" s="333"/>
      <c r="AD230" s="334"/>
      <c r="AE230" s="334"/>
      <c r="AF230" s="334"/>
      <c r="AG230" s="335"/>
      <c r="AH230" s="336"/>
      <c r="AI230" s="337"/>
      <c r="AJ230" s="337"/>
      <c r="AK230" s="337"/>
      <c r="AL230" s="337"/>
      <c r="AM230" s="337"/>
      <c r="AN230" s="337"/>
      <c r="AO230" s="337"/>
      <c r="AP230" s="337"/>
      <c r="AQ230" s="337"/>
      <c r="AR230" s="337"/>
      <c r="AS230" s="337"/>
      <c r="AT230" s="338"/>
      <c r="AU230" s="339"/>
      <c r="AV230" s="340"/>
      <c r="AW230" s="340"/>
      <c r="AX230" s="342"/>
      <c r="AY230">
        <f t="shared" si="16"/>
        <v>2</v>
      </c>
    </row>
    <row r="231" spans="1:51" ht="24.75" hidden="1" customHeight="1" x14ac:dyDescent="0.15">
      <c r="A231" s="404"/>
      <c r="B231" s="405"/>
      <c r="C231" s="405"/>
      <c r="D231" s="405"/>
      <c r="E231" s="405"/>
      <c r="F231" s="406"/>
      <c r="G231" s="333"/>
      <c r="H231" s="334"/>
      <c r="I231" s="334"/>
      <c r="J231" s="334"/>
      <c r="K231" s="335"/>
      <c r="L231" s="336"/>
      <c r="M231" s="337"/>
      <c r="N231" s="337"/>
      <c r="O231" s="337"/>
      <c r="P231" s="337"/>
      <c r="Q231" s="337"/>
      <c r="R231" s="337"/>
      <c r="S231" s="337"/>
      <c r="T231" s="337"/>
      <c r="U231" s="337"/>
      <c r="V231" s="337"/>
      <c r="W231" s="337"/>
      <c r="X231" s="338"/>
      <c r="Y231" s="339"/>
      <c r="Z231" s="340"/>
      <c r="AA231" s="340"/>
      <c r="AB231" s="341"/>
      <c r="AC231" s="333"/>
      <c r="AD231" s="334"/>
      <c r="AE231" s="334"/>
      <c r="AF231" s="334"/>
      <c r="AG231" s="335"/>
      <c r="AH231" s="336"/>
      <c r="AI231" s="337"/>
      <c r="AJ231" s="337"/>
      <c r="AK231" s="337"/>
      <c r="AL231" s="337"/>
      <c r="AM231" s="337"/>
      <c r="AN231" s="337"/>
      <c r="AO231" s="337"/>
      <c r="AP231" s="337"/>
      <c r="AQ231" s="337"/>
      <c r="AR231" s="337"/>
      <c r="AS231" s="337"/>
      <c r="AT231" s="338"/>
      <c r="AU231" s="339"/>
      <c r="AV231" s="340"/>
      <c r="AW231" s="340"/>
      <c r="AX231" s="342"/>
      <c r="AY231">
        <f t="shared" si="16"/>
        <v>2</v>
      </c>
    </row>
    <row r="232" spans="1:51" ht="24.75" hidden="1" customHeight="1" x14ac:dyDescent="0.15">
      <c r="A232" s="404"/>
      <c r="B232" s="405"/>
      <c r="C232" s="405"/>
      <c r="D232" s="405"/>
      <c r="E232" s="405"/>
      <c r="F232" s="406"/>
      <c r="G232" s="333"/>
      <c r="H232" s="334"/>
      <c r="I232" s="334"/>
      <c r="J232" s="334"/>
      <c r="K232" s="335"/>
      <c r="L232" s="336"/>
      <c r="M232" s="337"/>
      <c r="N232" s="337"/>
      <c r="O232" s="337"/>
      <c r="P232" s="337"/>
      <c r="Q232" s="337"/>
      <c r="R232" s="337"/>
      <c r="S232" s="337"/>
      <c r="T232" s="337"/>
      <c r="U232" s="337"/>
      <c r="V232" s="337"/>
      <c r="W232" s="337"/>
      <c r="X232" s="338"/>
      <c r="Y232" s="339"/>
      <c r="Z232" s="340"/>
      <c r="AA232" s="340"/>
      <c r="AB232" s="341"/>
      <c r="AC232" s="333"/>
      <c r="AD232" s="334"/>
      <c r="AE232" s="334"/>
      <c r="AF232" s="334"/>
      <c r="AG232" s="335"/>
      <c r="AH232" s="336"/>
      <c r="AI232" s="337"/>
      <c r="AJ232" s="337"/>
      <c r="AK232" s="337"/>
      <c r="AL232" s="337"/>
      <c r="AM232" s="337"/>
      <c r="AN232" s="337"/>
      <c r="AO232" s="337"/>
      <c r="AP232" s="337"/>
      <c r="AQ232" s="337"/>
      <c r="AR232" s="337"/>
      <c r="AS232" s="337"/>
      <c r="AT232" s="338"/>
      <c r="AU232" s="339"/>
      <c r="AV232" s="340"/>
      <c r="AW232" s="340"/>
      <c r="AX232" s="342"/>
      <c r="AY232">
        <f t="shared" si="16"/>
        <v>2</v>
      </c>
    </row>
    <row r="233" spans="1:51" ht="24.75" hidden="1" customHeight="1" x14ac:dyDescent="0.15">
      <c r="A233" s="404"/>
      <c r="B233" s="405"/>
      <c r="C233" s="405"/>
      <c r="D233" s="405"/>
      <c r="E233" s="405"/>
      <c r="F233" s="406"/>
      <c r="G233" s="333"/>
      <c r="H233" s="334"/>
      <c r="I233" s="334"/>
      <c r="J233" s="334"/>
      <c r="K233" s="335"/>
      <c r="L233" s="336"/>
      <c r="M233" s="337"/>
      <c r="N233" s="337"/>
      <c r="O233" s="337"/>
      <c r="P233" s="337"/>
      <c r="Q233" s="337"/>
      <c r="R233" s="337"/>
      <c r="S233" s="337"/>
      <c r="T233" s="337"/>
      <c r="U233" s="337"/>
      <c r="V233" s="337"/>
      <c r="W233" s="337"/>
      <c r="X233" s="338"/>
      <c r="Y233" s="339"/>
      <c r="Z233" s="340"/>
      <c r="AA233" s="340"/>
      <c r="AB233" s="341"/>
      <c r="AC233" s="333"/>
      <c r="AD233" s="334"/>
      <c r="AE233" s="334"/>
      <c r="AF233" s="334"/>
      <c r="AG233" s="335"/>
      <c r="AH233" s="336"/>
      <c r="AI233" s="337"/>
      <c r="AJ233" s="337"/>
      <c r="AK233" s="337"/>
      <c r="AL233" s="337"/>
      <c r="AM233" s="337"/>
      <c r="AN233" s="337"/>
      <c r="AO233" s="337"/>
      <c r="AP233" s="337"/>
      <c r="AQ233" s="337"/>
      <c r="AR233" s="337"/>
      <c r="AS233" s="337"/>
      <c r="AT233" s="338"/>
      <c r="AU233" s="339"/>
      <c r="AV233" s="340"/>
      <c r="AW233" s="340"/>
      <c r="AX233" s="342"/>
      <c r="AY233">
        <f t="shared" si="16"/>
        <v>2</v>
      </c>
    </row>
    <row r="234" spans="1:51" ht="24.75" hidden="1" customHeight="1" x14ac:dyDescent="0.15">
      <c r="A234" s="404"/>
      <c r="B234" s="405"/>
      <c r="C234" s="405"/>
      <c r="D234" s="405"/>
      <c r="E234" s="405"/>
      <c r="F234" s="406"/>
      <c r="G234" s="333"/>
      <c r="H234" s="334"/>
      <c r="I234" s="334"/>
      <c r="J234" s="334"/>
      <c r="K234" s="335"/>
      <c r="L234" s="336"/>
      <c r="M234" s="337"/>
      <c r="N234" s="337"/>
      <c r="O234" s="337"/>
      <c r="P234" s="337"/>
      <c r="Q234" s="337"/>
      <c r="R234" s="337"/>
      <c r="S234" s="337"/>
      <c r="T234" s="337"/>
      <c r="U234" s="337"/>
      <c r="V234" s="337"/>
      <c r="W234" s="337"/>
      <c r="X234" s="338"/>
      <c r="Y234" s="339"/>
      <c r="Z234" s="340"/>
      <c r="AA234" s="340"/>
      <c r="AB234" s="341"/>
      <c r="AC234" s="333"/>
      <c r="AD234" s="334"/>
      <c r="AE234" s="334"/>
      <c r="AF234" s="334"/>
      <c r="AG234" s="335"/>
      <c r="AH234" s="336"/>
      <c r="AI234" s="337"/>
      <c r="AJ234" s="337"/>
      <c r="AK234" s="337"/>
      <c r="AL234" s="337"/>
      <c r="AM234" s="337"/>
      <c r="AN234" s="337"/>
      <c r="AO234" s="337"/>
      <c r="AP234" s="337"/>
      <c r="AQ234" s="337"/>
      <c r="AR234" s="337"/>
      <c r="AS234" s="337"/>
      <c r="AT234" s="338"/>
      <c r="AU234" s="339"/>
      <c r="AV234" s="340"/>
      <c r="AW234" s="340"/>
      <c r="AX234" s="342"/>
      <c r="AY234">
        <f t="shared" si="16"/>
        <v>2</v>
      </c>
    </row>
    <row r="235" spans="1:51" ht="24.75" hidden="1" customHeight="1" x14ac:dyDescent="0.15">
      <c r="A235" s="404"/>
      <c r="B235" s="405"/>
      <c r="C235" s="405"/>
      <c r="D235" s="405"/>
      <c r="E235" s="405"/>
      <c r="F235" s="406"/>
      <c r="G235" s="333"/>
      <c r="H235" s="334"/>
      <c r="I235" s="334"/>
      <c r="J235" s="334"/>
      <c r="K235" s="335"/>
      <c r="L235" s="336"/>
      <c r="M235" s="337"/>
      <c r="N235" s="337"/>
      <c r="O235" s="337"/>
      <c r="P235" s="337"/>
      <c r="Q235" s="337"/>
      <c r="R235" s="337"/>
      <c r="S235" s="337"/>
      <c r="T235" s="337"/>
      <c r="U235" s="337"/>
      <c r="V235" s="337"/>
      <c r="W235" s="337"/>
      <c r="X235" s="338"/>
      <c r="Y235" s="339"/>
      <c r="Z235" s="340"/>
      <c r="AA235" s="340"/>
      <c r="AB235" s="341"/>
      <c r="AC235" s="333"/>
      <c r="AD235" s="334"/>
      <c r="AE235" s="334"/>
      <c r="AF235" s="334"/>
      <c r="AG235" s="335"/>
      <c r="AH235" s="336"/>
      <c r="AI235" s="337"/>
      <c r="AJ235" s="337"/>
      <c r="AK235" s="337"/>
      <c r="AL235" s="337"/>
      <c r="AM235" s="337"/>
      <c r="AN235" s="337"/>
      <c r="AO235" s="337"/>
      <c r="AP235" s="337"/>
      <c r="AQ235" s="337"/>
      <c r="AR235" s="337"/>
      <c r="AS235" s="337"/>
      <c r="AT235" s="338"/>
      <c r="AU235" s="339"/>
      <c r="AV235" s="340"/>
      <c r="AW235" s="340"/>
      <c r="AX235" s="342"/>
      <c r="AY235">
        <f t="shared" si="16"/>
        <v>2</v>
      </c>
    </row>
    <row r="236" spans="1:51" ht="24.75" customHeight="1" thickBot="1" x14ac:dyDescent="0.2">
      <c r="A236" s="404"/>
      <c r="B236" s="405"/>
      <c r="C236" s="405"/>
      <c r="D236" s="405"/>
      <c r="E236" s="405"/>
      <c r="F236" s="406"/>
      <c r="G236" s="324" t="s">
        <v>16</v>
      </c>
      <c r="H236" s="325"/>
      <c r="I236" s="325"/>
      <c r="J236" s="325"/>
      <c r="K236" s="325"/>
      <c r="L236" s="326"/>
      <c r="M236" s="327"/>
      <c r="N236" s="327"/>
      <c r="O236" s="327"/>
      <c r="P236" s="327"/>
      <c r="Q236" s="327"/>
      <c r="R236" s="327"/>
      <c r="S236" s="327"/>
      <c r="T236" s="327"/>
      <c r="U236" s="327"/>
      <c r="V236" s="327"/>
      <c r="W236" s="327"/>
      <c r="X236" s="328"/>
      <c r="Y236" s="329">
        <f>SUM(Y226:AB235)</f>
        <v>2</v>
      </c>
      <c r="Z236" s="330"/>
      <c r="AA236" s="330"/>
      <c r="AB236" s="331"/>
      <c r="AC236" s="324" t="s">
        <v>16</v>
      </c>
      <c r="AD236" s="325"/>
      <c r="AE236" s="325"/>
      <c r="AF236" s="325"/>
      <c r="AG236" s="325"/>
      <c r="AH236" s="326"/>
      <c r="AI236" s="327"/>
      <c r="AJ236" s="327"/>
      <c r="AK236" s="327"/>
      <c r="AL236" s="327"/>
      <c r="AM236" s="327"/>
      <c r="AN236" s="327"/>
      <c r="AO236" s="327"/>
      <c r="AP236" s="327"/>
      <c r="AQ236" s="327"/>
      <c r="AR236" s="327"/>
      <c r="AS236" s="327"/>
      <c r="AT236" s="328"/>
      <c r="AU236" s="329">
        <f>SUM(AU226:AX235)</f>
        <v>21</v>
      </c>
      <c r="AV236" s="330"/>
      <c r="AW236" s="330"/>
      <c r="AX236" s="332"/>
      <c r="AY236">
        <f t="shared" si="16"/>
        <v>2</v>
      </c>
    </row>
    <row r="237" spans="1:51" ht="21.75" customHeight="1" x14ac:dyDescent="0.15">
      <c r="A237" s="404"/>
      <c r="B237" s="405"/>
      <c r="C237" s="405"/>
      <c r="D237" s="405"/>
      <c r="E237" s="405"/>
      <c r="F237" s="406"/>
      <c r="G237" s="358" t="s">
        <v>911</v>
      </c>
      <c r="H237" s="359"/>
      <c r="I237" s="359"/>
      <c r="J237" s="359"/>
      <c r="K237" s="359"/>
      <c r="L237" s="359"/>
      <c r="M237" s="359"/>
      <c r="N237" s="359"/>
      <c r="O237" s="359"/>
      <c r="P237" s="359"/>
      <c r="Q237" s="359"/>
      <c r="R237" s="359"/>
      <c r="S237" s="359"/>
      <c r="T237" s="359"/>
      <c r="U237" s="359"/>
      <c r="V237" s="359"/>
      <c r="W237" s="359"/>
      <c r="X237" s="359"/>
      <c r="Y237" s="359"/>
      <c r="Z237" s="359"/>
      <c r="AA237" s="359"/>
      <c r="AB237" s="360"/>
      <c r="AC237" s="358" t="s">
        <v>79</v>
      </c>
      <c r="AD237" s="359"/>
      <c r="AE237" s="359"/>
      <c r="AF237" s="359"/>
      <c r="AG237" s="359"/>
      <c r="AH237" s="359"/>
      <c r="AI237" s="359"/>
      <c r="AJ237" s="359"/>
      <c r="AK237" s="359"/>
      <c r="AL237" s="359"/>
      <c r="AM237" s="359"/>
      <c r="AN237" s="359"/>
      <c r="AO237" s="359"/>
      <c r="AP237" s="359"/>
      <c r="AQ237" s="359"/>
      <c r="AR237" s="359"/>
      <c r="AS237" s="359"/>
      <c r="AT237" s="359"/>
      <c r="AU237" s="359"/>
      <c r="AV237" s="359"/>
      <c r="AW237" s="359"/>
      <c r="AX237" s="361"/>
      <c r="AY237">
        <f>COUNTA($G$239,$AC$239)</f>
        <v>1</v>
      </c>
    </row>
    <row r="238" spans="1:51" ht="24.75" customHeight="1" x14ac:dyDescent="0.15">
      <c r="A238" s="404"/>
      <c r="B238" s="405"/>
      <c r="C238" s="405"/>
      <c r="D238" s="405"/>
      <c r="E238" s="405"/>
      <c r="F238" s="406"/>
      <c r="G238" s="362" t="s">
        <v>13</v>
      </c>
      <c r="H238" s="363"/>
      <c r="I238" s="363"/>
      <c r="J238" s="363"/>
      <c r="K238" s="363"/>
      <c r="L238" s="364" t="s">
        <v>14</v>
      </c>
      <c r="M238" s="363"/>
      <c r="N238" s="363"/>
      <c r="O238" s="363"/>
      <c r="P238" s="363"/>
      <c r="Q238" s="363"/>
      <c r="R238" s="363"/>
      <c r="S238" s="363"/>
      <c r="T238" s="363"/>
      <c r="U238" s="363"/>
      <c r="V238" s="363"/>
      <c r="W238" s="363"/>
      <c r="X238" s="365"/>
      <c r="Y238" s="366" t="s">
        <v>15</v>
      </c>
      <c r="Z238" s="367"/>
      <c r="AA238" s="367"/>
      <c r="AB238" s="368"/>
      <c r="AC238" s="362" t="s">
        <v>13</v>
      </c>
      <c r="AD238" s="363"/>
      <c r="AE238" s="363"/>
      <c r="AF238" s="363"/>
      <c r="AG238" s="363"/>
      <c r="AH238" s="364" t="s">
        <v>14</v>
      </c>
      <c r="AI238" s="363"/>
      <c r="AJ238" s="363"/>
      <c r="AK238" s="363"/>
      <c r="AL238" s="363"/>
      <c r="AM238" s="363"/>
      <c r="AN238" s="363"/>
      <c r="AO238" s="363"/>
      <c r="AP238" s="363"/>
      <c r="AQ238" s="363"/>
      <c r="AR238" s="363"/>
      <c r="AS238" s="363"/>
      <c r="AT238" s="365"/>
      <c r="AU238" s="366" t="s">
        <v>15</v>
      </c>
      <c r="AV238" s="367"/>
      <c r="AW238" s="367"/>
      <c r="AX238" s="369"/>
      <c r="AY238">
        <f>$AY$237</f>
        <v>1</v>
      </c>
    </row>
    <row r="239" spans="1:51" ht="29.25" customHeight="1" x14ac:dyDescent="0.15">
      <c r="A239" s="404"/>
      <c r="B239" s="405"/>
      <c r="C239" s="405"/>
      <c r="D239" s="405"/>
      <c r="E239" s="405"/>
      <c r="F239" s="406"/>
      <c r="G239" s="348" t="s">
        <v>923</v>
      </c>
      <c r="H239" s="349"/>
      <c r="I239" s="349"/>
      <c r="J239" s="349"/>
      <c r="K239" s="350"/>
      <c r="L239" s="351" t="s">
        <v>912</v>
      </c>
      <c r="M239" s="352"/>
      <c r="N239" s="352"/>
      <c r="O239" s="352"/>
      <c r="P239" s="352"/>
      <c r="Q239" s="352"/>
      <c r="R239" s="352"/>
      <c r="S239" s="352"/>
      <c r="T239" s="352"/>
      <c r="U239" s="352"/>
      <c r="V239" s="352"/>
      <c r="W239" s="352"/>
      <c r="X239" s="353"/>
      <c r="Y239" s="354">
        <v>6</v>
      </c>
      <c r="Z239" s="355"/>
      <c r="AA239" s="355"/>
      <c r="AB239" s="356"/>
      <c r="AC239" s="348"/>
      <c r="AD239" s="349"/>
      <c r="AE239" s="349"/>
      <c r="AF239" s="349"/>
      <c r="AG239" s="350"/>
      <c r="AH239" s="351"/>
      <c r="AI239" s="352"/>
      <c r="AJ239" s="352"/>
      <c r="AK239" s="352"/>
      <c r="AL239" s="352"/>
      <c r="AM239" s="352"/>
      <c r="AN239" s="352"/>
      <c r="AO239" s="352"/>
      <c r="AP239" s="352"/>
      <c r="AQ239" s="352"/>
      <c r="AR239" s="352"/>
      <c r="AS239" s="352"/>
      <c r="AT239" s="353"/>
      <c r="AU239" s="354"/>
      <c r="AV239" s="355"/>
      <c r="AW239" s="355"/>
      <c r="AX239" s="357"/>
      <c r="AY239">
        <f t="shared" ref="AY239:AY249" si="17">$AY$237</f>
        <v>1</v>
      </c>
    </row>
    <row r="240" spans="1:51" ht="24.75" hidden="1" customHeight="1" x14ac:dyDescent="0.15">
      <c r="A240" s="404"/>
      <c r="B240" s="405"/>
      <c r="C240" s="405"/>
      <c r="D240" s="405"/>
      <c r="E240" s="405"/>
      <c r="F240" s="406"/>
      <c r="G240" s="333"/>
      <c r="H240" s="334"/>
      <c r="I240" s="334"/>
      <c r="J240" s="334"/>
      <c r="K240" s="335"/>
      <c r="L240" s="336"/>
      <c r="M240" s="337"/>
      <c r="N240" s="337"/>
      <c r="O240" s="337"/>
      <c r="P240" s="337"/>
      <c r="Q240" s="337"/>
      <c r="R240" s="337"/>
      <c r="S240" s="337"/>
      <c r="T240" s="337"/>
      <c r="U240" s="337"/>
      <c r="V240" s="337"/>
      <c r="W240" s="337"/>
      <c r="X240" s="338"/>
      <c r="Y240" s="339"/>
      <c r="Z240" s="340"/>
      <c r="AA240" s="340"/>
      <c r="AB240" s="341"/>
      <c r="AC240" s="333"/>
      <c r="AD240" s="334"/>
      <c r="AE240" s="334"/>
      <c r="AF240" s="334"/>
      <c r="AG240" s="335"/>
      <c r="AH240" s="336"/>
      <c r="AI240" s="337"/>
      <c r="AJ240" s="337"/>
      <c r="AK240" s="337"/>
      <c r="AL240" s="337"/>
      <c r="AM240" s="337"/>
      <c r="AN240" s="337"/>
      <c r="AO240" s="337"/>
      <c r="AP240" s="337"/>
      <c r="AQ240" s="337"/>
      <c r="AR240" s="337"/>
      <c r="AS240" s="337"/>
      <c r="AT240" s="338"/>
      <c r="AU240" s="339"/>
      <c r="AV240" s="340"/>
      <c r="AW240" s="340"/>
      <c r="AX240" s="342"/>
      <c r="AY240">
        <f t="shared" si="17"/>
        <v>1</v>
      </c>
    </row>
    <row r="241" spans="1:51" ht="24.75" hidden="1" customHeight="1" x14ac:dyDescent="0.15">
      <c r="A241" s="404"/>
      <c r="B241" s="405"/>
      <c r="C241" s="405"/>
      <c r="D241" s="405"/>
      <c r="E241" s="405"/>
      <c r="F241" s="406"/>
      <c r="G241" s="333"/>
      <c r="H241" s="334"/>
      <c r="I241" s="334"/>
      <c r="J241" s="334"/>
      <c r="K241" s="335"/>
      <c r="L241" s="336"/>
      <c r="M241" s="337"/>
      <c r="N241" s="337"/>
      <c r="O241" s="337"/>
      <c r="P241" s="337"/>
      <c r="Q241" s="337"/>
      <c r="R241" s="337"/>
      <c r="S241" s="337"/>
      <c r="T241" s="337"/>
      <c r="U241" s="337"/>
      <c r="V241" s="337"/>
      <c r="W241" s="337"/>
      <c r="X241" s="338"/>
      <c r="Y241" s="339"/>
      <c r="Z241" s="340"/>
      <c r="AA241" s="340"/>
      <c r="AB241" s="341"/>
      <c r="AC241" s="333"/>
      <c r="AD241" s="334"/>
      <c r="AE241" s="334"/>
      <c r="AF241" s="334"/>
      <c r="AG241" s="335"/>
      <c r="AH241" s="336"/>
      <c r="AI241" s="337"/>
      <c r="AJ241" s="337"/>
      <c r="AK241" s="337"/>
      <c r="AL241" s="337"/>
      <c r="AM241" s="337"/>
      <c r="AN241" s="337"/>
      <c r="AO241" s="337"/>
      <c r="AP241" s="337"/>
      <c r="AQ241" s="337"/>
      <c r="AR241" s="337"/>
      <c r="AS241" s="337"/>
      <c r="AT241" s="338"/>
      <c r="AU241" s="339"/>
      <c r="AV241" s="340"/>
      <c r="AW241" s="340"/>
      <c r="AX241" s="342"/>
      <c r="AY241">
        <f t="shared" si="17"/>
        <v>1</v>
      </c>
    </row>
    <row r="242" spans="1:51" ht="24.75" hidden="1" customHeight="1" x14ac:dyDescent="0.15">
      <c r="A242" s="404"/>
      <c r="B242" s="405"/>
      <c r="C242" s="405"/>
      <c r="D242" s="405"/>
      <c r="E242" s="405"/>
      <c r="F242" s="406"/>
      <c r="G242" s="333"/>
      <c r="H242" s="334"/>
      <c r="I242" s="334"/>
      <c r="J242" s="334"/>
      <c r="K242" s="335"/>
      <c r="L242" s="336"/>
      <c r="M242" s="337"/>
      <c r="N242" s="337"/>
      <c r="O242" s="337"/>
      <c r="P242" s="337"/>
      <c r="Q242" s="337"/>
      <c r="R242" s="337"/>
      <c r="S242" s="337"/>
      <c r="T242" s="337"/>
      <c r="U242" s="337"/>
      <c r="V242" s="337"/>
      <c r="W242" s="337"/>
      <c r="X242" s="338"/>
      <c r="Y242" s="339"/>
      <c r="Z242" s="340"/>
      <c r="AA242" s="340"/>
      <c r="AB242" s="341"/>
      <c r="AC242" s="333"/>
      <c r="AD242" s="334"/>
      <c r="AE242" s="334"/>
      <c r="AF242" s="334"/>
      <c r="AG242" s="335"/>
      <c r="AH242" s="336"/>
      <c r="AI242" s="337"/>
      <c r="AJ242" s="337"/>
      <c r="AK242" s="337"/>
      <c r="AL242" s="337"/>
      <c r="AM242" s="337"/>
      <c r="AN242" s="337"/>
      <c r="AO242" s="337"/>
      <c r="AP242" s="337"/>
      <c r="AQ242" s="337"/>
      <c r="AR242" s="337"/>
      <c r="AS242" s="337"/>
      <c r="AT242" s="338"/>
      <c r="AU242" s="339"/>
      <c r="AV242" s="340"/>
      <c r="AW242" s="340"/>
      <c r="AX242" s="342"/>
      <c r="AY242">
        <f t="shared" si="17"/>
        <v>1</v>
      </c>
    </row>
    <row r="243" spans="1:51" ht="24.75" hidden="1" customHeight="1" x14ac:dyDescent="0.15">
      <c r="A243" s="404"/>
      <c r="B243" s="405"/>
      <c r="C243" s="405"/>
      <c r="D243" s="405"/>
      <c r="E243" s="405"/>
      <c r="F243" s="406"/>
      <c r="G243" s="333"/>
      <c r="H243" s="334"/>
      <c r="I243" s="334"/>
      <c r="J243" s="334"/>
      <c r="K243" s="335"/>
      <c r="L243" s="336"/>
      <c r="M243" s="337"/>
      <c r="N243" s="337"/>
      <c r="O243" s="337"/>
      <c r="P243" s="337"/>
      <c r="Q243" s="337"/>
      <c r="R243" s="337"/>
      <c r="S243" s="337"/>
      <c r="T243" s="337"/>
      <c r="U243" s="337"/>
      <c r="V243" s="337"/>
      <c r="W243" s="337"/>
      <c r="X243" s="338"/>
      <c r="Y243" s="339"/>
      <c r="Z243" s="340"/>
      <c r="AA243" s="340"/>
      <c r="AB243" s="341"/>
      <c r="AC243" s="333"/>
      <c r="AD243" s="334"/>
      <c r="AE243" s="334"/>
      <c r="AF243" s="334"/>
      <c r="AG243" s="335"/>
      <c r="AH243" s="336"/>
      <c r="AI243" s="337"/>
      <c r="AJ243" s="337"/>
      <c r="AK243" s="337"/>
      <c r="AL243" s="337"/>
      <c r="AM243" s="337"/>
      <c r="AN243" s="337"/>
      <c r="AO243" s="337"/>
      <c r="AP243" s="337"/>
      <c r="AQ243" s="337"/>
      <c r="AR243" s="337"/>
      <c r="AS243" s="337"/>
      <c r="AT243" s="338"/>
      <c r="AU243" s="339"/>
      <c r="AV243" s="340"/>
      <c r="AW243" s="340"/>
      <c r="AX243" s="342"/>
      <c r="AY243">
        <f t="shared" si="17"/>
        <v>1</v>
      </c>
    </row>
    <row r="244" spans="1:51" ht="24.75" hidden="1" customHeight="1" x14ac:dyDescent="0.15">
      <c r="A244" s="404"/>
      <c r="B244" s="405"/>
      <c r="C244" s="405"/>
      <c r="D244" s="405"/>
      <c r="E244" s="405"/>
      <c r="F244" s="406"/>
      <c r="G244" s="333"/>
      <c r="H244" s="334"/>
      <c r="I244" s="334"/>
      <c r="J244" s="334"/>
      <c r="K244" s="335"/>
      <c r="L244" s="336"/>
      <c r="M244" s="337"/>
      <c r="N244" s="337"/>
      <c r="O244" s="337"/>
      <c r="P244" s="337"/>
      <c r="Q244" s="337"/>
      <c r="R244" s="337"/>
      <c r="S244" s="337"/>
      <c r="T244" s="337"/>
      <c r="U244" s="337"/>
      <c r="V244" s="337"/>
      <c r="W244" s="337"/>
      <c r="X244" s="338"/>
      <c r="Y244" s="339"/>
      <c r="Z244" s="340"/>
      <c r="AA244" s="340"/>
      <c r="AB244" s="341"/>
      <c r="AC244" s="333"/>
      <c r="AD244" s="334"/>
      <c r="AE244" s="334"/>
      <c r="AF244" s="334"/>
      <c r="AG244" s="335"/>
      <c r="AH244" s="336"/>
      <c r="AI244" s="337"/>
      <c r="AJ244" s="337"/>
      <c r="AK244" s="337"/>
      <c r="AL244" s="337"/>
      <c r="AM244" s="337"/>
      <c r="AN244" s="337"/>
      <c r="AO244" s="337"/>
      <c r="AP244" s="337"/>
      <c r="AQ244" s="337"/>
      <c r="AR244" s="337"/>
      <c r="AS244" s="337"/>
      <c r="AT244" s="338"/>
      <c r="AU244" s="339"/>
      <c r="AV244" s="340"/>
      <c r="AW244" s="340"/>
      <c r="AX244" s="342"/>
      <c r="AY244">
        <f t="shared" si="17"/>
        <v>1</v>
      </c>
    </row>
    <row r="245" spans="1:51" ht="24.75" hidden="1" customHeight="1" x14ac:dyDescent="0.15">
      <c r="A245" s="404"/>
      <c r="B245" s="405"/>
      <c r="C245" s="405"/>
      <c r="D245" s="405"/>
      <c r="E245" s="405"/>
      <c r="F245" s="406"/>
      <c r="G245" s="333"/>
      <c r="H245" s="334"/>
      <c r="I245" s="334"/>
      <c r="J245" s="334"/>
      <c r="K245" s="335"/>
      <c r="L245" s="336"/>
      <c r="M245" s="337"/>
      <c r="N245" s="337"/>
      <c r="O245" s="337"/>
      <c r="P245" s="337"/>
      <c r="Q245" s="337"/>
      <c r="R245" s="337"/>
      <c r="S245" s="337"/>
      <c r="T245" s="337"/>
      <c r="U245" s="337"/>
      <c r="V245" s="337"/>
      <c r="W245" s="337"/>
      <c r="X245" s="338"/>
      <c r="Y245" s="339"/>
      <c r="Z245" s="340"/>
      <c r="AA245" s="340"/>
      <c r="AB245" s="341"/>
      <c r="AC245" s="333"/>
      <c r="AD245" s="334"/>
      <c r="AE245" s="334"/>
      <c r="AF245" s="334"/>
      <c r="AG245" s="335"/>
      <c r="AH245" s="336"/>
      <c r="AI245" s="337"/>
      <c r="AJ245" s="337"/>
      <c r="AK245" s="337"/>
      <c r="AL245" s="337"/>
      <c r="AM245" s="337"/>
      <c r="AN245" s="337"/>
      <c r="AO245" s="337"/>
      <c r="AP245" s="337"/>
      <c r="AQ245" s="337"/>
      <c r="AR245" s="337"/>
      <c r="AS245" s="337"/>
      <c r="AT245" s="338"/>
      <c r="AU245" s="339"/>
      <c r="AV245" s="340"/>
      <c r="AW245" s="340"/>
      <c r="AX245" s="342"/>
      <c r="AY245">
        <f t="shared" si="17"/>
        <v>1</v>
      </c>
    </row>
    <row r="246" spans="1:51" ht="24.75" hidden="1" customHeight="1" x14ac:dyDescent="0.15">
      <c r="A246" s="404"/>
      <c r="B246" s="405"/>
      <c r="C246" s="405"/>
      <c r="D246" s="405"/>
      <c r="E246" s="405"/>
      <c r="F246" s="406"/>
      <c r="G246" s="333"/>
      <c r="H246" s="334"/>
      <c r="I246" s="334"/>
      <c r="J246" s="334"/>
      <c r="K246" s="335"/>
      <c r="L246" s="336"/>
      <c r="M246" s="337"/>
      <c r="N246" s="337"/>
      <c r="O246" s="337"/>
      <c r="P246" s="337"/>
      <c r="Q246" s="337"/>
      <c r="R246" s="337"/>
      <c r="S246" s="337"/>
      <c r="T246" s="337"/>
      <c r="U246" s="337"/>
      <c r="V246" s="337"/>
      <c r="W246" s="337"/>
      <c r="X246" s="338"/>
      <c r="Y246" s="339"/>
      <c r="Z246" s="340"/>
      <c r="AA246" s="340"/>
      <c r="AB246" s="341"/>
      <c r="AC246" s="333"/>
      <c r="AD246" s="334"/>
      <c r="AE246" s="334"/>
      <c r="AF246" s="334"/>
      <c r="AG246" s="335"/>
      <c r="AH246" s="336"/>
      <c r="AI246" s="337"/>
      <c r="AJ246" s="337"/>
      <c r="AK246" s="337"/>
      <c r="AL246" s="337"/>
      <c r="AM246" s="337"/>
      <c r="AN246" s="337"/>
      <c r="AO246" s="337"/>
      <c r="AP246" s="337"/>
      <c r="AQ246" s="337"/>
      <c r="AR246" s="337"/>
      <c r="AS246" s="337"/>
      <c r="AT246" s="338"/>
      <c r="AU246" s="339"/>
      <c r="AV246" s="340"/>
      <c r="AW246" s="340"/>
      <c r="AX246" s="342"/>
      <c r="AY246">
        <f t="shared" si="17"/>
        <v>1</v>
      </c>
    </row>
    <row r="247" spans="1:51" s="6" customFormat="1" ht="24.75" hidden="1" customHeight="1" x14ac:dyDescent="0.15">
      <c r="A247" s="404"/>
      <c r="B247" s="405"/>
      <c r="C247" s="405"/>
      <c r="D247" s="405"/>
      <c r="E247" s="405"/>
      <c r="F247" s="406"/>
      <c r="G247" s="333"/>
      <c r="H247" s="334"/>
      <c r="I247" s="334"/>
      <c r="J247" s="334"/>
      <c r="K247" s="335"/>
      <c r="L247" s="336"/>
      <c r="M247" s="337"/>
      <c r="N247" s="337"/>
      <c r="O247" s="337"/>
      <c r="P247" s="337"/>
      <c r="Q247" s="337"/>
      <c r="R247" s="337"/>
      <c r="S247" s="337"/>
      <c r="T247" s="337"/>
      <c r="U247" s="337"/>
      <c r="V247" s="337"/>
      <c r="W247" s="337"/>
      <c r="X247" s="338"/>
      <c r="Y247" s="339"/>
      <c r="Z247" s="340"/>
      <c r="AA247" s="340"/>
      <c r="AB247" s="341"/>
      <c r="AC247" s="333"/>
      <c r="AD247" s="334"/>
      <c r="AE247" s="334"/>
      <c r="AF247" s="334"/>
      <c r="AG247" s="335"/>
      <c r="AH247" s="336"/>
      <c r="AI247" s="337"/>
      <c r="AJ247" s="337"/>
      <c r="AK247" s="337"/>
      <c r="AL247" s="337"/>
      <c r="AM247" s="337"/>
      <c r="AN247" s="337"/>
      <c r="AO247" s="337"/>
      <c r="AP247" s="337"/>
      <c r="AQ247" s="337"/>
      <c r="AR247" s="337"/>
      <c r="AS247" s="337"/>
      <c r="AT247" s="338"/>
      <c r="AU247" s="339"/>
      <c r="AV247" s="340"/>
      <c r="AW247" s="340"/>
      <c r="AX247" s="342"/>
      <c r="AY247">
        <f t="shared" si="17"/>
        <v>1</v>
      </c>
    </row>
    <row r="248" spans="1:51" ht="24.75" hidden="1" customHeight="1" x14ac:dyDescent="0.15">
      <c r="A248" s="404"/>
      <c r="B248" s="405"/>
      <c r="C248" s="405"/>
      <c r="D248" s="405"/>
      <c r="E248" s="405"/>
      <c r="F248" s="406"/>
      <c r="G248" s="333"/>
      <c r="H248" s="334"/>
      <c r="I248" s="334"/>
      <c r="J248" s="334"/>
      <c r="K248" s="335"/>
      <c r="L248" s="336"/>
      <c r="M248" s="337"/>
      <c r="N248" s="337"/>
      <c r="O248" s="337"/>
      <c r="P248" s="337"/>
      <c r="Q248" s="337"/>
      <c r="R248" s="337"/>
      <c r="S248" s="337"/>
      <c r="T248" s="337"/>
      <c r="U248" s="337"/>
      <c r="V248" s="337"/>
      <c r="W248" s="337"/>
      <c r="X248" s="338"/>
      <c r="Y248" s="339"/>
      <c r="Z248" s="340"/>
      <c r="AA248" s="340"/>
      <c r="AB248" s="341"/>
      <c r="AC248" s="333"/>
      <c r="AD248" s="334"/>
      <c r="AE248" s="334"/>
      <c r="AF248" s="334"/>
      <c r="AG248" s="335"/>
      <c r="AH248" s="336"/>
      <c r="AI248" s="337"/>
      <c r="AJ248" s="337"/>
      <c r="AK248" s="337"/>
      <c r="AL248" s="337"/>
      <c r="AM248" s="337"/>
      <c r="AN248" s="337"/>
      <c r="AO248" s="337"/>
      <c r="AP248" s="337"/>
      <c r="AQ248" s="337"/>
      <c r="AR248" s="337"/>
      <c r="AS248" s="337"/>
      <c r="AT248" s="338"/>
      <c r="AU248" s="339"/>
      <c r="AV248" s="340"/>
      <c r="AW248" s="340"/>
      <c r="AX248" s="342"/>
      <c r="AY248">
        <f t="shared" si="17"/>
        <v>1</v>
      </c>
    </row>
    <row r="249" spans="1:51" ht="24.75" customHeight="1" x14ac:dyDescent="0.15">
      <c r="A249" s="404"/>
      <c r="B249" s="405"/>
      <c r="C249" s="405"/>
      <c r="D249" s="405"/>
      <c r="E249" s="405"/>
      <c r="F249" s="406"/>
      <c r="G249" s="324" t="s">
        <v>16</v>
      </c>
      <c r="H249" s="325"/>
      <c r="I249" s="325"/>
      <c r="J249" s="325"/>
      <c r="K249" s="325"/>
      <c r="L249" s="326"/>
      <c r="M249" s="327"/>
      <c r="N249" s="327"/>
      <c r="O249" s="327"/>
      <c r="P249" s="327"/>
      <c r="Q249" s="327"/>
      <c r="R249" s="327"/>
      <c r="S249" s="327"/>
      <c r="T249" s="327"/>
      <c r="U249" s="327"/>
      <c r="V249" s="327"/>
      <c r="W249" s="327"/>
      <c r="X249" s="328"/>
      <c r="Y249" s="329">
        <f>SUM(Y239:AB248)</f>
        <v>6</v>
      </c>
      <c r="Z249" s="330"/>
      <c r="AA249" s="330"/>
      <c r="AB249" s="331"/>
      <c r="AC249" s="324" t="s">
        <v>16</v>
      </c>
      <c r="AD249" s="325"/>
      <c r="AE249" s="325"/>
      <c r="AF249" s="325"/>
      <c r="AG249" s="325"/>
      <c r="AH249" s="326"/>
      <c r="AI249" s="327"/>
      <c r="AJ249" s="327"/>
      <c r="AK249" s="327"/>
      <c r="AL249" s="327"/>
      <c r="AM249" s="327"/>
      <c r="AN249" s="327"/>
      <c r="AO249" s="327"/>
      <c r="AP249" s="327"/>
      <c r="AQ249" s="327"/>
      <c r="AR249" s="327"/>
      <c r="AS249" s="327"/>
      <c r="AT249" s="328"/>
      <c r="AU249" s="329">
        <f>SUM(AU239:AX248)</f>
        <v>0</v>
      </c>
      <c r="AV249" s="330"/>
      <c r="AW249" s="330"/>
      <c r="AX249" s="332"/>
      <c r="AY249">
        <f t="shared" si="17"/>
        <v>1</v>
      </c>
    </row>
    <row r="250" spans="1:51" ht="19.5" hidden="1" customHeight="1" thickBot="1" x14ac:dyDescent="0.2">
      <c r="A250" s="319" t="s">
        <v>80</v>
      </c>
      <c r="B250" s="320"/>
      <c r="C250" s="320"/>
      <c r="D250" s="320"/>
      <c r="E250" s="320"/>
      <c r="F250" s="320"/>
      <c r="G250" s="320"/>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1"/>
      <c r="AL250" s="343" t="s">
        <v>302</v>
      </c>
      <c r="AM250" s="344"/>
      <c r="AN250" s="344"/>
      <c r="AO250" s="78" t="s">
        <v>214</v>
      </c>
      <c r="AP250" s="345"/>
      <c r="AQ250" s="346"/>
      <c r="AR250" s="346"/>
      <c r="AS250" s="346"/>
      <c r="AT250" s="346"/>
      <c r="AU250" s="346"/>
      <c r="AV250" s="346"/>
      <c r="AW250" s="346"/>
      <c r="AX250" s="347"/>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17"/>
      <c r="B254" s="317"/>
      <c r="C254" s="317" t="s">
        <v>82</v>
      </c>
      <c r="D254" s="317"/>
      <c r="E254" s="317"/>
      <c r="F254" s="317"/>
      <c r="G254" s="317"/>
      <c r="H254" s="317"/>
      <c r="I254" s="317"/>
      <c r="J254" s="284" t="s">
        <v>65</v>
      </c>
      <c r="K254" s="322"/>
      <c r="L254" s="322"/>
      <c r="M254" s="322"/>
      <c r="N254" s="322"/>
      <c r="O254" s="322"/>
      <c r="P254" s="323" t="s">
        <v>83</v>
      </c>
      <c r="Q254" s="323"/>
      <c r="R254" s="323"/>
      <c r="S254" s="323"/>
      <c r="T254" s="323"/>
      <c r="U254" s="323"/>
      <c r="V254" s="323"/>
      <c r="W254" s="323"/>
      <c r="X254" s="323"/>
      <c r="Y254" s="285" t="s">
        <v>84</v>
      </c>
      <c r="Z254" s="286"/>
      <c r="AA254" s="286"/>
      <c r="AB254" s="286"/>
      <c r="AC254" s="284" t="s">
        <v>212</v>
      </c>
      <c r="AD254" s="284"/>
      <c r="AE254" s="284"/>
      <c r="AF254" s="284"/>
      <c r="AG254" s="284"/>
      <c r="AH254" s="285" t="s">
        <v>64</v>
      </c>
      <c r="AI254" s="317"/>
      <c r="AJ254" s="317"/>
      <c r="AK254" s="317"/>
      <c r="AL254" s="317" t="s">
        <v>17</v>
      </c>
      <c r="AM254" s="317"/>
      <c r="AN254" s="317"/>
      <c r="AO254" s="318"/>
      <c r="AP254" s="288" t="s">
        <v>301</v>
      </c>
      <c r="AQ254" s="288"/>
      <c r="AR254" s="288"/>
      <c r="AS254" s="288"/>
      <c r="AT254" s="288"/>
      <c r="AU254" s="288"/>
      <c r="AV254" s="288"/>
      <c r="AW254" s="288"/>
      <c r="AX254" s="288"/>
    </row>
    <row r="255" spans="1:51" ht="32.25" customHeight="1" x14ac:dyDescent="0.15">
      <c r="A255" s="274">
        <v>1</v>
      </c>
      <c r="B255" s="274">
        <v>1</v>
      </c>
      <c r="C255" s="297" t="s">
        <v>915</v>
      </c>
      <c r="D255" s="293"/>
      <c r="E255" s="293"/>
      <c r="F255" s="293"/>
      <c r="G255" s="293"/>
      <c r="H255" s="293"/>
      <c r="I255" s="293"/>
      <c r="J255" s="277">
        <v>3010505001183</v>
      </c>
      <c r="K255" s="278"/>
      <c r="L255" s="278"/>
      <c r="M255" s="278"/>
      <c r="N255" s="278"/>
      <c r="O255" s="278"/>
      <c r="P255" s="298" t="s">
        <v>916</v>
      </c>
      <c r="Q255" s="279"/>
      <c r="R255" s="279"/>
      <c r="S255" s="279"/>
      <c r="T255" s="279"/>
      <c r="U255" s="279"/>
      <c r="V255" s="279"/>
      <c r="W255" s="279"/>
      <c r="X255" s="279"/>
      <c r="Y255" s="280">
        <v>1973</v>
      </c>
      <c r="Z255" s="281"/>
      <c r="AA255" s="281"/>
      <c r="AB255" s="282"/>
      <c r="AC255" s="267" t="s">
        <v>326</v>
      </c>
      <c r="AD255" s="267"/>
      <c r="AE255" s="267"/>
      <c r="AF255" s="267"/>
      <c r="AG255" s="267"/>
      <c r="AH255" s="268" t="s">
        <v>917</v>
      </c>
      <c r="AI255" s="269"/>
      <c r="AJ255" s="269"/>
      <c r="AK255" s="269"/>
      <c r="AL255" s="270" t="s">
        <v>917</v>
      </c>
      <c r="AM255" s="271"/>
      <c r="AN255" s="271"/>
      <c r="AO255" s="272"/>
      <c r="AP255" s="273" t="s">
        <v>917</v>
      </c>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85</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82</v>
      </c>
      <c r="D287" s="286"/>
      <c r="E287" s="286"/>
      <c r="F287" s="286"/>
      <c r="G287" s="286"/>
      <c r="H287" s="286"/>
      <c r="I287" s="286"/>
      <c r="J287" s="284" t="s">
        <v>65</v>
      </c>
      <c r="K287" s="284"/>
      <c r="L287" s="284"/>
      <c r="M287" s="284"/>
      <c r="N287" s="284"/>
      <c r="O287" s="284"/>
      <c r="P287" s="285" t="s">
        <v>83</v>
      </c>
      <c r="Q287" s="285"/>
      <c r="R287" s="285"/>
      <c r="S287" s="285"/>
      <c r="T287" s="285"/>
      <c r="U287" s="285"/>
      <c r="V287" s="285"/>
      <c r="W287" s="285"/>
      <c r="X287" s="285"/>
      <c r="Y287" s="285" t="s">
        <v>84</v>
      </c>
      <c r="Z287" s="286"/>
      <c r="AA287" s="286"/>
      <c r="AB287" s="286"/>
      <c r="AC287" s="284" t="s">
        <v>212</v>
      </c>
      <c r="AD287" s="284"/>
      <c r="AE287" s="284"/>
      <c r="AF287" s="284"/>
      <c r="AG287" s="284"/>
      <c r="AH287" s="285" t="s">
        <v>64</v>
      </c>
      <c r="AI287" s="286"/>
      <c r="AJ287" s="286"/>
      <c r="AK287" s="286"/>
      <c r="AL287" s="286" t="s">
        <v>17</v>
      </c>
      <c r="AM287" s="286"/>
      <c r="AN287" s="286"/>
      <c r="AO287" s="296"/>
      <c r="AP287" s="288" t="s">
        <v>301</v>
      </c>
      <c r="AQ287" s="288"/>
      <c r="AR287" s="288"/>
      <c r="AS287" s="288"/>
      <c r="AT287" s="288"/>
      <c r="AU287" s="288"/>
      <c r="AV287" s="288"/>
      <c r="AW287" s="288"/>
      <c r="AX287" s="288"/>
      <c r="AY287">
        <f t="shared" ref="AY287:AY288" si="18">$AY$285</f>
        <v>1</v>
      </c>
    </row>
    <row r="288" spans="1:51" ht="45" customHeight="1" x14ac:dyDescent="0.15">
      <c r="A288" s="274">
        <v>1</v>
      </c>
      <c r="B288" s="274">
        <v>1</v>
      </c>
      <c r="C288" s="293" t="s">
        <v>784</v>
      </c>
      <c r="D288" s="293"/>
      <c r="E288" s="293"/>
      <c r="F288" s="293"/>
      <c r="G288" s="293"/>
      <c r="H288" s="293"/>
      <c r="I288" s="293"/>
      <c r="J288" s="277">
        <v>4120001004661</v>
      </c>
      <c r="K288" s="278"/>
      <c r="L288" s="278"/>
      <c r="M288" s="278"/>
      <c r="N288" s="278"/>
      <c r="O288" s="278"/>
      <c r="P288" s="298" t="s">
        <v>785</v>
      </c>
      <c r="Q288" s="279"/>
      <c r="R288" s="279"/>
      <c r="S288" s="279"/>
      <c r="T288" s="279"/>
      <c r="U288" s="279"/>
      <c r="V288" s="279"/>
      <c r="W288" s="279"/>
      <c r="X288" s="279"/>
      <c r="Y288" s="280">
        <v>8</v>
      </c>
      <c r="Z288" s="281"/>
      <c r="AA288" s="281"/>
      <c r="AB288" s="282"/>
      <c r="AC288" s="267" t="s">
        <v>337</v>
      </c>
      <c r="AD288" s="267"/>
      <c r="AE288" s="267"/>
      <c r="AF288" s="267"/>
      <c r="AG288" s="267"/>
      <c r="AH288" s="268" t="s">
        <v>751</v>
      </c>
      <c r="AI288" s="269"/>
      <c r="AJ288" s="269"/>
      <c r="AK288" s="269"/>
      <c r="AL288" s="270" t="s">
        <v>751</v>
      </c>
      <c r="AM288" s="271"/>
      <c r="AN288" s="271"/>
      <c r="AO288" s="272"/>
      <c r="AP288" s="273" t="s">
        <v>751</v>
      </c>
      <c r="AQ288" s="273"/>
      <c r="AR288" s="273"/>
      <c r="AS288" s="273"/>
      <c r="AT288" s="273"/>
      <c r="AU288" s="273"/>
      <c r="AV288" s="273"/>
      <c r="AW288" s="273"/>
      <c r="AX288" s="273"/>
      <c r="AY288">
        <f t="shared" si="18"/>
        <v>1</v>
      </c>
    </row>
    <row r="289" spans="1:51" ht="66" customHeight="1" x14ac:dyDescent="0.15">
      <c r="A289" s="274">
        <v>2</v>
      </c>
      <c r="B289" s="274">
        <v>1</v>
      </c>
      <c r="C289" s="293" t="s">
        <v>786</v>
      </c>
      <c r="D289" s="293"/>
      <c r="E289" s="293"/>
      <c r="F289" s="293"/>
      <c r="G289" s="293"/>
      <c r="H289" s="293"/>
      <c r="I289" s="293"/>
      <c r="J289" s="277">
        <v>3120001063907</v>
      </c>
      <c r="K289" s="278"/>
      <c r="L289" s="278"/>
      <c r="M289" s="278"/>
      <c r="N289" s="278"/>
      <c r="O289" s="278"/>
      <c r="P289" s="298" t="s">
        <v>787</v>
      </c>
      <c r="Q289" s="279"/>
      <c r="R289" s="279"/>
      <c r="S289" s="279"/>
      <c r="T289" s="279"/>
      <c r="U289" s="279"/>
      <c r="V289" s="279"/>
      <c r="W289" s="279"/>
      <c r="X289" s="279"/>
      <c r="Y289" s="280">
        <v>6</v>
      </c>
      <c r="Z289" s="281"/>
      <c r="AA289" s="281"/>
      <c r="AB289" s="282"/>
      <c r="AC289" s="267" t="s">
        <v>337</v>
      </c>
      <c r="AD289" s="267"/>
      <c r="AE289" s="267"/>
      <c r="AF289" s="267"/>
      <c r="AG289" s="267"/>
      <c r="AH289" s="268" t="s">
        <v>751</v>
      </c>
      <c r="AI289" s="269"/>
      <c r="AJ289" s="269"/>
      <c r="AK289" s="269"/>
      <c r="AL289" s="270" t="s">
        <v>751</v>
      </c>
      <c r="AM289" s="271"/>
      <c r="AN289" s="271"/>
      <c r="AO289" s="272"/>
      <c r="AP289" s="273" t="s">
        <v>751</v>
      </c>
      <c r="AQ289" s="273"/>
      <c r="AR289" s="273"/>
      <c r="AS289" s="273"/>
      <c r="AT289" s="273"/>
      <c r="AU289" s="273"/>
      <c r="AV289" s="273"/>
      <c r="AW289" s="273"/>
      <c r="AX289" s="273"/>
      <c r="AY289">
        <f>COUNTA($C$289)</f>
        <v>1</v>
      </c>
    </row>
    <row r="290" spans="1:51" ht="45" customHeight="1" x14ac:dyDescent="0.15">
      <c r="A290" s="274">
        <v>3</v>
      </c>
      <c r="B290" s="274">
        <v>1</v>
      </c>
      <c r="C290" s="297" t="s">
        <v>865</v>
      </c>
      <c r="D290" s="293"/>
      <c r="E290" s="293"/>
      <c r="F290" s="293"/>
      <c r="G290" s="293"/>
      <c r="H290" s="293"/>
      <c r="I290" s="293"/>
      <c r="J290" s="277">
        <v>9010001096367</v>
      </c>
      <c r="K290" s="278"/>
      <c r="L290" s="278"/>
      <c r="M290" s="278"/>
      <c r="N290" s="278"/>
      <c r="O290" s="278"/>
      <c r="P290" s="298" t="s">
        <v>788</v>
      </c>
      <c r="Q290" s="279"/>
      <c r="R290" s="279"/>
      <c r="S290" s="279"/>
      <c r="T290" s="279"/>
      <c r="U290" s="279"/>
      <c r="V290" s="279"/>
      <c r="W290" s="279"/>
      <c r="X290" s="279"/>
      <c r="Y290" s="280">
        <v>6</v>
      </c>
      <c r="Z290" s="281"/>
      <c r="AA290" s="281"/>
      <c r="AB290" s="282"/>
      <c r="AC290" s="267" t="s">
        <v>332</v>
      </c>
      <c r="AD290" s="267"/>
      <c r="AE290" s="267"/>
      <c r="AF290" s="267"/>
      <c r="AG290" s="267"/>
      <c r="AH290" s="268">
        <v>1</v>
      </c>
      <c r="AI290" s="269"/>
      <c r="AJ290" s="269"/>
      <c r="AK290" s="269"/>
      <c r="AL290" s="270">
        <v>68</v>
      </c>
      <c r="AM290" s="271"/>
      <c r="AN290" s="271"/>
      <c r="AO290" s="272"/>
      <c r="AP290" s="273" t="s">
        <v>751</v>
      </c>
      <c r="AQ290" s="273"/>
      <c r="AR290" s="273"/>
      <c r="AS290" s="273"/>
      <c r="AT290" s="273"/>
      <c r="AU290" s="273"/>
      <c r="AV290" s="273"/>
      <c r="AW290" s="273"/>
      <c r="AX290" s="273"/>
      <c r="AY290">
        <f>COUNTA($C$290)</f>
        <v>1</v>
      </c>
    </row>
    <row r="291" spans="1:51" ht="54.95" customHeight="1" x14ac:dyDescent="0.15">
      <c r="A291" s="274">
        <v>4</v>
      </c>
      <c r="B291" s="274">
        <v>1</v>
      </c>
      <c r="C291" s="297" t="s">
        <v>866</v>
      </c>
      <c r="D291" s="293"/>
      <c r="E291" s="293"/>
      <c r="F291" s="293"/>
      <c r="G291" s="293"/>
      <c r="H291" s="293"/>
      <c r="I291" s="293"/>
      <c r="J291" s="277">
        <v>8011101001721</v>
      </c>
      <c r="K291" s="278"/>
      <c r="L291" s="278"/>
      <c r="M291" s="278"/>
      <c r="N291" s="278"/>
      <c r="O291" s="278"/>
      <c r="P291" s="298" t="s">
        <v>789</v>
      </c>
      <c r="Q291" s="279"/>
      <c r="R291" s="279"/>
      <c r="S291" s="279"/>
      <c r="T291" s="279"/>
      <c r="U291" s="279"/>
      <c r="V291" s="279"/>
      <c r="W291" s="279"/>
      <c r="X291" s="279"/>
      <c r="Y291" s="280">
        <v>5</v>
      </c>
      <c r="Z291" s="281"/>
      <c r="AA291" s="281"/>
      <c r="AB291" s="282"/>
      <c r="AC291" s="267" t="s">
        <v>337</v>
      </c>
      <c r="AD291" s="267"/>
      <c r="AE291" s="267"/>
      <c r="AF291" s="267"/>
      <c r="AG291" s="267"/>
      <c r="AH291" s="268" t="s">
        <v>751</v>
      </c>
      <c r="AI291" s="269"/>
      <c r="AJ291" s="269"/>
      <c r="AK291" s="269"/>
      <c r="AL291" s="270" t="s">
        <v>751</v>
      </c>
      <c r="AM291" s="271"/>
      <c r="AN291" s="271"/>
      <c r="AO291" s="272"/>
      <c r="AP291" s="273" t="s">
        <v>751</v>
      </c>
      <c r="AQ291" s="273"/>
      <c r="AR291" s="273"/>
      <c r="AS291" s="273"/>
      <c r="AT291" s="273"/>
      <c r="AU291" s="273"/>
      <c r="AV291" s="273"/>
      <c r="AW291" s="273"/>
      <c r="AX291" s="273"/>
      <c r="AY291">
        <f>COUNTA($C$291)</f>
        <v>1</v>
      </c>
    </row>
    <row r="292" spans="1:51" ht="45" customHeight="1" x14ac:dyDescent="0.15">
      <c r="A292" s="274">
        <v>5</v>
      </c>
      <c r="B292" s="274">
        <v>1</v>
      </c>
      <c r="C292" s="297" t="s">
        <v>867</v>
      </c>
      <c r="D292" s="293"/>
      <c r="E292" s="293"/>
      <c r="F292" s="293"/>
      <c r="G292" s="293"/>
      <c r="H292" s="293"/>
      <c r="I292" s="293"/>
      <c r="J292" s="277">
        <v>2150001000643</v>
      </c>
      <c r="K292" s="278"/>
      <c r="L292" s="278"/>
      <c r="M292" s="278"/>
      <c r="N292" s="278"/>
      <c r="O292" s="278"/>
      <c r="P292" s="298" t="s">
        <v>790</v>
      </c>
      <c r="Q292" s="279"/>
      <c r="R292" s="279"/>
      <c r="S292" s="279"/>
      <c r="T292" s="279"/>
      <c r="U292" s="279"/>
      <c r="V292" s="279"/>
      <c r="W292" s="279"/>
      <c r="X292" s="279"/>
      <c r="Y292" s="280">
        <v>4</v>
      </c>
      <c r="Z292" s="281"/>
      <c r="AA292" s="281"/>
      <c r="AB292" s="282"/>
      <c r="AC292" s="267" t="s">
        <v>337</v>
      </c>
      <c r="AD292" s="267"/>
      <c r="AE292" s="267"/>
      <c r="AF292" s="267"/>
      <c r="AG292" s="267"/>
      <c r="AH292" s="268" t="s">
        <v>751</v>
      </c>
      <c r="AI292" s="269"/>
      <c r="AJ292" s="269"/>
      <c r="AK292" s="269"/>
      <c r="AL292" s="270" t="s">
        <v>751</v>
      </c>
      <c r="AM292" s="271"/>
      <c r="AN292" s="271"/>
      <c r="AO292" s="272"/>
      <c r="AP292" s="273" t="s">
        <v>751</v>
      </c>
      <c r="AQ292" s="273"/>
      <c r="AR292" s="273"/>
      <c r="AS292" s="273"/>
      <c r="AT292" s="273"/>
      <c r="AU292" s="273"/>
      <c r="AV292" s="273"/>
      <c r="AW292" s="273"/>
      <c r="AX292" s="273"/>
      <c r="AY292">
        <f>COUNTA($C$292)</f>
        <v>1</v>
      </c>
    </row>
    <row r="293" spans="1:51" ht="45" customHeight="1" x14ac:dyDescent="0.15">
      <c r="A293" s="274">
        <v>6</v>
      </c>
      <c r="B293" s="274">
        <v>1</v>
      </c>
      <c r="C293" s="297" t="s">
        <v>937</v>
      </c>
      <c r="D293" s="293"/>
      <c r="E293" s="293"/>
      <c r="F293" s="293"/>
      <c r="G293" s="293"/>
      <c r="H293" s="293"/>
      <c r="I293" s="293"/>
      <c r="J293" s="277">
        <v>4010401022860</v>
      </c>
      <c r="K293" s="278"/>
      <c r="L293" s="278"/>
      <c r="M293" s="278"/>
      <c r="N293" s="278"/>
      <c r="O293" s="278"/>
      <c r="P293" s="298" t="s">
        <v>938</v>
      </c>
      <c r="Q293" s="279"/>
      <c r="R293" s="279"/>
      <c r="S293" s="279"/>
      <c r="T293" s="279"/>
      <c r="U293" s="279"/>
      <c r="V293" s="279"/>
      <c r="W293" s="279"/>
      <c r="X293" s="279"/>
      <c r="Y293" s="280">
        <v>3</v>
      </c>
      <c r="Z293" s="281"/>
      <c r="AA293" s="281"/>
      <c r="AB293" s="282"/>
      <c r="AC293" s="267" t="s">
        <v>337</v>
      </c>
      <c r="AD293" s="267"/>
      <c r="AE293" s="267"/>
      <c r="AF293" s="267"/>
      <c r="AG293" s="267"/>
      <c r="AH293" s="268" t="s">
        <v>751</v>
      </c>
      <c r="AI293" s="269"/>
      <c r="AJ293" s="269"/>
      <c r="AK293" s="269"/>
      <c r="AL293" s="270" t="s">
        <v>751</v>
      </c>
      <c r="AM293" s="271"/>
      <c r="AN293" s="271"/>
      <c r="AO293" s="272"/>
      <c r="AP293" s="273" t="s">
        <v>751</v>
      </c>
      <c r="AQ293" s="273"/>
      <c r="AR293" s="273"/>
      <c r="AS293" s="273"/>
      <c r="AT293" s="273"/>
      <c r="AU293" s="273"/>
      <c r="AV293" s="273"/>
      <c r="AW293" s="273"/>
      <c r="AX293" s="273"/>
      <c r="AY293">
        <f>COUNTA($C$293)</f>
        <v>1</v>
      </c>
    </row>
    <row r="294" spans="1:51" ht="54.95" customHeight="1" x14ac:dyDescent="0.15">
      <c r="A294" s="274">
        <v>7</v>
      </c>
      <c r="B294" s="274">
        <v>1</v>
      </c>
      <c r="C294" s="297" t="s">
        <v>940</v>
      </c>
      <c r="D294" s="293"/>
      <c r="E294" s="293"/>
      <c r="F294" s="293"/>
      <c r="G294" s="293"/>
      <c r="H294" s="293"/>
      <c r="I294" s="293"/>
      <c r="J294" s="277">
        <v>5150001001688</v>
      </c>
      <c r="K294" s="278"/>
      <c r="L294" s="278"/>
      <c r="M294" s="278"/>
      <c r="N294" s="278"/>
      <c r="O294" s="278"/>
      <c r="P294" s="298" t="s">
        <v>941</v>
      </c>
      <c r="Q294" s="279"/>
      <c r="R294" s="279"/>
      <c r="S294" s="279"/>
      <c r="T294" s="279"/>
      <c r="U294" s="279"/>
      <c r="V294" s="279"/>
      <c r="W294" s="279"/>
      <c r="X294" s="279"/>
      <c r="Y294" s="280">
        <v>3</v>
      </c>
      <c r="Z294" s="281"/>
      <c r="AA294" s="281"/>
      <c r="AB294" s="282"/>
      <c r="AC294" s="267" t="s">
        <v>337</v>
      </c>
      <c r="AD294" s="267"/>
      <c r="AE294" s="267"/>
      <c r="AF294" s="267"/>
      <c r="AG294" s="267"/>
      <c r="AH294" s="268" t="s">
        <v>751</v>
      </c>
      <c r="AI294" s="269"/>
      <c r="AJ294" s="269"/>
      <c r="AK294" s="269"/>
      <c r="AL294" s="270" t="s">
        <v>751</v>
      </c>
      <c r="AM294" s="271"/>
      <c r="AN294" s="271"/>
      <c r="AO294" s="272"/>
      <c r="AP294" s="273" t="s">
        <v>751</v>
      </c>
      <c r="AQ294" s="273"/>
      <c r="AR294" s="273"/>
      <c r="AS294" s="273"/>
      <c r="AT294" s="273"/>
      <c r="AU294" s="273"/>
      <c r="AV294" s="273"/>
      <c r="AW294" s="273"/>
      <c r="AX294" s="273"/>
      <c r="AY294">
        <f>COUNTA($C$294)</f>
        <v>1</v>
      </c>
    </row>
    <row r="295" spans="1:51" ht="45" customHeight="1" x14ac:dyDescent="0.15">
      <c r="A295" s="274">
        <v>8</v>
      </c>
      <c r="B295" s="274">
        <v>1</v>
      </c>
      <c r="C295" s="297" t="s">
        <v>965</v>
      </c>
      <c r="D295" s="293"/>
      <c r="E295" s="293"/>
      <c r="F295" s="293"/>
      <c r="G295" s="293"/>
      <c r="H295" s="293"/>
      <c r="I295" s="293"/>
      <c r="J295" s="277">
        <v>8120001110398</v>
      </c>
      <c r="K295" s="278"/>
      <c r="L295" s="278"/>
      <c r="M295" s="278"/>
      <c r="N295" s="278"/>
      <c r="O295" s="278"/>
      <c r="P295" s="298" t="s">
        <v>942</v>
      </c>
      <c r="Q295" s="279"/>
      <c r="R295" s="279"/>
      <c r="S295" s="279"/>
      <c r="T295" s="279"/>
      <c r="U295" s="279"/>
      <c r="V295" s="279"/>
      <c r="W295" s="279"/>
      <c r="X295" s="279"/>
      <c r="Y295" s="280">
        <v>3</v>
      </c>
      <c r="Z295" s="281"/>
      <c r="AA295" s="281"/>
      <c r="AB295" s="282"/>
      <c r="AC295" s="267" t="s">
        <v>331</v>
      </c>
      <c r="AD295" s="267"/>
      <c r="AE295" s="267"/>
      <c r="AF295" s="267"/>
      <c r="AG295" s="267"/>
      <c r="AH295" s="268">
        <v>1</v>
      </c>
      <c r="AI295" s="269"/>
      <c r="AJ295" s="269"/>
      <c r="AK295" s="269"/>
      <c r="AL295" s="270">
        <v>87.1</v>
      </c>
      <c r="AM295" s="271"/>
      <c r="AN295" s="271"/>
      <c r="AO295" s="272"/>
      <c r="AP295" s="273" t="s">
        <v>751</v>
      </c>
      <c r="AQ295" s="273"/>
      <c r="AR295" s="273"/>
      <c r="AS295" s="273"/>
      <c r="AT295" s="273"/>
      <c r="AU295" s="273"/>
      <c r="AV295" s="273"/>
      <c r="AW295" s="273"/>
      <c r="AX295" s="273"/>
      <c r="AY295">
        <f>COUNTA($C$295)</f>
        <v>1</v>
      </c>
    </row>
    <row r="296" spans="1:51" ht="45" customHeight="1" x14ac:dyDescent="0.15">
      <c r="A296" s="274">
        <v>9</v>
      </c>
      <c r="B296" s="274">
        <v>1</v>
      </c>
      <c r="C296" s="297" t="s">
        <v>903</v>
      </c>
      <c r="D296" s="293"/>
      <c r="E296" s="293"/>
      <c r="F296" s="293"/>
      <c r="G296" s="293"/>
      <c r="H296" s="293"/>
      <c r="I296" s="293"/>
      <c r="J296" s="277">
        <v>9120001071004</v>
      </c>
      <c r="K296" s="278"/>
      <c r="L296" s="278"/>
      <c r="M296" s="278"/>
      <c r="N296" s="278"/>
      <c r="O296" s="278"/>
      <c r="P296" s="298" t="s">
        <v>966</v>
      </c>
      <c r="Q296" s="279"/>
      <c r="R296" s="279"/>
      <c r="S296" s="279"/>
      <c r="T296" s="279"/>
      <c r="U296" s="279"/>
      <c r="V296" s="279"/>
      <c r="W296" s="279"/>
      <c r="X296" s="279"/>
      <c r="Y296" s="280">
        <v>2</v>
      </c>
      <c r="Z296" s="281"/>
      <c r="AA296" s="281"/>
      <c r="AB296" s="282"/>
      <c r="AC296" s="267" t="s">
        <v>331</v>
      </c>
      <c r="AD296" s="267"/>
      <c r="AE296" s="267"/>
      <c r="AF296" s="267"/>
      <c r="AG296" s="267"/>
      <c r="AH296" s="268">
        <v>1</v>
      </c>
      <c r="AI296" s="269"/>
      <c r="AJ296" s="269"/>
      <c r="AK296" s="269"/>
      <c r="AL296" s="270">
        <v>99.8</v>
      </c>
      <c r="AM296" s="271"/>
      <c r="AN296" s="271"/>
      <c r="AO296" s="272"/>
      <c r="AP296" s="273" t="s">
        <v>751</v>
      </c>
      <c r="AQ296" s="273"/>
      <c r="AR296" s="273"/>
      <c r="AS296" s="273"/>
      <c r="AT296" s="273"/>
      <c r="AU296" s="273"/>
      <c r="AV296" s="273"/>
      <c r="AW296" s="273"/>
      <c r="AX296" s="273"/>
      <c r="AY296">
        <f>COUNTA($C$296)</f>
        <v>1</v>
      </c>
    </row>
    <row r="297" spans="1:51" ht="54.95" customHeight="1" x14ac:dyDescent="0.15">
      <c r="A297" s="274">
        <v>10</v>
      </c>
      <c r="B297" s="274">
        <v>1</v>
      </c>
      <c r="C297" s="297" t="s">
        <v>903</v>
      </c>
      <c r="D297" s="293"/>
      <c r="E297" s="293"/>
      <c r="F297" s="293"/>
      <c r="G297" s="293"/>
      <c r="H297" s="293"/>
      <c r="I297" s="293"/>
      <c r="J297" s="277">
        <v>9120001071004</v>
      </c>
      <c r="K297" s="278"/>
      <c r="L297" s="278"/>
      <c r="M297" s="278"/>
      <c r="N297" s="278"/>
      <c r="O297" s="278"/>
      <c r="P297" s="298" t="s">
        <v>939</v>
      </c>
      <c r="Q297" s="279"/>
      <c r="R297" s="279"/>
      <c r="S297" s="279"/>
      <c r="T297" s="279"/>
      <c r="U297" s="279"/>
      <c r="V297" s="279"/>
      <c r="W297" s="279"/>
      <c r="X297" s="279"/>
      <c r="Y297" s="280">
        <v>0.54</v>
      </c>
      <c r="Z297" s="281"/>
      <c r="AA297" s="281"/>
      <c r="AB297" s="282"/>
      <c r="AC297" s="267" t="s">
        <v>337</v>
      </c>
      <c r="AD297" s="267"/>
      <c r="AE297" s="267"/>
      <c r="AF297" s="267"/>
      <c r="AG297" s="267"/>
      <c r="AH297" s="268" t="s">
        <v>751</v>
      </c>
      <c r="AI297" s="269"/>
      <c r="AJ297" s="269"/>
      <c r="AK297" s="269"/>
      <c r="AL297" s="270" t="s">
        <v>751</v>
      </c>
      <c r="AM297" s="271"/>
      <c r="AN297" s="271"/>
      <c r="AO297" s="272"/>
      <c r="AP297" s="273" t="s">
        <v>751</v>
      </c>
      <c r="AQ297" s="273"/>
      <c r="AR297" s="273"/>
      <c r="AS297" s="273"/>
      <c r="AT297" s="273"/>
      <c r="AU297" s="273"/>
      <c r="AV297" s="273"/>
      <c r="AW297" s="273"/>
      <c r="AX297" s="273"/>
      <c r="AY297">
        <f>COUNTA($C$297)</f>
        <v>1</v>
      </c>
    </row>
    <row r="298" spans="1:51" ht="65.25" customHeight="1" x14ac:dyDescent="0.15">
      <c r="A298" s="274">
        <v>11</v>
      </c>
      <c r="B298" s="274">
        <v>1</v>
      </c>
      <c r="C298" s="293" t="s">
        <v>782</v>
      </c>
      <c r="D298" s="293"/>
      <c r="E298" s="293"/>
      <c r="F298" s="293"/>
      <c r="G298" s="293"/>
      <c r="H298" s="293"/>
      <c r="I298" s="293"/>
      <c r="J298" s="277">
        <v>6011001035920</v>
      </c>
      <c r="K298" s="278"/>
      <c r="L298" s="278"/>
      <c r="M298" s="278"/>
      <c r="N298" s="278"/>
      <c r="O298" s="278"/>
      <c r="P298" s="298" t="s">
        <v>863</v>
      </c>
      <c r="Q298" s="279"/>
      <c r="R298" s="279"/>
      <c r="S298" s="279"/>
      <c r="T298" s="279"/>
      <c r="U298" s="279"/>
      <c r="V298" s="279"/>
      <c r="W298" s="279"/>
      <c r="X298" s="279"/>
      <c r="Y298" s="280">
        <v>2</v>
      </c>
      <c r="Z298" s="281"/>
      <c r="AA298" s="281"/>
      <c r="AB298" s="282"/>
      <c r="AC298" s="267" t="s">
        <v>337</v>
      </c>
      <c r="AD298" s="267"/>
      <c r="AE298" s="267"/>
      <c r="AF298" s="267"/>
      <c r="AG298" s="267"/>
      <c r="AH298" s="268" t="s">
        <v>751</v>
      </c>
      <c r="AI298" s="269"/>
      <c r="AJ298" s="269"/>
      <c r="AK298" s="269"/>
      <c r="AL298" s="270" t="s">
        <v>751</v>
      </c>
      <c r="AM298" s="271"/>
      <c r="AN298" s="271"/>
      <c r="AO298" s="272"/>
      <c r="AP298" s="273" t="s">
        <v>751</v>
      </c>
      <c r="AQ298" s="273"/>
      <c r="AR298" s="273"/>
      <c r="AS298" s="273"/>
      <c r="AT298" s="273"/>
      <c r="AU298" s="273"/>
      <c r="AV298" s="273"/>
      <c r="AW298" s="273"/>
      <c r="AX298" s="273"/>
      <c r="AY298">
        <f>COUNTA($C$298)</f>
        <v>1</v>
      </c>
    </row>
    <row r="299" spans="1:51" ht="76.5" customHeight="1" x14ac:dyDescent="0.15">
      <c r="A299" s="274">
        <v>12</v>
      </c>
      <c r="B299" s="274">
        <v>1</v>
      </c>
      <c r="C299" s="293" t="s">
        <v>782</v>
      </c>
      <c r="D299" s="293"/>
      <c r="E299" s="293"/>
      <c r="F299" s="293"/>
      <c r="G299" s="293"/>
      <c r="H299" s="293"/>
      <c r="I299" s="293"/>
      <c r="J299" s="277">
        <v>6011001035920</v>
      </c>
      <c r="K299" s="278"/>
      <c r="L299" s="278"/>
      <c r="M299" s="278"/>
      <c r="N299" s="278"/>
      <c r="O299" s="278"/>
      <c r="P299" s="298" t="s">
        <v>840</v>
      </c>
      <c r="Q299" s="279" t="s">
        <v>783</v>
      </c>
      <c r="R299" s="279" t="s">
        <v>783</v>
      </c>
      <c r="S299" s="279" t="s">
        <v>783</v>
      </c>
      <c r="T299" s="279" t="s">
        <v>783</v>
      </c>
      <c r="U299" s="279" t="s">
        <v>783</v>
      </c>
      <c r="V299" s="279" t="s">
        <v>783</v>
      </c>
      <c r="W299" s="279" t="s">
        <v>783</v>
      </c>
      <c r="X299" s="279" t="s">
        <v>783</v>
      </c>
      <c r="Y299" s="280">
        <v>0.12</v>
      </c>
      <c r="Z299" s="281"/>
      <c r="AA299" s="281"/>
      <c r="AB299" s="282"/>
      <c r="AC299" s="267" t="s">
        <v>163</v>
      </c>
      <c r="AD299" s="267"/>
      <c r="AE299" s="267"/>
      <c r="AF299" s="267"/>
      <c r="AG299" s="267"/>
      <c r="AH299" s="268" t="s">
        <v>751</v>
      </c>
      <c r="AI299" s="269"/>
      <c r="AJ299" s="269"/>
      <c r="AK299" s="269"/>
      <c r="AL299" s="270" t="s">
        <v>751</v>
      </c>
      <c r="AM299" s="271"/>
      <c r="AN299" s="271"/>
      <c r="AO299" s="272"/>
      <c r="AP299" s="273" t="s">
        <v>751</v>
      </c>
      <c r="AQ299" s="273"/>
      <c r="AR299" s="273"/>
      <c r="AS299" s="273"/>
      <c r="AT299" s="273"/>
      <c r="AU299" s="273"/>
      <c r="AV299" s="273"/>
      <c r="AW299" s="273"/>
      <c r="AX299" s="273"/>
      <c r="AY299">
        <f>COUNTA($C$299)</f>
        <v>1</v>
      </c>
    </row>
    <row r="300" spans="1:51" ht="45" hidden="1" customHeight="1" x14ac:dyDescent="0.15">
      <c r="A300" s="274">
        <v>13</v>
      </c>
      <c r="B300" s="274">
        <v>1</v>
      </c>
      <c r="C300" s="297"/>
      <c r="D300" s="293"/>
      <c r="E300" s="293"/>
      <c r="F300" s="293"/>
      <c r="G300" s="293"/>
      <c r="H300" s="293"/>
      <c r="I300" s="293"/>
      <c r="J300" s="277"/>
      <c r="K300" s="278"/>
      <c r="L300" s="278"/>
      <c r="M300" s="278"/>
      <c r="N300" s="278"/>
      <c r="O300" s="278"/>
      <c r="P300" s="298"/>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8.5" hidden="1" customHeight="1" x14ac:dyDescent="0.15">
      <c r="A301" s="274">
        <v>14</v>
      </c>
      <c r="B301" s="274">
        <v>1</v>
      </c>
      <c r="C301" s="297"/>
      <c r="D301" s="293"/>
      <c r="E301" s="293"/>
      <c r="F301" s="293"/>
      <c r="G301" s="293"/>
      <c r="H301" s="293"/>
      <c r="I301" s="293"/>
      <c r="J301" s="277"/>
      <c r="K301" s="278"/>
      <c r="L301" s="278"/>
      <c r="M301" s="278"/>
      <c r="N301" s="278"/>
      <c r="O301" s="278"/>
      <c r="P301" s="298"/>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98"/>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98"/>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98"/>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3"/>
      <c r="D305" s="293"/>
      <c r="E305" s="293"/>
      <c r="F305" s="293"/>
      <c r="G305" s="293"/>
      <c r="H305" s="293"/>
      <c r="I305" s="293"/>
      <c r="J305" s="277"/>
      <c r="K305" s="278"/>
      <c r="L305" s="278"/>
      <c r="M305" s="278"/>
      <c r="N305" s="278"/>
      <c r="O305" s="278"/>
      <c r="P305" s="298"/>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98"/>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98"/>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98"/>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98"/>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98"/>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98"/>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98"/>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86</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82</v>
      </c>
      <c r="D320" s="286"/>
      <c r="E320" s="286"/>
      <c r="F320" s="286"/>
      <c r="G320" s="286"/>
      <c r="H320" s="286"/>
      <c r="I320" s="286"/>
      <c r="J320" s="284" t="s">
        <v>65</v>
      </c>
      <c r="K320" s="284"/>
      <c r="L320" s="284"/>
      <c r="M320" s="284"/>
      <c r="N320" s="284"/>
      <c r="O320" s="284"/>
      <c r="P320" s="285" t="s">
        <v>83</v>
      </c>
      <c r="Q320" s="285"/>
      <c r="R320" s="285"/>
      <c r="S320" s="285"/>
      <c r="T320" s="285"/>
      <c r="U320" s="285"/>
      <c r="V320" s="285"/>
      <c r="W320" s="285"/>
      <c r="X320" s="285"/>
      <c r="Y320" s="285" t="s">
        <v>84</v>
      </c>
      <c r="Z320" s="286"/>
      <c r="AA320" s="286"/>
      <c r="AB320" s="286"/>
      <c r="AC320" s="284" t="s">
        <v>212</v>
      </c>
      <c r="AD320" s="284"/>
      <c r="AE320" s="284"/>
      <c r="AF320" s="284"/>
      <c r="AG320" s="284"/>
      <c r="AH320" s="285" t="s">
        <v>64</v>
      </c>
      <c r="AI320" s="286"/>
      <c r="AJ320" s="286"/>
      <c r="AK320" s="286"/>
      <c r="AL320" s="286" t="s">
        <v>17</v>
      </c>
      <c r="AM320" s="286"/>
      <c r="AN320" s="286"/>
      <c r="AO320" s="296"/>
      <c r="AP320" s="288" t="s">
        <v>301</v>
      </c>
      <c r="AQ320" s="288"/>
      <c r="AR320" s="288"/>
      <c r="AS320" s="288"/>
      <c r="AT320" s="288"/>
      <c r="AU320" s="288"/>
      <c r="AV320" s="288"/>
      <c r="AW320" s="288"/>
      <c r="AX320" s="288"/>
      <c r="AY320">
        <f t="shared" ref="AY320:AY321" si="19">$AY$318</f>
        <v>1</v>
      </c>
    </row>
    <row r="321" spans="1:51" ht="42.6" customHeight="1" x14ac:dyDescent="0.15">
      <c r="A321" s="274">
        <v>1</v>
      </c>
      <c r="B321" s="274">
        <v>1</v>
      </c>
      <c r="C321" s="297" t="s">
        <v>967</v>
      </c>
      <c r="D321" s="293"/>
      <c r="E321" s="293"/>
      <c r="F321" s="293"/>
      <c r="G321" s="293"/>
      <c r="H321" s="293"/>
      <c r="I321" s="293"/>
      <c r="J321" s="277">
        <v>5120101031877</v>
      </c>
      <c r="K321" s="278"/>
      <c r="L321" s="278"/>
      <c r="M321" s="278"/>
      <c r="N321" s="278"/>
      <c r="O321" s="278"/>
      <c r="P321" s="298" t="s">
        <v>968</v>
      </c>
      <c r="Q321" s="279"/>
      <c r="R321" s="279"/>
      <c r="S321" s="279"/>
      <c r="T321" s="279"/>
      <c r="U321" s="279"/>
      <c r="V321" s="279"/>
      <c r="W321" s="279"/>
      <c r="X321" s="279"/>
      <c r="Y321" s="280">
        <v>25</v>
      </c>
      <c r="Z321" s="281"/>
      <c r="AA321" s="281"/>
      <c r="AB321" s="282"/>
      <c r="AC321" s="267" t="s">
        <v>331</v>
      </c>
      <c r="AD321" s="267"/>
      <c r="AE321" s="267"/>
      <c r="AF321" s="267"/>
      <c r="AG321" s="267"/>
      <c r="AH321" s="268">
        <v>6</v>
      </c>
      <c r="AI321" s="269"/>
      <c r="AJ321" s="269"/>
      <c r="AK321" s="269"/>
      <c r="AL321" s="270">
        <v>99.1</v>
      </c>
      <c r="AM321" s="271"/>
      <c r="AN321" s="271"/>
      <c r="AO321" s="272"/>
      <c r="AP321" s="273" t="s">
        <v>969</v>
      </c>
      <c r="AQ321" s="273"/>
      <c r="AR321" s="273"/>
      <c r="AS321" s="273"/>
      <c r="AT321" s="273"/>
      <c r="AU321" s="273"/>
      <c r="AV321" s="273"/>
      <c r="AW321" s="273"/>
      <c r="AX321" s="273"/>
      <c r="AY321">
        <f t="shared" si="19"/>
        <v>1</v>
      </c>
    </row>
    <row r="322" spans="1:51" ht="42.6" customHeight="1" x14ac:dyDescent="0.15">
      <c r="A322" s="274">
        <v>2</v>
      </c>
      <c r="B322" s="274">
        <v>1</v>
      </c>
      <c r="C322" s="293" t="s">
        <v>791</v>
      </c>
      <c r="D322" s="293"/>
      <c r="E322" s="293"/>
      <c r="F322" s="293"/>
      <c r="G322" s="293"/>
      <c r="H322" s="293"/>
      <c r="I322" s="293"/>
      <c r="J322" s="277">
        <v>5120101031877</v>
      </c>
      <c r="K322" s="278"/>
      <c r="L322" s="278"/>
      <c r="M322" s="278"/>
      <c r="N322" s="278"/>
      <c r="O322" s="278"/>
      <c r="P322" s="298" t="s">
        <v>970</v>
      </c>
      <c r="Q322" s="279"/>
      <c r="R322" s="279"/>
      <c r="S322" s="279"/>
      <c r="T322" s="279"/>
      <c r="U322" s="279"/>
      <c r="V322" s="279"/>
      <c r="W322" s="279"/>
      <c r="X322" s="279"/>
      <c r="Y322" s="280">
        <v>0.871</v>
      </c>
      <c r="Z322" s="281"/>
      <c r="AA322" s="281"/>
      <c r="AB322" s="282"/>
      <c r="AC322" s="267" t="s">
        <v>337</v>
      </c>
      <c r="AD322" s="267"/>
      <c r="AE322" s="267"/>
      <c r="AF322" s="267"/>
      <c r="AG322" s="267"/>
      <c r="AH322" s="268" t="s">
        <v>969</v>
      </c>
      <c r="AI322" s="269"/>
      <c r="AJ322" s="269"/>
      <c r="AK322" s="269"/>
      <c r="AL322" s="270" t="s">
        <v>969</v>
      </c>
      <c r="AM322" s="271"/>
      <c r="AN322" s="271"/>
      <c r="AO322" s="272"/>
      <c r="AP322" s="273" t="s">
        <v>969</v>
      </c>
      <c r="AQ322" s="273"/>
      <c r="AR322" s="273"/>
      <c r="AS322" s="273"/>
      <c r="AT322" s="273"/>
      <c r="AU322" s="273"/>
      <c r="AV322" s="273"/>
      <c r="AW322" s="273"/>
      <c r="AX322" s="273"/>
      <c r="AY322">
        <f>COUNTA($C$322)</f>
        <v>1</v>
      </c>
    </row>
    <row r="323" spans="1:51" ht="42.6" customHeight="1" x14ac:dyDescent="0.15">
      <c r="A323" s="274">
        <v>3</v>
      </c>
      <c r="B323" s="274">
        <v>1</v>
      </c>
      <c r="C323" s="293" t="s">
        <v>792</v>
      </c>
      <c r="D323" s="293"/>
      <c r="E323" s="293"/>
      <c r="F323" s="293"/>
      <c r="G323" s="293"/>
      <c r="H323" s="293"/>
      <c r="I323" s="293"/>
      <c r="J323" s="277">
        <v>7140001004401</v>
      </c>
      <c r="K323" s="278"/>
      <c r="L323" s="278"/>
      <c r="M323" s="278"/>
      <c r="N323" s="278"/>
      <c r="O323" s="278"/>
      <c r="P323" s="298" t="s">
        <v>971</v>
      </c>
      <c r="Q323" s="279"/>
      <c r="R323" s="279"/>
      <c r="S323" s="279"/>
      <c r="T323" s="279"/>
      <c r="U323" s="279"/>
      <c r="V323" s="279"/>
      <c r="W323" s="279"/>
      <c r="X323" s="279"/>
      <c r="Y323" s="280">
        <v>17</v>
      </c>
      <c r="Z323" s="281"/>
      <c r="AA323" s="281"/>
      <c r="AB323" s="282"/>
      <c r="AC323" s="267" t="s">
        <v>331</v>
      </c>
      <c r="AD323" s="267"/>
      <c r="AE323" s="267"/>
      <c r="AF323" s="267"/>
      <c r="AG323" s="267"/>
      <c r="AH323" s="268">
        <v>6</v>
      </c>
      <c r="AI323" s="269"/>
      <c r="AJ323" s="269"/>
      <c r="AK323" s="269"/>
      <c r="AL323" s="270">
        <v>99.1</v>
      </c>
      <c r="AM323" s="271"/>
      <c r="AN323" s="271"/>
      <c r="AO323" s="272"/>
      <c r="AP323" s="273" t="s">
        <v>969</v>
      </c>
      <c r="AQ323" s="273"/>
      <c r="AR323" s="273"/>
      <c r="AS323" s="273"/>
      <c r="AT323" s="273"/>
      <c r="AU323" s="273"/>
      <c r="AV323" s="273"/>
      <c r="AW323" s="273"/>
      <c r="AX323" s="273"/>
      <c r="AY323">
        <f>COUNTA($C$323)</f>
        <v>1</v>
      </c>
    </row>
    <row r="324" spans="1:51" ht="42.6" customHeight="1" x14ac:dyDescent="0.15">
      <c r="A324" s="274">
        <v>4</v>
      </c>
      <c r="B324" s="274">
        <v>1</v>
      </c>
      <c r="C324" s="293" t="s">
        <v>792</v>
      </c>
      <c r="D324" s="293"/>
      <c r="E324" s="293"/>
      <c r="F324" s="293"/>
      <c r="G324" s="293"/>
      <c r="H324" s="293"/>
      <c r="I324" s="293"/>
      <c r="J324" s="277">
        <v>7140001004401</v>
      </c>
      <c r="K324" s="278"/>
      <c r="L324" s="278"/>
      <c r="M324" s="278"/>
      <c r="N324" s="278"/>
      <c r="O324" s="278"/>
      <c r="P324" s="298" t="s">
        <v>972</v>
      </c>
      <c r="Q324" s="279"/>
      <c r="R324" s="279"/>
      <c r="S324" s="279"/>
      <c r="T324" s="279"/>
      <c r="U324" s="279"/>
      <c r="V324" s="279"/>
      <c r="W324" s="279"/>
      <c r="X324" s="279"/>
      <c r="Y324" s="280">
        <v>0.38300000000000001</v>
      </c>
      <c r="Z324" s="281"/>
      <c r="AA324" s="281"/>
      <c r="AB324" s="282"/>
      <c r="AC324" s="267" t="s">
        <v>337</v>
      </c>
      <c r="AD324" s="267"/>
      <c r="AE324" s="267"/>
      <c r="AF324" s="267"/>
      <c r="AG324" s="267"/>
      <c r="AH324" s="268" t="s">
        <v>761</v>
      </c>
      <c r="AI324" s="269"/>
      <c r="AJ324" s="269"/>
      <c r="AK324" s="269"/>
      <c r="AL324" s="270" t="s">
        <v>761</v>
      </c>
      <c r="AM324" s="271"/>
      <c r="AN324" s="271"/>
      <c r="AO324" s="272"/>
      <c r="AP324" s="273" t="s">
        <v>969</v>
      </c>
      <c r="AQ324" s="273"/>
      <c r="AR324" s="273"/>
      <c r="AS324" s="273"/>
      <c r="AT324" s="273"/>
      <c r="AU324" s="273"/>
      <c r="AV324" s="273"/>
      <c r="AW324" s="273"/>
      <c r="AX324" s="273"/>
      <c r="AY324">
        <f>COUNTA($C$324)</f>
        <v>1</v>
      </c>
    </row>
    <row r="325" spans="1:51" ht="63.75" customHeight="1" x14ac:dyDescent="0.15">
      <c r="A325" s="274">
        <v>5</v>
      </c>
      <c r="B325" s="274">
        <v>1</v>
      </c>
      <c r="C325" s="297" t="s">
        <v>864</v>
      </c>
      <c r="D325" s="293"/>
      <c r="E325" s="293"/>
      <c r="F325" s="293"/>
      <c r="G325" s="293"/>
      <c r="H325" s="293"/>
      <c r="I325" s="293"/>
      <c r="J325" s="277">
        <v>1011101015050</v>
      </c>
      <c r="K325" s="278"/>
      <c r="L325" s="278"/>
      <c r="M325" s="278"/>
      <c r="N325" s="278"/>
      <c r="O325" s="278"/>
      <c r="P325" s="298" t="s">
        <v>842</v>
      </c>
      <c r="Q325" s="279"/>
      <c r="R325" s="279"/>
      <c r="S325" s="279"/>
      <c r="T325" s="279"/>
      <c r="U325" s="279"/>
      <c r="V325" s="279"/>
      <c r="W325" s="279"/>
      <c r="X325" s="279"/>
      <c r="Y325" s="280">
        <v>8</v>
      </c>
      <c r="Z325" s="281"/>
      <c r="AA325" s="281"/>
      <c r="AB325" s="282"/>
      <c r="AC325" s="267" t="s">
        <v>337</v>
      </c>
      <c r="AD325" s="267"/>
      <c r="AE325" s="267"/>
      <c r="AF325" s="267"/>
      <c r="AG325" s="267"/>
      <c r="AH325" s="268" t="s">
        <v>761</v>
      </c>
      <c r="AI325" s="269"/>
      <c r="AJ325" s="269"/>
      <c r="AK325" s="269"/>
      <c r="AL325" s="270" t="s">
        <v>761</v>
      </c>
      <c r="AM325" s="271"/>
      <c r="AN325" s="271"/>
      <c r="AO325" s="272"/>
      <c r="AP325" s="273" t="s">
        <v>751</v>
      </c>
      <c r="AQ325" s="273"/>
      <c r="AR325" s="273"/>
      <c r="AS325" s="273"/>
      <c r="AT325" s="273"/>
      <c r="AU325" s="273"/>
      <c r="AV325" s="273"/>
      <c r="AW325" s="273"/>
      <c r="AX325" s="273"/>
      <c r="AY325">
        <f>COUNTA($C$325)</f>
        <v>1</v>
      </c>
    </row>
    <row r="326" spans="1:51" ht="70.5" customHeight="1" x14ac:dyDescent="0.15">
      <c r="A326" s="274">
        <v>6</v>
      </c>
      <c r="B326" s="274">
        <v>1</v>
      </c>
      <c r="C326" s="297" t="s">
        <v>864</v>
      </c>
      <c r="D326" s="293"/>
      <c r="E326" s="293"/>
      <c r="F326" s="293"/>
      <c r="G326" s="293"/>
      <c r="H326" s="293"/>
      <c r="I326" s="293"/>
      <c r="J326" s="277">
        <v>1011101015050</v>
      </c>
      <c r="K326" s="278"/>
      <c r="L326" s="278"/>
      <c r="M326" s="278"/>
      <c r="N326" s="278"/>
      <c r="O326" s="278"/>
      <c r="P326" s="298" t="s">
        <v>943</v>
      </c>
      <c r="Q326" s="279"/>
      <c r="R326" s="279"/>
      <c r="S326" s="279"/>
      <c r="T326" s="279"/>
      <c r="U326" s="279"/>
      <c r="V326" s="279"/>
      <c r="W326" s="279"/>
      <c r="X326" s="279"/>
      <c r="Y326" s="280">
        <v>5</v>
      </c>
      <c r="Z326" s="281"/>
      <c r="AA326" s="281"/>
      <c r="AB326" s="282"/>
      <c r="AC326" s="267" t="s">
        <v>163</v>
      </c>
      <c r="AD326" s="267"/>
      <c r="AE326" s="267"/>
      <c r="AF326" s="267"/>
      <c r="AG326" s="267"/>
      <c r="AH326" s="268" t="s">
        <v>751</v>
      </c>
      <c r="AI326" s="269"/>
      <c r="AJ326" s="269"/>
      <c r="AK326" s="269"/>
      <c r="AL326" s="270" t="s">
        <v>751</v>
      </c>
      <c r="AM326" s="271"/>
      <c r="AN326" s="271"/>
      <c r="AO326" s="272"/>
      <c r="AP326" s="273" t="s">
        <v>751</v>
      </c>
      <c r="AQ326" s="273"/>
      <c r="AR326" s="273"/>
      <c r="AS326" s="273"/>
      <c r="AT326" s="273"/>
      <c r="AU326" s="273"/>
      <c r="AV326" s="273"/>
      <c r="AW326" s="273"/>
      <c r="AX326" s="273"/>
      <c r="AY326">
        <f>COUNTA($C$326)</f>
        <v>1</v>
      </c>
    </row>
    <row r="327" spans="1:51" ht="51.75" customHeight="1" x14ac:dyDescent="0.15">
      <c r="A327" s="274">
        <v>7</v>
      </c>
      <c r="B327" s="274">
        <v>1</v>
      </c>
      <c r="C327" s="297" t="s">
        <v>864</v>
      </c>
      <c r="D327" s="293"/>
      <c r="E327" s="293"/>
      <c r="F327" s="293"/>
      <c r="G327" s="293"/>
      <c r="H327" s="293"/>
      <c r="I327" s="293"/>
      <c r="J327" s="277">
        <v>1011101015050</v>
      </c>
      <c r="K327" s="278"/>
      <c r="L327" s="278"/>
      <c r="M327" s="278"/>
      <c r="N327" s="278"/>
      <c r="O327" s="278"/>
      <c r="P327" s="298" t="s">
        <v>799</v>
      </c>
      <c r="Q327" s="279"/>
      <c r="R327" s="279"/>
      <c r="S327" s="279"/>
      <c r="T327" s="279"/>
      <c r="U327" s="279"/>
      <c r="V327" s="279"/>
      <c r="W327" s="279"/>
      <c r="X327" s="279"/>
      <c r="Y327" s="280">
        <v>2</v>
      </c>
      <c r="Z327" s="281"/>
      <c r="AA327" s="281"/>
      <c r="AB327" s="282"/>
      <c r="AC327" s="267" t="s">
        <v>331</v>
      </c>
      <c r="AD327" s="267"/>
      <c r="AE327" s="267"/>
      <c r="AF327" s="267"/>
      <c r="AG327" s="267"/>
      <c r="AH327" s="268">
        <v>1</v>
      </c>
      <c r="AI327" s="269"/>
      <c r="AJ327" s="269"/>
      <c r="AK327" s="269"/>
      <c r="AL327" s="270">
        <v>96.4</v>
      </c>
      <c r="AM327" s="271"/>
      <c r="AN327" s="271"/>
      <c r="AO327" s="272"/>
      <c r="AP327" s="273" t="s">
        <v>973</v>
      </c>
      <c r="AQ327" s="273"/>
      <c r="AR327" s="273"/>
      <c r="AS327" s="273"/>
      <c r="AT327" s="273"/>
      <c r="AU327" s="273"/>
      <c r="AV327" s="273"/>
      <c r="AW327" s="273"/>
      <c r="AX327" s="273"/>
      <c r="AY327">
        <f>COUNTA($C$327)</f>
        <v>1</v>
      </c>
    </row>
    <row r="328" spans="1:51" ht="42.6" customHeight="1" x14ac:dyDescent="0.15">
      <c r="A328" s="274">
        <v>8</v>
      </c>
      <c r="B328" s="274">
        <v>1</v>
      </c>
      <c r="C328" s="293" t="s">
        <v>793</v>
      </c>
      <c r="D328" s="293" t="s">
        <v>794</v>
      </c>
      <c r="E328" s="293" t="s">
        <v>794</v>
      </c>
      <c r="F328" s="293" t="s">
        <v>794</v>
      </c>
      <c r="G328" s="293" t="s">
        <v>794</v>
      </c>
      <c r="H328" s="293" t="s">
        <v>794</v>
      </c>
      <c r="I328" s="293" t="s">
        <v>794</v>
      </c>
      <c r="J328" s="277">
        <v>7150001000011</v>
      </c>
      <c r="K328" s="278"/>
      <c r="L328" s="278"/>
      <c r="M328" s="278"/>
      <c r="N328" s="278"/>
      <c r="O328" s="278"/>
      <c r="P328" s="298" t="s">
        <v>795</v>
      </c>
      <c r="Q328" s="279"/>
      <c r="R328" s="279"/>
      <c r="S328" s="279"/>
      <c r="T328" s="279"/>
      <c r="U328" s="279"/>
      <c r="V328" s="279"/>
      <c r="W328" s="279"/>
      <c r="X328" s="279"/>
      <c r="Y328" s="280">
        <v>11</v>
      </c>
      <c r="Z328" s="281"/>
      <c r="AA328" s="281"/>
      <c r="AB328" s="282"/>
      <c r="AC328" s="267" t="s">
        <v>337</v>
      </c>
      <c r="AD328" s="267"/>
      <c r="AE328" s="267"/>
      <c r="AF328" s="267"/>
      <c r="AG328" s="267"/>
      <c r="AH328" s="268" t="s">
        <v>761</v>
      </c>
      <c r="AI328" s="269"/>
      <c r="AJ328" s="269"/>
      <c r="AK328" s="269"/>
      <c r="AL328" s="270" t="s">
        <v>761</v>
      </c>
      <c r="AM328" s="271"/>
      <c r="AN328" s="271"/>
      <c r="AO328" s="272"/>
      <c r="AP328" s="273" t="s">
        <v>751</v>
      </c>
      <c r="AQ328" s="273"/>
      <c r="AR328" s="273"/>
      <c r="AS328" s="273"/>
      <c r="AT328" s="273"/>
      <c r="AU328" s="273"/>
      <c r="AV328" s="273"/>
      <c r="AW328" s="273"/>
      <c r="AX328" s="273"/>
      <c r="AY328">
        <f>COUNTA($C$328)</f>
        <v>1</v>
      </c>
    </row>
    <row r="329" spans="1:51" ht="52.5" customHeight="1" x14ac:dyDescent="0.15">
      <c r="A329" s="274">
        <v>9</v>
      </c>
      <c r="B329" s="274">
        <v>1</v>
      </c>
      <c r="C329" s="293" t="s">
        <v>793</v>
      </c>
      <c r="D329" s="293" t="s">
        <v>794</v>
      </c>
      <c r="E329" s="293" t="s">
        <v>794</v>
      </c>
      <c r="F329" s="293" t="s">
        <v>794</v>
      </c>
      <c r="G329" s="293" t="s">
        <v>794</v>
      </c>
      <c r="H329" s="293" t="s">
        <v>794</v>
      </c>
      <c r="I329" s="293" t="s">
        <v>794</v>
      </c>
      <c r="J329" s="277">
        <v>7150001000011</v>
      </c>
      <c r="K329" s="278"/>
      <c r="L329" s="278"/>
      <c r="M329" s="278"/>
      <c r="N329" s="278"/>
      <c r="O329" s="278"/>
      <c r="P329" s="298" t="s">
        <v>974</v>
      </c>
      <c r="Q329" s="279"/>
      <c r="R329" s="279"/>
      <c r="S329" s="279"/>
      <c r="T329" s="279"/>
      <c r="U329" s="279"/>
      <c r="V329" s="279"/>
      <c r="W329" s="279"/>
      <c r="X329" s="279"/>
      <c r="Y329" s="280">
        <v>1</v>
      </c>
      <c r="Z329" s="281"/>
      <c r="AA329" s="281"/>
      <c r="AB329" s="282"/>
      <c r="AC329" s="267" t="s">
        <v>331</v>
      </c>
      <c r="AD329" s="267"/>
      <c r="AE329" s="267"/>
      <c r="AF329" s="267"/>
      <c r="AG329" s="267"/>
      <c r="AH329" s="268">
        <v>6</v>
      </c>
      <c r="AI329" s="269"/>
      <c r="AJ329" s="269"/>
      <c r="AK329" s="269"/>
      <c r="AL329" s="270">
        <v>98.7</v>
      </c>
      <c r="AM329" s="271"/>
      <c r="AN329" s="271"/>
      <c r="AO329" s="272"/>
      <c r="AP329" s="273" t="s">
        <v>751</v>
      </c>
      <c r="AQ329" s="273"/>
      <c r="AR329" s="273"/>
      <c r="AS329" s="273"/>
      <c r="AT329" s="273"/>
      <c r="AU329" s="273"/>
      <c r="AV329" s="273"/>
      <c r="AW329" s="273"/>
      <c r="AX329" s="273"/>
      <c r="AY329">
        <f>COUNTA($C$329)</f>
        <v>1</v>
      </c>
    </row>
    <row r="330" spans="1:51" ht="52.5" customHeight="1" x14ac:dyDescent="0.15">
      <c r="A330" s="274">
        <v>10</v>
      </c>
      <c r="B330" s="274">
        <v>1</v>
      </c>
      <c r="C330" s="293" t="s">
        <v>796</v>
      </c>
      <c r="D330" s="293"/>
      <c r="E330" s="293"/>
      <c r="F330" s="293"/>
      <c r="G330" s="293"/>
      <c r="H330" s="293"/>
      <c r="I330" s="293"/>
      <c r="J330" s="277">
        <v>9122001018711</v>
      </c>
      <c r="K330" s="278"/>
      <c r="L330" s="278"/>
      <c r="M330" s="278"/>
      <c r="N330" s="278"/>
      <c r="O330" s="278"/>
      <c r="P330" s="298" t="s">
        <v>797</v>
      </c>
      <c r="Q330" s="279"/>
      <c r="R330" s="279"/>
      <c r="S330" s="279"/>
      <c r="T330" s="279"/>
      <c r="U330" s="279"/>
      <c r="V330" s="279"/>
      <c r="W330" s="279"/>
      <c r="X330" s="279"/>
      <c r="Y330" s="280">
        <v>10</v>
      </c>
      <c r="Z330" s="281"/>
      <c r="AA330" s="281"/>
      <c r="AB330" s="282"/>
      <c r="AC330" s="267" t="s">
        <v>331</v>
      </c>
      <c r="AD330" s="267"/>
      <c r="AE330" s="267"/>
      <c r="AF330" s="267"/>
      <c r="AG330" s="267"/>
      <c r="AH330" s="268">
        <v>6</v>
      </c>
      <c r="AI330" s="269"/>
      <c r="AJ330" s="269"/>
      <c r="AK330" s="269"/>
      <c r="AL330" s="270">
        <v>97.8</v>
      </c>
      <c r="AM330" s="271"/>
      <c r="AN330" s="271"/>
      <c r="AO330" s="272"/>
      <c r="AP330" s="273" t="s">
        <v>377</v>
      </c>
      <c r="AQ330" s="273"/>
      <c r="AR330" s="273"/>
      <c r="AS330" s="273"/>
      <c r="AT330" s="273"/>
      <c r="AU330" s="273"/>
      <c r="AV330" s="273"/>
      <c r="AW330" s="273"/>
      <c r="AX330" s="273"/>
      <c r="AY330">
        <f>COUNTA($C$330)</f>
        <v>1</v>
      </c>
    </row>
    <row r="331" spans="1:51" ht="42.6" customHeight="1" x14ac:dyDescent="0.15">
      <c r="A331" s="274">
        <v>11</v>
      </c>
      <c r="B331" s="274">
        <v>1</v>
      </c>
      <c r="C331" s="293" t="s">
        <v>786</v>
      </c>
      <c r="D331" s="293"/>
      <c r="E331" s="293"/>
      <c r="F331" s="293"/>
      <c r="G331" s="293"/>
      <c r="H331" s="293"/>
      <c r="I331" s="293"/>
      <c r="J331" s="277">
        <v>3120001063907</v>
      </c>
      <c r="K331" s="278"/>
      <c r="L331" s="278"/>
      <c r="M331" s="278"/>
      <c r="N331" s="278"/>
      <c r="O331" s="278"/>
      <c r="P331" s="298" t="s">
        <v>798</v>
      </c>
      <c r="Q331" s="279"/>
      <c r="R331" s="279"/>
      <c r="S331" s="279"/>
      <c r="T331" s="279"/>
      <c r="U331" s="279"/>
      <c r="V331" s="279"/>
      <c r="W331" s="279"/>
      <c r="X331" s="279"/>
      <c r="Y331" s="280">
        <v>10</v>
      </c>
      <c r="Z331" s="281"/>
      <c r="AA331" s="281"/>
      <c r="AB331" s="282"/>
      <c r="AC331" s="267" t="s">
        <v>337</v>
      </c>
      <c r="AD331" s="267"/>
      <c r="AE331" s="267"/>
      <c r="AF331" s="267"/>
      <c r="AG331" s="267"/>
      <c r="AH331" s="268" t="s">
        <v>761</v>
      </c>
      <c r="AI331" s="269"/>
      <c r="AJ331" s="269"/>
      <c r="AK331" s="269"/>
      <c r="AL331" s="270" t="s">
        <v>761</v>
      </c>
      <c r="AM331" s="271"/>
      <c r="AN331" s="271"/>
      <c r="AO331" s="272"/>
      <c r="AP331" s="273" t="s">
        <v>377</v>
      </c>
      <c r="AQ331" s="273"/>
      <c r="AR331" s="273"/>
      <c r="AS331" s="273"/>
      <c r="AT331" s="273"/>
      <c r="AU331" s="273"/>
      <c r="AV331" s="273"/>
      <c r="AW331" s="273"/>
      <c r="AX331" s="273"/>
      <c r="AY331">
        <f>COUNTA($C$331)</f>
        <v>1</v>
      </c>
    </row>
    <row r="332" spans="1:51" ht="42.6" customHeight="1" x14ac:dyDescent="0.15">
      <c r="A332" s="274">
        <v>12</v>
      </c>
      <c r="B332" s="274">
        <v>1</v>
      </c>
      <c r="C332" s="293" t="s">
        <v>800</v>
      </c>
      <c r="D332" s="293"/>
      <c r="E332" s="293"/>
      <c r="F332" s="293"/>
      <c r="G332" s="293"/>
      <c r="H332" s="293"/>
      <c r="I332" s="293"/>
      <c r="J332" s="277">
        <v>1120001046260</v>
      </c>
      <c r="K332" s="278"/>
      <c r="L332" s="278"/>
      <c r="M332" s="278"/>
      <c r="N332" s="278"/>
      <c r="O332" s="278"/>
      <c r="P332" s="279" t="s">
        <v>801</v>
      </c>
      <c r="Q332" s="279"/>
      <c r="R332" s="279"/>
      <c r="S332" s="279"/>
      <c r="T332" s="279"/>
      <c r="U332" s="279"/>
      <c r="V332" s="279"/>
      <c r="W332" s="279"/>
      <c r="X332" s="279"/>
      <c r="Y332" s="280">
        <v>9</v>
      </c>
      <c r="Z332" s="281"/>
      <c r="AA332" s="281"/>
      <c r="AB332" s="282"/>
      <c r="AC332" s="267" t="s">
        <v>331</v>
      </c>
      <c r="AD332" s="267"/>
      <c r="AE332" s="267"/>
      <c r="AF332" s="267"/>
      <c r="AG332" s="267"/>
      <c r="AH332" s="268">
        <v>1</v>
      </c>
      <c r="AI332" s="269"/>
      <c r="AJ332" s="269"/>
      <c r="AK332" s="269"/>
      <c r="AL332" s="270">
        <v>98</v>
      </c>
      <c r="AM332" s="271"/>
      <c r="AN332" s="271"/>
      <c r="AO332" s="272"/>
      <c r="AP332" s="273" t="s">
        <v>377</v>
      </c>
      <c r="AQ332" s="273"/>
      <c r="AR332" s="273"/>
      <c r="AS332" s="273"/>
      <c r="AT332" s="273"/>
      <c r="AU332" s="273"/>
      <c r="AV332" s="273"/>
      <c r="AW332" s="273"/>
      <c r="AX332" s="273"/>
      <c r="AY332">
        <f>COUNTA($C$332)</f>
        <v>1</v>
      </c>
    </row>
    <row r="333" spans="1:51" ht="42.6" customHeight="1" x14ac:dyDescent="0.15">
      <c r="A333" s="274">
        <v>13</v>
      </c>
      <c r="B333" s="274">
        <v>1</v>
      </c>
      <c r="C333" s="293" t="s">
        <v>800</v>
      </c>
      <c r="D333" s="293"/>
      <c r="E333" s="293"/>
      <c r="F333" s="293"/>
      <c r="G333" s="293"/>
      <c r="H333" s="293"/>
      <c r="I333" s="293"/>
      <c r="J333" s="277">
        <v>1120001046260</v>
      </c>
      <c r="K333" s="278"/>
      <c r="L333" s="278"/>
      <c r="M333" s="278"/>
      <c r="N333" s="278"/>
      <c r="O333" s="278"/>
      <c r="P333" s="298" t="s">
        <v>843</v>
      </c>
      <c r="Q333" s="279"/>
      <c r="R333" s="279"/>
      <c r="S333" s="279"/>
      <c r="T333" s="279"/>
      <c r="U333" s="279"/>
      <c r="V333" s="279"/>
      <c r="W333" s="279"/>
      <c r="X333" s="279"/>
      <c r="Y333" s="280">
        <v>0.875</v>
      </c>
      <c r="Z333" s="281"/>
      <c r="AA333" s="281"/>
      <c r="AB333" s="282"/>
      <c r="AC333" s="267" t="s">
        <v>337</v>
      </c>
      <c r="AD333" s="267"/>
      <c r="AE333" s="267"/>
      <c r="AF333" s="267"/>
      <c r="AG333" s="267"/>
      <c r="AH333" s="268" t="s">
        <v>761</v>
      </c>
      <c r="AI333" s="269"/>
      <c r="AJ333" s="269"/>
      <c r="AK333" s="269"/>
      <c r="AL333" s="270" t="s">
        <v>761</v>
      </c>
      <c r="AM333" s="271"/>
      <c r="AN333" s="271"/>
      <c r="AO333" s="272"/>
      <c r="AP333" s="273" t="s">
        <v>377</v>
      </c>
      <c r="AQ333" s="273"/>
      <c r="AR333" s="273"/>
      <c r="AS333" s="273"/>
      <c r="AT333" s="273"/>
      <c r="AU333" s="273"/>
      <c r="AV333" s="273"/>
      <c r="AW333" s="273"/>
      <c r="AX333" s="273"/>
      <c r="AY333">
        <f>COUNTA($C$333)</f>
        <v>1</v>
      </c>
    </row>
    <row r="334" spans="1:51" ht="54.95" customHeight="1" x14ac:dyDescent="0.15">
      <c r="A334" s="274">
        <v>14</v>
      </c>
      <c r="B334" s="274">
        <v>1</v>
      </c>
      <c r="C334" s="293" t="s">
        <v>802</v>
      </c>
      <c r="D334" s="293"/>
      <c r="E334" s="293"/>
      <c r="F334" s="293"/>
      <c r="G334" s="293"/>
      <c r="H334" s="293"/>
      <c r="I334" s="293"/>
      <c r="J334" s="277">
        <v>3120001059632</v>
      </c>
      <c r="K334" s="278"/>
      <c r="L334" s="278"/>
      <c r="M334" s="278"/>
      <c r="N334" s="278"/>
      <c r="O334" s="278"/>
      <c r="P334" s="298" t="s">
        <v>868</v>
      </c>
      <c r="Q334" s="279"/>
      <c r="R334" s="279"/>
      <c r="S334" s="279"/>
      <c r="T334" s="279"/>
      <c r="U334" s="279"/>
      <c r="V334" s="279"/>
      <c r="W334" s="279"/>
      <c r="X334" s="279"/>
      <c r="Y334" s="280">
        <v>8</v>
      </c>
      <c r="Z334" s="281"/>
      <c r="AA334" s="281"/>
      <c r="AB334" s="282"/>
      <c r="AC334" s="267" t="s">
        <v>331</v>
      </c>
      <c r="AD334" s="267"/>
      <c r="AE334" s="267"/>
      <c r="AF334" s="267"/>
      <c r="AG334" s="267"/>
      <c r="AH334" s="268">
        <v>4</v>
      </c>
      <c r="AI334" s="269"/>
      <c r="AJ334" s="269"/>
      <c r="AK334" s="269"/>
      <c r="AL334" s="270">
        <v>94.4</v>
      </c>
      <c r="AM334" s="271"/>
      <c r="AN334" s="271"/>
      <c r="AO334" s="272"/>
      <c r="AP334" s="273" t="s">
        <v>377</v>
      </c>
      <c r="AQ334" s="273"/>
      <c r="AR334" s="273"/>
      <c r="AS334" s="273"/>
      <c r="AT334" s="273"/>
      <c r="AU334" s="273"/>
      <c r="AV334" s="273"/>
      <c r="AW334" s="273"/>
      <c r="AX334" s="273"/>
      <c r="AY334">
        <f>COUNTA($C$334)</f>
        <v>1</v>
      </c>
    </row>
    <row r="335" spans="1:51" ht="68.25" customHeight="1" x14ac:dyDescent="0.15">
      <c r="A335" s="274">
        <v>15</v>
      </c>
      <c r="B335" s="274">
        <v>1</v>
      </c>
      <c r="C335" s="293" t="s">
        <v>802</v>
      </c>
      <c r="D335" s="293"/>
      <c r="E335" s="293"/>
      <c r="F335" s="293"/>
      <c r="G335" s="293"/>
      <c r="H335" s="293"/>
      <c r="I335" s="293"/>
      <c r="J335" s="277">
        <v>3120001059632</v>
      </c>
      <c r="K335" s="278"/>
      <c r="L335" s="278"/>
      <c r="M335" s="278"/>
      <c r="N335" s="278"/>
      <c r="O335" s="278"/>
      <c r="P335" s="298" t="s">
        <v>944</v>
      </c>
      <c r="Q335" s="279"/>
      <c r="R335" s="279"/>
      <c r="S335" s="279"/>
      <c r="T335" s="279"/>
      <c r="U335" s="279"/>
      <c r="V335" s="279"/>
      <c r="W335" s="279"/>
      <c r="X335" s="279"/>
      <c r="Y335" s="280">
        <v>1</v>
      </c>
      <c r="Z335" s="281"/>
      <c r="AA335" s="281"/>
      <c r="AB335" s="282"/>
      <c r="AC335" s="267" t="s">
        <v>331</v>
      </c>
      <c r="AD335" s="267"/>
      <c r="AE335" s="267"/>
      <c r="AF335" s="267"/>
      <c r="AG335" s="267"/>
      <c r="AH335" s="268">
        <v>5</v>
      </c>
      <c r="AI335" s="269"/>
      <c r="AJ335" s="269"/>
      <c r="AK335" s="269"/>
      <c r="AL335" s="270">
        <v>98.3</v>
      </c>
      <c r="AM335" s="271"/>
      <c r="AN335" s="271"/>
      <c r="AO335" s="272"/>
      <c r="AP335" s="273" t="s">
        <v>377</v>
      </c>
      <c r="AQ335" s="273"/>
      <c r="AR335" s="273"/>
      <c r="AS335" s="273"/>
      <c r="AT335" s="273"/>
      <c r="AU335" s="273"/>
      <c r="AV335" s="273"/>
      <c r="AW335" s="273"/>
      <c r="AX335" s="273"/>
      <c r="AY335">
        <f>COUNTA($C$335)</f>
        <v>1</v>
      </c>
    </row>
    <row r="336" spans="1:51" ht="42.6" customHeight="1" x14ac:dyDescent="0.15">
      <c r="A336" s="274">
        <v>16</v>
      </c>
      <c r="B336" s="274">
        <v>1</v>
      </c>
      <c r="C336" s="293" t="s">
        <v>802</v>
      </c>
      <c r="D336" s="293"/>
      <c r="E336" s="293"/>
      <c r="F336" s="293"/>
      <c r="G336" s="293"/>
      <c r="H336" s="293"/>
      <c r="I336" s="293"/>
      <c r="J336" s="277">
        <v>3120001059632</v>
      </c>
      <c r="K336" s="278"/>
      <c r="L336" s="278"/>
      <c r="M336" s="278"/>
      <c r="N336" s="278"/>
      <c r="O336" s="278"/>
      <c r="P336" s="279" t="s">
        <v>803</v>
      </c>
      <c r="Q336" s="279"/>
      <c r="R336" s="279"/>
      <c r="S336" s="279"/>
      <c r="T336" s="279"/>
      <c r="U336" s="279"/>
      <c r="V336" s="279"/>
      <c r="W336" s="279"/>
      <c r="X336" s="279"/>
      <c r="Y336" s="280">
        <v>0.16200000000000001</v>
      </c>
      <c r="Z336" s="281"/>
      <c r="AA336" s="281"/>
      <c r="AB336" s="282"/>
      <c r="AC336" s="267" t="s">
        <v>337</v>
      </c>
      <c r="AD336" s="267"/>
      <c r="AE336" s="267"/>
      <c r="AF336" s="267"/>
      <c r="AG336" s="267"/>
      <c r="AH336" s="268" t="s">
        <v>761</v>
      </c>
      <c r="AI336" s="269"/>
      <c r="AJ336" s="269"/>
      <c r="AK336" s="269"/>
      <c r="AL336" s="270" t="s">
        <v>761</v>
      </c>
      <c r="AM336" s="271"/>
      <c r="AN336" s="271"/>
      <c r="AO336" s="272"/>
      <c r="AP336" s="273" t="s">
        <v>377</v>
      </c>
      <c r="AQ336" s="273"/>
      <c r="AR336" s="273"/>
      <c r="AS336" s="273"/>
      <c r="AT336" s="273"/>
      <c r="AU336" s="273"/>
      <c r="AV336" s="273"/>
      <c r="AW336" s="273"/>
      <c r="AX336" s="273"/>
      <c r="AY336">
        <f>COUNTA($C$336)</f>
        <v>1</v>
      </c>
    </row>
    <row r="337" spans="1:51" ht="48" customHeight="1" x14ac:dyDescent="0.15">
      <c r="A337" s="274">
        <v>17</v>
      </c>
      <c r="B337" s="274">
        <v>1</v>
      </c>
      <c r="C337" s="293" t="s">
        <v>784</v>
      </c>
      <c r="D337" s="293"/>
      <c r="E337" s="293"/>
      <c r="F337" s="293"/>
      <c r="G337" s="293"/>
      <c r="H337" s="293"/>
      <c r="I337" s="293"/>
      <c r="J337" s="277">
        <v>4120001004661</v>
      </c>
      <c r="K337" s="278"/>
      <c r="L337" s="278"/>
      <c r="M337" s="278"/>
      <c r="N337" s="278"/>
      <c r="O337" s="278"/>
      <c r="P337" s="279" t="s">
        <v>804</v>
      </c>
      <c r="Q337" s="279"/>
      <c r="R337" s="279"/>
      <c r="S337" s="279"/>
      <c r="T337" s="279"/>
      <c r="U337" s="279"/>
      <c r="V337" s="279"/>
      <c r="W337" s="279"/>
      <c r="X337" s="279"/>
      <c r="Y337" s="280">
        <v>7</v>
      </c>
      <c r="Z337" s="281"/>
      <c r="AA337" s="281"/>
      <c r="AB337" s="282"/>
      <c r="AC337" s="267" t="s">
        <v>337</v>
      </c>
      <c r="AD337" s="267"/>
      <c r="AE337" s="267"/>
      <c r="AF337" s="267"/>
      <c r="AG337" s="267"/>
      <c r="AH337" s="268" t="s">
        <v>761</v>
      </c>
      <c r="AI337" s="269"/>
      <c r="AJ337" s="269"/>
      <c r="AK337" s="269"/>
      <c r="AL337" s="270" t="s">
        <v>761</v>
      </c>
      <c r="AM337" s="271"/>
      <c r="AN337" s="271"/>
      <c r="AO337" s="272"/>
      <c r="AP337" s="273" t="s">
        <v>377</v>
      </c>
      <c r="AQ337" s="273"/>
      <c r="AR337" s="273"/>
      <c r="AS337" s="273"/>
      <c r="AT337" s="273"/>
      <c r="AU337" s="273"/>
      <c r="AV337" s="273"/>
      <c r="AW337" s="273"/>
      <c r="AX337" s="273"/>
      <c r="AY337">
        <f>COUNTA($C$337)</f>
        <v>1</v>
      </c>
    </row>
    <row r="338" spans="1:51" ht="54.95" customHeight="1" x14ac:dyDescent="0.15">
      <c r="A338" s="274">
        <v>18</v>
      </c>
      <c r="B338" s="274">
        <v>1</v>
      </c>
      <c r="C338" s="297" t="s">
        <v>952</v>
      </c>
      <c r="D338" s="293"/>
      <c r="E338" s="293"/>
      <c r="F338" s="293"/>
      <c r="G338" s="293"/>
      <c r="H338" s="293"/>
      <c r="I338" s="293"/>
      <c r="J338" s="277">
        <v>2150001006590</v>
      </c>
      <c r="K338" s="278"/>
      <c r="L338" s="278"/>
      <c r="M338" s="278"/>
      <c r="N338" s="278"/>
      <c r="O338" s="278"/>
      <c r="P338" s="298" t="s">
        <v>951</v>
      </c>
      <c r="Q338" s="279"/>
      <c r="R338" s="279"/>
      <c r="S338" s="279"/>
      <c r="T338" s="279"/>
      <c r="U338" s="279"/>
      <c r="V338" s="279"/>
      <c r="W338" s="279"/>
      <c r="X338" s="279"/>
      <c r="Y338" s="280">
        <v>7</v>
      </c>
      <c r="Z338" s="281"/>
      <c r="AA338" s="281"/>
      <c r="AB338" s="282"/>
      <c r="AC338" s="267" t="s">
        <v>337</v>
      </c>
      <c r="AD338" s="267"/>
      <c r="AE338" s="267"/>
      <c r="AF338" s="267"/>
      <c r="AG338" s="267"/>
      <c r="AH338" s="268" t="s">
        <v>761</v>
      </c>
      <c r="AI338" s="269"/>
      <c r="AJ338" s="269"/>
      <c r="AK338" s="269"/>
      <c r="AL338" s="270" t="s">
        <v>761</v>
      </c>
      <c r="AM338" s="271"/>
      <c r="AN338" s="271"/>
      <c r="AO338" s="272"/>
      <c r="AP338" s="273" t="s">
        <v>377</v>
      </c>
      <c r="AQ338" s="273"/>
      <c r="AR338" s="273"/>
      <c r="AS338" s="273"/>
      <c r="AT338" s="273"/>
      <c r="AU338" s="273"/>
      <c r="AV338" s="273"/>
      <c r="AW338" s="273"/>
      <c r="AX338" s="273"/>
      <c r="AY338">
        <f>COUNTA($C$338)</f>
        <v>1</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87</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6"/>
      <c r="B353" s="286"/>
      <c r="C353" s="286" t="s">
        <v>82</v>
      </c>
      <c r="D353" s="286"/>
      <c r="E353" s="286"/>
      <c r="F353" s="286"/>
      <c r="G353" s="286"/>
      <c r="H353" s="286"/>
      <c r="I353" s="286"/>
      <c r="J353" s="284" t="s">
        <v>65</v>
      </c>
      <c r="K353" s="284"/>
      <c r="L353" s="284"/>
      <c r="M353" s="284"/>
      <c r="N353" s="284"/>
      <c r="O353" s="284"/>
      <c r="P353" s="285" t="s">
        <v>83</v>
      </c>
      <c r="Q353" s="285"/>
      <c r="R353" s="285"/>
      <c r="S353" s="285"/>
      <c r="T353" s="285"/>
      <c r="U353" s="285"/>
      <c r="V353" s="285"/>
      <c r="W353" s="285"/>
      <c r="X353" s="285"/>
      <c r="Y353" s="285" t="s">
        <v>84</v>
      </c>
      <c r="Z353" s="286"/>
      <c r="AA353" s="286"/>
      <c r="AB353" s="286"/>
      <c r="AC353" s="284" t="s">
        <v>212</v>
      </c>
      <c r="AD353" s="284"/>
      <c r="AE353" s="284"/>
      <c r="AF353" s="284"/>
      <c r="AG353" s="284"/>
      <c r="AH353" s="285" t="s">
        <v>64</v>
      </c>
      <c r="AI353" s="286"/>
      <c r="AJ353" s="286"/>
      <c r="AK353" s="286"/>
      <c r="AL353" s="286" t="s">
        <v>17</v>
      </c>
      <c r="AM353" s="286"/>
      <c r="AN353" s="286"/>
      <c r="AO353" s="296"/>
      <c r="AP353" s="288" t="s">
        <v>301</v>
      </c>
      <c r="AQ353" s="288"/>
      <c r="AR353" s="288"/>
      <c r="AS353" s="288"/>
      <c r="AT353" s="288"/>
      <c r="AU353" s="288"/>
      <c r="AV353" s="288"/>
      <c r="AW353" s="288"/>
      <c r="AX353" s="288"/>
      <c r="AY353">
        <f t="shared" ref="AY353:AY354" si="20">$AY$351</f>
        <v>1</v>
      </c>
    </row>
    <row r="354" spans="1:51" ht="45" customHeight="1" x14ac:dyDescent="0.15">
      <c r="A354" s="274">
        <v>1</v>
      </c>
      <c r="B354" s="274">
        <v>1</v>
      </c>
      <c r="C354" s="297" t="s">
        <v>903</v>
      </c>
      <c r="D354" s="293"/>
      <c r="E354" s="293"/>
      <c r="F354" s="293"/>
      <c r="G354" s="293"/>
      <c r="H354" s="293"/>
      <c r="I354" s="293"/>
      <c r="J354" s="277">
        <v>9120001071004</v>
      </c>
      <c r="K354" s="278"/>
      <c r="L354" s="278"/>
      <c r="M354" s="278"/>
      <c r="N354" s="278"/>
      <c r="O354" s="278"/>
      <c r="P354" s="298" t="s">
        <v>805</v>
      </c>
      <c r="Q354" s="279"/>
      <c r="R354" s="279"/>
      <c r="S354" s="279"/>
      <c r="T354" s="279"/>
      <c r="U354" s="279"/>
      <c r="V354" s="279"/>
      <c r="W354" s="279"/>
      <c r="X354" s="279"/>
      <c r="Y354" s="280">
        <v>58</v>
      </c>
      <c r="Z354" s="281"/>
      <c r="AA354" s="281"/>
      <c r="AB354" s="282"/>
      <c r="AC354" s="267" t="s">
        <v>331</v>
      </c>
      <c r="AD354" s="267"/>
      <c r="AE354" s="267"/>
      <c r="AF354" s="267"/>
      <c r="AG354" s="267"/>
      <c r="AH354" s="268">
        <v>1</v>
      </c>
      <c r="AI354" s="269"/>
      <c r="AJ354" s="269"/>
      <c r="AK354" s="269"/>
      <c r="AL354" s="270">
        <v>100</v>
      </c>
      <c r="AM354" s="271"/>
      <c r="AN354" s="271"/>
      <c r="AO354" s="272"/>
      <c r="AP354" s="273" t="s">
        <v>862</v>
      </c>
      <c r="AQ354" s="273"/>
      <c r="AR354" s="273"/>
      <c r="AS354" s="273"/>
      <c r="AT354" s="273"/>
      <c r="AU354" s="273"/>
      <c r="AV354" s="273"/>
      <c r="AW354" s="273"/>
      <c r="AX354" s="273"/>
      <c r="AY354">
        <f t="shared" si="20"/>
        <v>1</v>
      </c>
    </row>
    <row r="355" spans="1:51" ht="54.95" customHeight="1" x14ac:dyDescent="0.15">
      <c r="A355" s="274">
        <v>2</v>
      </c>
      <c r="B355" s="274">
        <v>1</v>
      </c>
      <c r="C355" s="293" t="s">
        <v>806</v>
      </c>
      <c r="D355" s="293"/>
      <c r="E355" s="293"/>
      <c r="F355" s="293"/>
      <c r="G355" s="293"/>
      <c r="H355" s="293"/>
      <c r="I355" s="293"/>
      <c r="J355" s="277">
        <v>9120001071004</v>
      </c>
      <c r="K355" s="278"/>
      <c r="L355" s="278"/>
      <c r="M355" s="278"/>
      <c r="N355" s="278"/>
      <c r="O355" s="278"/>
      <c r="P355" s="298" t="s">
        <v>844</v>
      </c>
      <c r="Q355" s="279"/>
      <c r="R355" s="279"/>
      <c r="S355" s="279"/>
      <c r="T355" s="279"/>
      <c r="U355" s="279"/>
      <c r="V355" s="279"/>
      <c r="W355" s="279"/>
      <c r="X355" s="279"/>
      <c r="Y355" s="280">
        <v>4</v>
      </c>
      <c r="Z355" s="281"/>
      <c r="AA355" s="281"/>
      <c r="AB355" s="282"/>
      <c r="AC355" s="267" t="s">
        <v>337</v>
      </c>
      <c r="AD355" s="267"/>
      <c r="AE355" s="267"/>
      <c r="AF355" s="267"/>
      <c r="AG355" s="267"/>
      <c r="AH355" s="268" t="s">
        <v>841</v>
      </c>
      <c r="AI355" s="269"/>
      <c r="AJ355" s="269"/>
      <c r="AK355" s="269"/>
      <c r="AL355" s="270" t="s">
        <v>841</v>
      </c>
      <c r="AM355" s="271"/>
      <c r="AN355" s="271"/>
      <c r="AO355" s="272"/>
      <c r="AP355" s="273"/>
      <c r="AQ355" s="273"/>
      <c r="AR355" s="273"/>
      <c r="AS355" s="273"/>
      <c r="AT355" s="273"/>
      <c r="AU355" s="273"/>
      <c r="AV355" s="273"/>
      <c r="AW355" s="273"/>
      <c r="AX355" s="273"/>
      <c r="AY355">
        <f>COUNTA($C$355)</f>
        <v>1</v>
      </c>
    </row>
    <row r="356" spans="1:51" ht="54.95" customHeight="1" x14ac:dyDescent="0.15">
      <c r="A356" s="274">
        <v>3</v>
      </c>
      <c r="B356" s="274">
        <v>1</v>
      </c>
      <c r="C356" s="297" t="s">
        <v>869</v>
      </c>
      <c r="D356" s="293"/>
      <c r="E356" s="293"/>
      <c r="F356" s="293"/>
      <c r="G356" s="293"/>
      <c r="H356" s="293"/>
      <c r="I356" s="293"/>
      <c r="J356" s="277">
        <v>7010001008844</v>
      </c>
      <c r="K356" s="278"/>
      <c r="L356" s="278"/>
      <c r="M356" s="278"/>
      <c r="N356" s="278"/>
      <c r="O356" s="278"/>
      <c r="P356" s="298" t="s">
        <v>849</v>
      </c>
      <c r="Q356" s="279"/>
      <c r="R356" s="279"/>
      <c r="S356" s="279"/>
      <c r="T356" s="279"/>
      <c r="U356" s="279"/>
      <c r="V356" s="279"/>
      <c r="W356" s="279"/>
      <c r="X356" s="279"/>
      <c r="Y356" s="280">
        <v>12</v>
      </c>
      <c r="Z356" s="281"/>
      <c r="AA356" s="281"/>
      <c r="AB356" s="282"/>
      <c r="AC356" s="267" t="s">
        <v>336</v>
      </c>
      <c r="AD356" s="267"/>
      <c r="AE356" s="267"/>
      <c r="AF356" s="267"/>
      <c r="AG356" s="267"/>
      <c r="AH356" s="268" t="s">
        <v>841</v>
      </c>
      <c r="AI356" s="269"/>
      <c r="AJ356" s="269"/>
      <c r="AK356" s="269"/>
      <c r="AL356" s="270" t="s">
        <v>841</v>
      </c>
      <c r="AM356" s="271"/>
      <c r="AN356" s="271"/>
      <c r="AO356" s="272"/>
      <c r="AP356" s="273"/>
      <c r="AQ356" s="273"/>
      <c r="AR356" s="273"/>
      <c r="AS356" s="273"/>
      <c r="AT356" s="273"/>
      <c r="AU356" s="273"/>
      <c r="AV356" s="273"/>
      <c r="AW356" s="273"/>
      <c r="AX356" s="273"/>
      <c r="AY356">
        <f>COUNTA($C$356)</f>
        <v>1</v>
      </c>
    </row>
    <row r="357" spans="1:51" ht="54.95" customHeight="1" x14ac:dyDescent="0.15">
      <c r="A357" s="274">
        <v>4</v>
      </c>
      <c r="B357" s="274">
        <v>1</v>
      </c>
      <c r="C357" s="297" t="s">
        <v>869</v>
      </c>
      <c r="D357" s="293"/>
      <c r="E357" s="293"/>
      <c r="F357" s="293"/>
      <c r="G357" s="293"/>
      <c r="H357" s="293"/>
      <c r="I357" s="293"/>
      <c r="J357" s="277">
        <v>7010001008844</v>
      </c>
      <c r="K357" s="278"/>
      <c r="L357" s="278"/>
      <c r="M357" s="278"/>
      <c r="N357" s="278"/>
      <c r="O357" s="278"/>
      <c r="P357" s="298" t="s">
        <v>848</v>
      </c>
      <c r="Q357" s="279"/>
      <c r="R357" s="279"/>
      <c r="S357" s="279"/>
      <c r="T357" s="279"/>
      <c r="U357" s="279"/>
      <c r="V357" s="279"/>
      <c r="W357" s="279"/>
      <c r="X357" s="279"/>
      <c r="Y357" s="280">
        <v>9</v>
      </c>
      <c r="Z357" s="281"/>
      <c r="AA357" s="281"/>
      <c r="AB357" s="282"/>
      <c r="AC357" s="267" t="s">
        <v>338</v>
      </c>
      <c r="AD357" s="267"/>
      <c r="AE357" s="267"/>
      <c r="AF357" s="267"/>
      <c r="AG357" s="267"/>
      <c r="AH357" s="268" t="s">
        <v>841</v>
      </c>
      <c r="AI357" s="269"/>
      <c r="AJ357" s="269"/>
      <c r="AK357" s="269"/>
      <c r="AL357" s="270" t="s">
        <v>841</v>
      </c>
      <c r="AM357" s="271"/>
      <c r="AN357" s="271"/>
      <c r="AO357" s="272"/>
      <c r="AP357" s="273"/>
      <c r="AQ357" s="273"/>
      <c r="AR357" s="273"/>
      <c r="AS357" s="273"/>
      <c r="AT357" s="273"/>
      <c r="AU357" s="273"/>
      <c r="AV357" s="273"/>
      <c r="AW357" s="273"/>
      <c r="AX357" s="273"/>
      <c r="AY357">
        <f>COUNTA($C$357)</f>
        <v>1</v>
      </c>
    </row>
    <row r="358" spans="1:51" ht="45" customHeight="1" x14ac:dyDescent="0.15">
      <c r="A358" s="274">
        <v>5</v>
      </c>
      <c r="B358" s="274">
        <v>1</v>
      </c>
      <c r="C358" s="297" t="s">
        <v>869</v>
      </c>
      <c r="D358" s="293"/>
      <c r="E358" s="293"/>
      <c r="F358" s="293"/>
      <c r="G358" s="293"/>
      <c r="H358" s="293"/>
      <c r="I358" s="293"/>
      <c r="J358" s="277">
        <v>7010001008844</v>
      </c>
      <c r="K358" s="278"/>
      <c r="L358" s="278"/>
      <c r="M358" s="278"/>
      <c r="N358" s="278"/>
      <c r="O358" s="278"/>
      <c r="P358" s="298" t="s">
        <v>847</v>
      </c>
      <c r="Q358" s="279"/>
      <c r="R358" s="279"/>
      <c r="S358" s="279"/>
      <c r="T358" s="279"/>
      <c r="U358" s="279"/>
      <c r="V358" s="279"/>
      <c r="W358" s="279"/>
      <c r="X358" s="279"/>
      <c r="Y358" s="280">
        <v>8</v>
      </c>
      <c r="Z358" s="281"/>
      <c r="AA358" s="281"/>
      <c r="AB358" s="282"/>
      <c r="AC358" s="267" t="s">
        <v>336</v>
      </c>
      <c r="AD358" s="267"/>
      <c r="AE358" s="267"/>
      <c r="AF358" s="267"/>
      <c r="AG358" s="267"/>
      <c r="AH358" s="268" t="s">
        <v>841</v>
      </c>
      <c r="AI358" s="269"/>
      <c r="AJ358" s="269"/>
      <c r="AK358" s="269"/>
      <c r="AL358" s="270" t="s">
        <v>841</v>
      </c>
      <c r="AM358" s="271"/>
      <c r="AN358" s="271"/>
      <c r="AO358" s="272"/>
      <c r="AP358" s="273"/>
      <c r="AQ358" s="273"/>
      <c r="AR358" s="273"/>
      <c r="AS358" s="273"/>
      <c r="AT358" s="273"/>
      <c r="AU358" s="273"/>
      <c r="AV358" s="273"/>
      <c r="AW358" s="273"/>
      <c r="AX358" s="273"/>
      <c r="AY358">
        <f>COUNTA($C$358)</f>
        <v>1</v>
      </c>
    </row>
    <row r="359" spans="1:51" ht="52.5" customHeight="1" x14ac:dyDescent="0.15">
      <c r="A359" s="274">
        <v>6</v>
      </c>
      <c r="B359" s="274">
        <v>1</v>
      </c>
      <c r="C359" s="297" t="s">
        <v>869</v>
      </c>
      <c r="D359" s="293"/>
      <c r="E359" s="293"/>
      <c r="F359" s="293"/>
      <c r="G359" s="293"/>
      <c r="H359" s="293"/>
      <c r="I359" s="293"/>
      <c r="J359" s="277">
        <v>7010001008844</v>
      </c>
      <c r="K359" s="278"/>
      <c r="L359" s="278"/>
      <c r="M359" s="278"/>
      <c r="N359" s="278"/>
      <c r="O359" s="278"/>
      <c r="P359" s="298" t="s">
        <v>807</v>
      </c>
      <c r="Q359" s="279"/>
      <c r="R359" s="279"/>
      <c r="S359" s="279"/>
      <c r="T359" s="279"/>
      <c r="U359" s="279"/>
      <c r="V359" s="279"/>
      <c r="W359" s="279"/>
      <c r="X359" s="279"/>
      <c r="Y359" s="280">
        <v>1</v>
      </c>
      <c r="Z359" s="281"/>
      <c r="AA359" s="281"/>
      <c r="AB359" s="282"/>
      <c r="AC359" s="267" t="s">
        <v>337</v>
      </c>
      <c r="AD359" s="267"/>
      <c r="AE359" s="267"/>
      <c r="AF359" s="267"/>
      <c r="AG359" s="267"/>
      <c r="AH359" s="268" t="s">
        <v>841</v>
      </c>
      <c r="AI359" s="269"/>
      <c r="AJ359" s="269"/>
      <c r="AK359" s="269"/>
      <c r="AL359" s="270" t="s">
        <v>841</v>
      </c>
      <c r="AM359" s="271"/>
      <c r="AN359" s="271"/>
      <c r="AO359" s="272"/>
      <c r="AP359" s="273"/>
      <c r="AQ359" s="273"/>
      <c r="AR359" s="273"/>
      <c r="AS359" s="273"/>
      <c r="AT359" s="273"/>
      <c r="AU359" s="273"/>
      <c r="AV359" s="273"/>
      <c r="AW359" s="273"/>
      <c r="AX359" s="273"/>
      <c r="AY359">
        <f>COUNTA($C$359)</f>
        <v>1</v>
      </c>
    </row>
    <row r="360" spans="1:51" ht="45" customHeight="1" x14ac:dyDescent="0.15">
      <c r="A360" s="274">
        <v>7</v>
      </c>
      <c r="B360" s="274">
        <v>1</v>
      </c>
      <c r="C360" s="297" t="s">
        <v>861</v>
      </c>
      <c r="D360" s="293"/>
      <c r="E360" s="293"/>
      <c r="F360" s="293"/>
      <c r="G360" s="293"/>
      <c r="H360" s="293"/>
      <c r="I360" s="293"/>
      <c r="J360" s="277">
        <v>7290001036116</v>
      </c>
      <c r="K360" s="278"/>
      <c r="L360" s="278"/>
      <c r="M360" s="278"/>
      <c r="N360" s="278"/>
      <c r="O360" s="278"/>
      <c r="P360" s="298" t="s">
        <v>945</v>
      </c>
      <c r="Q360" s="279"/>
      <c r="R360" s="279"/>
      <c r="S360" s="279"/>
      <c r="T360" s="279"/>
      <c r="U360" s="279"/>
      <c r="V360" s="279"/>
      <c r="W360" s="279"/>
      <c r="X360" s="279"/>
      <c r="Y360" s="280">
        <v>11</v>
      </c>
      <c r="Z360" s="281"/>
      <c r="AA360" s="281"/>
      <c r="AB360" s="282"/>
      <c r="AC360" s="267" t="s">
        <v>331</v>
      </c>
      <c r="AD360" s="267"/>
      <c r="AE360" s="267"/>
      <c r="AF360" s="267"/>
      <c r="AG360" s="267"/>
      <c r="AH360" s="268">
        <v>5</v>
      </c>
      <c r="AI360" s="269"/>
      <c r="AJ360" s="269"/>
      <c r="AK360" s="269"/>
      <c r="AL360" s="270">
        <v>98.3</v>
      </c>
      <c r="AM360" s="271"/>
      <c r="AN360" s="271"/>
      <c r="AO360" s="272"/>
      <c r="AP360" s="273" t="s">
        <v>377</v>
      </c>
      <c r="AQ360" s="273"/>
      <c r="AR360" s="273"/>
      <c r="AS360" s="273"/>
      <c r="AT360" s="273"/>
      <c r="AU360" s="273"/>
      <c r="AV360" s="273"/>
      <c r="AW360" s="273"/>
      <c r="AX360" s="273"/>
      <c r="AY360">
        <f>COUNTA($C$360)</f>
        <v>1</v>
      </c>
    </row>
    <row r="361" spans="1:51" ht="45" customHeight="1" x14ac:dyDescent="0.15">
      <c r="A361" s="274">
        <v>8</v>
      </c>
      <c r="B361" s="274">
        <v>1</v>
      </c>
      <c r="C361" s="293" t="s">
        <v>808</v>
      </c>
      <c r="D361" s="293"/>
      <c r="E361" s="293"/>
      <c r="F361" s="293"/>
      <c r="G361" s="293"/>
      <c r="H361" s="293"/>
      <c r="I361" s="293"/>
      <c r="J361" s="277">
        <v>7120001105548</v>
      </c>
      <c r="K361" s="278"/>
      <c r="L361" s="278"/>
      <c r="M361" s="278"/>
      <c r="N361" s="278"/>
      <c r="O361" s="278"/>
      <c r="P361" s="279" t="s">
        <v>845</v>
      </c>
      <c r="Q361" s="279"/>
      <c r="R361" s="279"/>
      <c r="S361" s="279"/>
      <c r="T361" s="279"/>
      <c r="U361" s="279"/>
      <c r="V361" s="279"/>
      <c r="W361" s="279"/>
      <c r="X361" s="279"/>
      <c r="Y361" s="280">
        <v>4</v>
      </c>
      <c r="Z361" s="281"/>
      <c r="AA361" s="281"/>
      <c r="AB361" s="282"/>
      <c r="AC361" s="267" t="s">
        <v>331</v>
      </c>
      <c r="AD361" s="267"/>
      <c r="AE361" s="267"/>
      <c r="AF361" s="267"/>
      <c r="AG361" s="267"/>
      <c r="AH361" s="268">
        <v>1</v>
      </c>
      <c r="AI361" s="269"/>
      <c r="AJ361" s="269"/>
      <c r="AK361" s="269"/>
      <c r="AL361" s="270">
        <v>96.1</v>
      </c>
      <c r="AM361" s="271"/>
      <c r="AN361" s="271"/>
      <c r="AO361" s="272"/>
      <c r="AP361" s="273"/>
      <c r="AQ361" s="273"/>
      <c r="AR361" s="273"/>
      <c r="AS361" s="273"/>
      <c r="AT361" s="273"/>
      <c r="AU361" s="273"/>
      <c r="AV361" s="273"/>
      <c r="AW361" s="273"/>
      <c r="AX361" s="273"/>
      <c r="AY361">
        <f>COUNTA($C$361)</f>
        <v>1</v>
      </c>
    </row>
    <row r="362" spans="1:51" ht="45" customHeight="1" x14ac:dyDescent="0.15">
      <c r="A362" s="274">
        <v>9</v>
      </c>
      <c r="B362" s="274">
        <v>1</v>
      </c>
      <c r="C362" s="293" t="s">
        <v>808</v>
      </c>
      <c r="D362" s="293"/>
      <c r="E362" s="293"/>
      <c r="F362" s="293"/>
      <c r="G362" s="293"/>
      <c r="H362" s="293"/>
      <c r="I362" s="293"/>
      <c r="J362" s="277">
        <v>7120001105548</v>
      </c>
      <c r="K362" s="278"/>
      <c r="L362" s="278"/>
      <c r="M362" s="278"/>
      <c r="N362" s="278"/>
      <c r="O362" s="278"/>
      <c r="P362" s="279" t="s">
        <v>845</v>
      </c>
      <c r="Q362" s="279"/>
      <c r="R362" s="279"/>
      <c r="S362" s="279"/>
      <c r="T362" s="279"/>
      <c r="U362" s="279"/>
      <c r="V362" s="279"/>
      <c r="W362" s="279"/>
      <c r="X362" s="279"/>
      <c r="Y362" s="280">
        <v>4</v>
      </c>
      <c r="Z362" s="281"/>
      <c r="AA362" s="281"/>
      <c r="AB362" s="282"/>
      <c r="AC362" s="267" t="s">
        <v>331</v>
      </c>
      <c r="AD362" s="267"/>
      <c r="AE362" s="267"/>
      <c r="AF362" s="267"/>
      <c r="AG362" s="267"/>
      <c r="AH362" s="268">
        <v>1</v>
      </c>
      <c r="AI362" s="269"/>
      <c r="AJ362" s="269"/>
      <c r="AK362" s="269"/>
      <c r="AL362" s="270">
        <v>99.7</v>
      </c>
      <c r="AM362" s="271"/>
      <c r="AN362" s="271"/>
      <c r="AO362" s="272"/>
      <c r="AP362" s="273"/>
      <c r="AQ362" s="273"/>
      <c r="AR362" s="273"/>
      <c r="AS362" s="273"/>
      <c r="AT362" s="273"/>
      <c r="AU362" s="273"/>
      <c r="AV362" s="273"/>
      <c r="AW362" s="273"/>
      <c r="AX362" s="273"/>
      <c r="AY362">
        <f>COUNTA($C$362)</f>
        <v>1</v>
      </c>
    </row>
    <row r="363" spans="1:51" ht="45" customHeight="1" x14ac:dyDescent="0.15">
      <c r="A363" s="274">
        <v>10</v>
      </c>
      <c r="B363" s="274">
        <v>1</v>
      </c>
      <c r="C363" s="293" t="s">
        <v>809</v>
      </c>
      <c r="D363" s="293"/>
      <c r="E363" s="293"/>
      <c r="F363" s="293"/>
      <c r="G363" s="293"/>
      <c r="H363" s="293"/>
      <c r="I363" s="293"/>
      <c r="J363" s="277">
        <v>8150001010356</v>
      </c>
      <c r="K363" s="278"/>
      <c r="L363" s="278"/>
      <c r="M363" s="278"/>
      <c r="N363" s="278"/>
      <c r="O363" s="278"/>
      <c r="P363" s="279" t="s">
        <v>846</v>
      </c>
      <c r="Q363" s="279"/>
      <c r="R363" s="279"/>
      <c r="S363" s="279"/>
      <c r="T363" s="279"/>
      <c r="U363" s="279"/>
      <c r="V363" s="279"/>
      <c r="W363" s="279"/>
      <c r="X363" s="279"/>
      <c r="Y363" s="280">
        <v>4</v>
      </c>
      <c r="Z363" s="281"/>
      <c r="AA363" s="281"/>
      <c r="AB363" s="282"/>
      <c r="AC363" s="267" t="s">
        <v>331</v>
      </c>
      <c r="AD363" s="267"/>
      <c r="AE363" s="267"/>
      <c r="AF363" s="267"/>
      <c r="AG363" s="267"/>
      <c r="AH363" s="268">
        <v>1</v>
      </c>
      <c r="AI363" s="269"/>
      <c r="AJ363" s="269"/>
      <c r="AK363" s="269"/>
      <c r="AL363" s="270">
        <v>89.6</v>
      </c>
      <c r="AM363" s="271"/>
      <c r="AN363" s="271"/>
      <c r="AO363" s="272"/>
      <c r="AP363" s="273"/>
      <c r="AQ363" s="273"/>
      <c r="AR363" s="273"/>
      <c r="AS363" s="273"/>
      <c r="AT363" s="273"/>
      <c r="AU363" s="273"/>
      <c r="AV363" s="273"/>
      <c r="AW363" s="273"/>
      <c r="AX363" s="273"/>
      <c r="AY363">
        <f>COUNTA($C$363)</f>
        <v>1</v>
      </c>
    </row>
    <row r="364" spans="1:51" ht="45" customHeight="1" x14ac:dyDescent="0.15">
      <c r="A364" s="274">
        <v>11</v>
      </c>
      <c r="B364" s="274">
        <v>1</v>
      </c>
      <c r="C364" s="293" t="s">
        <v>809</v>
      </c>
      <c r="D364" s="293"/>
      <c r="E364" s="293"/>
      <c r="F364" s="293"/>
      <c r="G364" s="293"/>
      <c r="H364" s="293"/>
      <c r="I364" s="293"/>
      <c r="J364" s="277">
        <v>8150001010356</v>
      </c>
      <c r="K364" s="278"/>
      <c r="L364" s="278"/>
      <c r="M364" s="278"/>
      <c r="N364" s="278"/>
      <c r="O364" s="278"/>
      <c r="P364" s="279" t="s">
        <v>810</v>
      </c>
      <c r="Q364" s="279"/>
      <c r="R364" s="279"/>
      <c r="S364" s="279"/>
      <c r="T364" s="279"/>
      <c r="U364" s="279"/>
      <c r="V364" s="279"/>
      <c r="W364" s="279"/>
      <c r="X364" s="279"/>
      <c r="Y364" s="280">
        <v>2</v>
      </c>
      <c r="Z364" s="281"/>
      <c r="AA364" s="281"/>
      <c r="AB364" s="282"/>
      <c r="AC364" s="267" t="s">
        <v>337</v>
      </c>
      <c r="AD364" s="267"/>
      <c r="AE364" s="267"/>
      <c r="AF364" s="267"/>
      <c r="AG364" s="267"/>
      <c r="AH364" s="268" t="s">
        <v>377</v>
      </c>
      <c r="AI364" s="269"/>
      <c r="AJ364" s="269"/>
      <c r="AK364" s="269"/>
      <c r="AL364" s="270" t="s">
        <v>377</v>
      </c>
      <c r="AM364" s="271"/>
      <c r="AN364" s="271"/>
      <c r="AO364" s="272"/>
      <c r="AP364" s="273"/>
      <c r="AQ364" s="273"/>
      <c r="AR364" s="273"/>
      <c r="AS364" s="273"/>
      <c r="AT364" s="273"/>
      <c r="AU364" s="273"/>
      <c r="AV364" s="273"/>
      <c r="AW364" s="273"/>
      <c r="AX364" s="273"/>
      <c r="AY364">
        <f>COUNTA($C$364)</f>
        <v>1</v>
      </c>
    </row>
    <row r="365" spans="1:51" ht="45" customHeight="1" x14ac:dyDescent="0.15">
      <c r="A365" s="274">
        <v>12</v>
      </c>
      <c r="B365" s="274">
        <v>1</v>
      </c>
      <c r="C365" s="293" t="s">
        <v>811</v>
      </c>
      <c r="D365" s="293"/>
      <c r="E365" s="293"/>
      <c r="F365" s="293"/>
      <c r="G365" s="293"/>
      <c r="H365" s="293"/>
      <c r="I365" s="293"/>
      <c r="J365" s="277">
        <v>7120001012785</v>
      </c>
      <c r="K365" s="278"/>
      <c r="L365" s="278"/>
      <c r="M365" s="278"/>
      <c r="N365" s="278"/>
      <c r="O365" s="278"/>
      <c r="P365" s="279" t="s">
        <v>812</v>
      </c>
      <c r="Q365" s="279"/>
      <c r="R365" s="279"/>
      <c r="S365" s="279"/>
      <c r="T365" s="279"/>
      <c r="U365" s="279"/>
      <c r="V365" s="279"/>
      <c r="W365" s="279"/>
      <c r="X365" s="279"/>
      <c r="Y365" s="280">
        <v>5</v>
      </c>
      <c r="Z365" s="281"/>
      <c r="AA365" s="281"/>
      <c r="AB365" s="282"/>
      <c r="AC365" s="267" t="s">
        <v>337</v>
      </c>
      <c r="AD365" s="267"/>
      <c r="AE365" s="267"/>
      <c r="AF365" s="267"/>
      <c r="AG365" s="267"/>
      <c r="AH365" s="268" t="s">
        <v>377</v>
      </c>
      <c r="AI365" s="269"/>
      <c r="AJ365" s="269"/>
      <c r="AK365" s="269"/>
      <c r="AL365" s="270" t="s">
        <v>377</v>
      </c>
      <c r="AM365" s="271"/>
      <c r="AN365" s="271"/>
      <c r="AO365" s="272"/>
      <c r="AP365" s="273"/>
      <c r="AQ365" s="273"/>
      <c r="AR365" s="273"/>
      <c r="AS365" s="273"/>
      <c r="AT365" s="273"/>
      <c r="AU365" s="273"/>
      <c r="AV365" s="273"/>
      <c r="AW365" s="273"/>
      <c r="AX365" s="273"/>
      <c r="AY365">
        <f>COUNTA($C$365)</f>
        <v>1</v>
      </c>
    </row>
    <row r="366" spans="1:51" ht="45" customHeight="1" x14ac:dyDescent="0.15">
      <c r="A366" s="274">
        <v>13</v>
      </c>
      <c r="B366" s="274">
        <v>1</v>
      </c>
      <c r="C366" s="293" t="s">
        <v>813</v>
      </c>
      <c r="D366" s="293" t="s">
        <v>814</v>
      </c>
      <c r="E366" s="293" t="s">
        <v>814</v>
      </c>
      <c r="F366" s="293" t="s">
        <v>814</v>
      </c>
      <c r="G366" s="293" t="s">
        <v>814</v>
      </c>
      <c r="H366" s="293" t="s">
        <v>814</v>
      </c>
      <c r="I366" s="293" t="s">
        <v>814</v>
      </c>
      <c r="J366" s="277">
        <v>6010401024970</v>
      </c>
      <c r="K366" s="278"/>
      <c r="L366" s="278"/>
      <c r="M366" s="278"/>
      <c r="N366" s="278"/>
      <c r="O366" s="278"/>
      <c r="P366" s="279" t="s">
        <v>815</v>
      </c>
      <c r="Q366" s="279" t="s">
        <v>815</v>
      </c>
      <c r="R366" s="279" t="s">
        <v>815</v>
      </c>
      <c r="S366" s="279" t="s">
        <v>815</v>
      </c>
      <c r="T366" s="279" t="s">
        <v>815</v>
      </c>
      <c r="U366" s="279" t="s">
        <v>815</v>
      </c>
      <c r="V366" s="279" t="s">
        <v>815</v>
      </c>
      <c r="W366" s="279" t="s">
        <v>815</v>
      </c>
      <c r="X366" s="279" t="s">
        <v>815</v>
      </c>
      <c r="Y366" s="280">
        <v>4</v>
      </c>
      <c r="Z366" s="281"/>
      <c r="AA366" s="281"/>
      <c r="AB366" s="282"/>
      <c r="AC366" s="267" t="s">
        <v>336</v>
      </c>
      <c r="AD366" s="267"/>
      <c r="AE366" s="267"/>
      <c r="AF366" s="267"/>
      <c r="AG366" s="267"/>
      <c r="AH366" s="268" t="s">
        <v>377</v>
      </c>
      <c r="AI366" s="269"/>
      <c r="AJ366" s="269"/>
      <c r="AK366" s="269"/>
      <c r="AL366" s="270" t="s">
        <v>377</v>
      </c>
      <c r="AM366" s="271"/>
      <c r="AN366" s="271"/>
      <c r="AO366" s="272"/>
      <c r="AP366" s="273"/>
      <c r="AQ366" s="273"/>
      <c r="AR366" s="273"/>
      <c r="AS366" s="273"/>
      <c r="AT366" s="273"/>
      <c r="AU366" s="273"/>
      <c r="AV366" s="273"/>
      <c r="AW366" s="273"/>
      <c r="AX366" s="273"/>
      <c r="AY366">
        <f>COUNTA($C$366)</f>
        <v>1</v>
      </c>
    </row>
    <row r="367" spans="1:51" ht="54.95" customHeight="1" x14ac:dyDescent="0.15">
      <c r="A367" s="274">
        <v>14</v>
      </c>
      <c r="B367" s="274">
        <v>1</v>
      </c>
      <c r="C367" s="293" t="s">
        <v>813</v>
      </c>
      <c r="D367" s="293" t="s">
        <v>814</v>
      </c>
      <c r="E367" s="293" t="s">
        <v>814</v>
      </c>
      <c r="F367" s="293" t="s">
        <v>814</v>
      </c>
      <c r="G367" s="293" t="s">
        <v>814</v>
      </c>
      <c r="H367" s="293" t="s">
        <v>814</v>
      </c>
      <c r="I367" s="293" t="s">
        <v>814</v>
      </c>
      <c r="J367" s="277">
        <v>6010401024970</v>
      </c>
      <c r="K367" s="278"/>
      <c r="L367" s="278"/>
      <c r="M367" s="278"/>
      <c r="N367" s="278"/>
      <c r="O367" s="278"/>
      <c r="P367" s="298" t="s">
        <v>850</v>
      </c>
      <c r="Q367" s="279"/>
      <c r="R367" s="279"/>
      <c r="S367" s="279"/>
      <c r="T367" s="279"/>
      <c r="U367" s="279"/>
      <c r="V367" s="279"/>
      <c r="W367" s="279"/>
      <c r="X367" s="279"/>
      <c r="Y367" s="280">
        <v>1</v>
      </c>
      <c r="Z367" s="281"/>
      <c r="AA367" s="281"/>
      <c r="AB367" s="282"/>
      <c r="AC367" s="267" t="s">
        <v>337</v>
      </c>
      <c r="AD367" s="267"/>
      <c r="AE367" s="267"/>
      <c r="AF367" s="267"/>
      <c r="AG367" s="267"/>
      <c r="AH367" s="268" t="s">
        <v>377</v>
      </c>
      <c r="AI367" s="269"/>
      <c r="AJ367" s="269"/>
      <c r="AK367" s="269"/>
      <c r="AL367" s="270" t="s">
        <v>377</v>
      </c>
      <c r="AM367" s="271"/>
      <c r="AN367" s="271"/>
      <c r="AO367" s="272"/>
      <c r="AP367" s="273"/>
      <c r="AQ367" s="273"/>
      <c r="AR367" s="273"/>
      <c r="AS367" s="273"/>
      <c r="AT367" s="273"/>
      <c r="AU367" s="273"/>
      <c r="AV367" s="273"/>
      <c r="AW367" s="273"/>
      <c r="AX367" s="273"/>
      <c r="AY367">
        <f>COUNTA($C$367)</f>
        <v>1</v>
      </c>
    </row>
    <row r="368" spans="1:51" ht="45" customHeight="1" x14ac:dyDescent="0.15">
      <c r="A368" s="274">
        <v>15</v>
      </c>
      <c r="B368" s="274">
        <v>1</v>
      </c>
      <c r="C368" s="293" t="s">
        <v>816</v>
      </c>
      <c r="D368" s="293"/>
      <c r="E368" s="293"/>
      <c r="F368" s="293"/>
      <c r="G368" s="293"/>
      <c r="H368" s="293"/>
      <c r="I368" s="293"/>
      <c r="J368" s="277">
        <v>4120101034212</v>
      </c>
      <c r="K368" s="278"/>
      <c r="L368" s="278"/>
      <c r="M368" s="278"/>
      <c r="N368" s="278"/>
      <c r="O368" s="278"/>
      <c r="P368" s="298" t="s">
        <v>870</v>
      </c>
      <c r="Q368" s="279"/>
      <c r="R368" s="279"/>
      <c r="S368" s="279"/>
      <c r="T368" s="279"/>
      <c r="U368" s="279"/>
      <c r="V368" s="279"/>
      <c r="W368" s="279"/>
      <c r="X368" s="279"/>
      <c r="Y368" s="280">
        <v>3</v>
      </c>
      <c r="Z368" s="281"/>
      <c r="AA368" s="281"/>
      <c r="AB368" s="282"/>
      <c r="AC368" s="267" t="s">
        <v>331</v>
      </c>
      <c r="AD368" s="267"/>
      <c r="AE368" s="267"/>
      <c r="AF368" s="267"/>
      <c r="AG368" s="267"/>
      <c r="AH368" s="268">
        <v>1</v>
      </c>
      <c r="AI368" s="269"/>
      <c r="AJ368" s="269"/>
      <c r="AK368" s="269"/>
      <c r="AL368" s="270">
        <v>96.3</v>
      </c>
      <c r="AM368" s="271"/>
      <c r="AN368" s="271"/>
      <c r="AO368" s="272"/>
      <c r="AP368" s="273"/>
      <c r="AQ368" s="273"/>
      <c r="AR368" s="273"/>
      <c r="AS368" s="273"/>
      <c r="AT368" s="273"/>
      <c r="AU368" s="273"/>
      <c r="AV368" s="273"/>
      <c r="AW368" s="273"/>
      <c r="AX368" s="273"/>
      <c r="AY368">
        <f>COUNTA($C$368)</f>
        <v>1</v>
      </c>
    </row>
    <row r="369" spans="1:51" ht="45" customHeight="1" x14ac:dyDescent="0.15">
      <c r="A369" s="274">
        <v>16</v>
      </c>
      <c r="B369" s="274">
        <v>1</v>
      </c>
      <c r="C369" s="293" t="s">
        <v>816</v>
      </c>
      <c r="D369" s="293"/>
      <c r="E369" s="293"/>
      <c r="F369" s="293"/>
      <c r="G369" s="293"/>
      <c r="H369" s="293"/>
      <c r="I369" s="293"/>
      <c r="J369" s="277">
        <v>4120101034212</v>
      </c>
      <c r="K369" s="278"/>
      <c r="L369" s="278"/>
      <c r="M369" s="278"/>
      <c r="N369" s="278"/>
      <c r="O369" s="278"/>
      <c r="P369" s="298" t="s">
        <v>871</v>
      </c>
      <c r="Q369" s="279" t="s">
        <v>817</v>
      </c>
      <c r="R369" s="279" t="s">
        <v>817</v>
      </c>
      <c r="S369" s="279" t="s">
        <v>817</v>
      </c>
      <c r="T369" s="279" t="s">
        <v>817</v>
      </c>
      <c r="U369" s="279" t="s">
        <v>817</v>
      </c>
      <c r="V369" s="279" t="s">
        <v>817</v>
      </c>
      <c r="W369" s="279" t="s">
        <v>817</v>
      </c>
      <c r="X369" s="279" t="s">
        <v>817</v>
      </c>
      <c r="Y369" s="280">
        <v>2</v>
      </c>
      <c r="Z369" s="281"/>
      <c r="AA369" s="281"/>
      <c r="AB369" s="282"/>
      <c r="AC369" s="267" t="s">
        <v>331</v>
      </c>
      <c r="AD369" s="267"/>
      <c r="AE369" s="267"/>
      <c r="AF369" s="267"/>
      <c r="AG369" s="267"/>
      <c r="AH369" s="268">
        <v>6</v>
      </c>
      <c r="AI369" s="269"/>
      <c r="AJ369" s="269"/>
      <c r="AK369" s="269"/>
      <c r="AL369" s="270">
        <v>84.8</v>
      </c>
      <c r="AM369" s="271"/>
      <c r="AN369" s="271"/>
      <c r="AO369" s="272"/>
      <c r="AP369" s="273"/>
      <c r="AQ369" s="273"/>
      <c r="AR369" s="273"/>
      <c r="AS369" s="273"/>
      <c r="AT369" s="273"/>
      <c r="AU369" s="273"/>
      <c r="AV369" s="273"/>
      <c r="AW369" s="273"/>
      <c r="AX369" s="273"/>
      <c r="AY369">
        <f>COUNTA($C$369)</f>
        <v>1</v>
      </c>
    </row>
    <row r="370" spans="1:51" ht="45" customHeight="1" x14ac:dyDescent="0.15">
      <c r="A370" s="274">
        <v>17</v>
      </c>
      <c r="B370" s="274">
        <v>1</v>
      </c>
      <c r="C370" s="293" t="s">
        <v>818</v>
      </c>
      <c r="D370" s="293" t="s">
        <v>819</v>
      </c>
      <c r="E370" s="293" t="s">
        <v>819</v>
      </c>
      <c r="F370" s="293" t="s">
        <v>819</v>
      </c>
      <c r="G370" s="293" t="s">
        <v>819</v>
      </c>
      <c r="H370" s="293" t="s">
        <v>819</v>
      </c>
      <c r="I370" s="293" t="s">
        <v>819</v>
      </c>
      <c r="J370" s="277">
        <v>1122001001600</v>
      </c>
      <c r="K370" s="278"/>
      <c r="L370" s="278"/>
      <c r="M370" s="278"/>
      <c r="N370" s="278"/>
      <c r="O370" s="278"/>
      <c r="P370" s="279" t="s">
        <v>820</v>
      </c>
      <c r="Q370" s="279"/>
      <c r="R370" s="279"/>
      <c r="S370" s="279"/>
      <c r="T370" s="279"/>
      <c r="U370" s="279"/>
      <c r="V370" s="279"/>
      <c r="W370" s="279"/>
      <c r="X370" s="279"/>
      <c r="Y370" s="280">
        <v>4</v>
      </c>
      <c r="Z370" s="281"/>
      <c r="AA370" s="281"/>
      <c r="AB370" s="282"/>
      <c r="AC370" s="267" t="s">
        <v>337</v>
      </c>
      <c r="AD370" s="267"/>
      <c r="AE370" s="267"/>
      <c r="AF370" s="267"/>
      <c r="AG370" s="267"/>
      <c r="AH370" s="268" t="s">
        <v>377</v>
      </c>
      <c r="AI370" s="269"/>
      <c r="AJ370" s="269"/>
      <c r="AK370" s="269"/>
      <c r="AL370" s="270" t="s">
        <v>377</v>
      </c>
      <c r="AM370" s="271"/>
      <c r="AN370" s="271"/>
      <c r="AO370" s="272"/>
      <c r="AP370" s="273"/>
      <c r="AQ370" s="273"/>
      <c r="AR370" s="273"/>
      <c r="AS370" s="273"/>
      <c r="AT370" s="273"/>
      <c r="AU370" s="273"/>
      <c r="AV370" s="273"/>
      <c r="AW370" s="273"/>
      <c r="AX370" s="273"/>
      <c r="AY370">
        <f>COUNTA($C$370)</f>
        <v>1</v>
      </c>
    </row>
    <row r="371" spans="1:51" ht="45" customHeight="1" x14ac:dyDescent="0.15">
      <c r="A371" s="274">
        <v>18</v>
      </c>
      <c r="B371" s="274">
        <v>1</v>
      </c>
      <c r="C371" s="297" t="s">
        <v>872</v>
      </c>
      <c r="D371" s="293"/>
      <c r="E371" s="293"/>
      <c r="F371" s="293"/>
      <c r="G371" s="293"/>
      <c r="H371" s="293"/>
      <c r="I371" s="293"/>
      <c r="J371" s="277">
        <v>3170001010870</v>
      </c>
      <c r="K371" s="278"/>
      <c r="L371" s="278"/>
      <c r="M371" s="278"/>
      <c r="N371" s="278"/>
      <c r="O371" s="278"/>
      <c r="P371" s="279" t="s">
        <v>821</v>
      </c>
      <c r="Q371" s="279"/>
      <c r="R371" s="279"/>
      <c r="S371" s="279"/>
      <c r="T371" s="279"/>
      <c r="U371" s="279"/>
      <c r="V371" s="279"/>
      <c r="W371" s="279"/>
      <c r="X371" s="279"/>
      <c r="Y371" s="280">
        <v>4</v>
      </c>
      <c r="Z371" s="281"/>
      <c r="AA371" s="281"/>
      <c r="AB371" s="282"/>
      <c r="AC371" s="267" t="s">
        <v>337</v>
      </c>
      <c r="AD371" s="267"/>
      <c r="AE371" s="267"/>
      <c r="AF371" s="267"/>
      <c r="AG371" s="267"/>
      <c r="AH371" s="268" t="s">
        <v>377</v>
      </c>
      <c r="AI371" s="269"/>
      <c r="AJ371" s="269"/>
      <c r="AK371" s="269"/>
      <c r="AL371" s="270" t="s">
        <v>377</v>
      </c>
      <c r="AM371" s="271"/>
      <c r="AN371" s="271"/>
      <c r="AO371" s="272"/>
      <c r="AP371" s="273"/>
      <c r="AQ371" s="273"/>
      <c r="AR371" s="273"/>
      <c r="AS371" s="273"/>
      <c r="AT371" s="273"/>
      <c r="AU371" s="273"/>
      <c r="AV371" s="273"/>
      <c r="AW371" s="273"/>
      <c r="AX371" s="273"/>
      <c r="AY371">
        <f>COUNTA($C$371)</f>
        <v>1</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88</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6"/>
      <c r="B386" s="286"/>
      <c r="C386" s="286" t="s">
        <v>82</v>
      </c>
      <c r="D386" s="286"/>
      <c r="E386" s="286"/>
      <c r="F386" s="286"/>
      <c r="G386" s="286"/>
      <c r="H386" s="286"/>
      <c r="I386" s="286"/>
      <c r="J386" s="284" t="s">
        <v>65</v>
      </c>
      <c r="K386" s="284"/>
      <c r="L386" s="284"/>
      <c r="M386" s="284"/>
      <c r="N386" s="284"/>
      <c r="O386" s="284"/>
      <c r="P386" s="285" t="s">
        <v>83</v>
      </c>
      <c r="Q386" s="285"/>
      <c r="R386" s="285"/>
      <c r="S386" s="285"/>
      <c r="T386" s="285"/>
      <c r="U386" s="285"/>
      <c r="V386" s="285"/>
      <c r="W386" s="285"/>
      <c r="X386" s="285"/>
      <c r="Y386" s="285" t="s">
        <v>84</v>
      </c>
      <c r="Z386" s="286"/>
      <c r="AA386" s="286"/>
      <c r="AB386" s="286"/>
      <c r="AC386" s="284" t="s">
        <v>212</v>
      </c>
      <c r="AD386" s="284"/>
      <c r="AE386" s="284"/>
      <c r="AF386" s="284"/>
      <c r="AG386" s="284"/>
      <c r="AH386" s="285" t="s">
        <v>64</v>
      </c>
      <c r="AI386" s="286"/>
      <c r="AJ386" s="286"/>
      <c r="AK386" s="286"/>
      <c r="AL386" s="286" t="s">
        <v>17</v>
      </c>
      <c r="AM386" s="286"/>
      <c r="AN386" s="286"/>
      <c r="AO386" s="296"/>
      <c r="AP386" s="288" t="s">
        <v>301</v>
      </c>
      <c r="AQ386" s="288"/>
      <c r="AR386" s="288"/>
      <c r="AS386" s="288"/>
      <c r="AT386" s="288"/>
      <c r="AU386" s="288"/>
      <c r="AV386" s="288"/>
      <c r="AW386" s="288"/>
      <c r="AX386" s="288"/>
      <c r="AY386">
        <f t="shared" ref="AY386:AY387" si="21">$AY$384</f>
        <v>1</v>
      </c>
    </row>
    <row r="387" spans="1:51" ht="54.95" customHeight="1" x14ac:dyDescent="0.15">
      <c r="A387" s="274">
        <v>1</v>
      </c>
      <c r="B387" s="274">
        <v>1</v>
      </c>
      <c r="C387" s="297" t="s">
        <v>873</v>
      </c>
      <c r="D387" s="293"/>
      <c r="E387" s="293"/>
      <c r="F387" s="293"/>
      <c r="G387" s="293"/>
      <c r="H387" s="293"/>
      <c r="I387" s="293"/>
      <c r="J387" s="277" t="s">
        <v>862</v>
      </c>
      <c r="K387" s="278"/>
      <c r="L387" s="278"/>
      <c r="M387" s="278"/>
      <c r="N387" s="278"/>
      <c r="O387" s="278"/>
      <c r="P387" s="298" t="s">
        <v>874</v>
      </c>
      <c r="Q387" s="279"/>
      <c r="R387" s="279"/>
      <c r="S387" s="279"/>
      <c r="T387" s="279"/>
      <c r="U387" s="279"/>
      <c r="V387" s="279"/>
      <c r="W387" s="279"/>
      <c r="X387" s="279"/>
      <c r="Y387" s="280">
        <v>2</v>
      </c>
      <c r="Z387" s="281"/>
      <c r="AA387" s="281"/>
      <c r="AB387" s="282"/>
      <c r="AC387" s="267" t="s">
        <v>163</v>
      </c>
      <c r="AD387" s="267"/>
      <c r="AE387" s="267"/>
      <c r="AF387" s="267"/>
      <c r="AG387" s="267"/>
      <c r="AH387" s="268" t="s">
        <v>862</v>
      </c>
      <c r="AI387" s="269"/>
      <c r="AJ387" s="269"/>
      <c r="AK387" s="269"/>
      <c r="AL387" s="270" t="s">
        <v>862</v>
      </c>
      <c r="AM387" s="271"/>
      <c r="AN387" s="271"/>
      <c r="AO387" s="272"/>
      <c r="AP387" s="273" t="s">
        <v>862</v>
      </c>
      <c r="AQ387" s="273"/>
      <c r="AR387" s="273"/>
      <c r="AS387" s="273"/>
      <c r="AT387" s="273"/>
      <c r="AU387" s="273"/>
      <c r="AV387" s="273"/>
      <c r="AW387" s="273"/>
      <c r="AX387" s="273"/>
      <c r="AY387">
        <f t="shared" si="21"/>
        <v>1</v>
      </c>
    </row>
    <row r="388" spans="1:51" ht="45" customHeight="1" x14ac:dyDescent="0.15">
      <c r="A388" s="274">
        <v>2</v>
      </c>
      <c r="B388" s="274">
        <v>1</v>
      </c>
      <c r="C388" s="297" t="s">
        <v>875</v>
      </c>
      <c r="D388" s="293"/>
      <c r="E388" s="293"/>
      <c r="F388" s="293"/>
      <c r="G388" s="293"/>
      <c r="H388" s="293"/>
      <c r="I388" s="293"/>
      <c r="J388" s="277">
        <v>6150001010291</v>
      </c>
      <c r="K388" s="278"/>
      <c r="L388" s="278"/>
      <c r="M388" s="278"/>
      <c r="N388" s="278"/>
      <c r="O388" s="278"/>
      <c r="P388" s="298" t="s">
        <v>876</v>
      </c>
      <c r="Q388" s="279"/>
      <c r="R388" s="279"/>
      <c r="S388" s="279"/>
      <c r="T388" s="279"/>
      <c r="U388" s="279"/>
      <c r="V388" s="279"/>
      <c r="W388" s="279"/>
      <c r="X388" s="279"/>
      <c r="Y388" s="280">
        <v>2</v>
      </c>
      <c r="Z388" s="281"/>
      <c r="AA388" s="281"/>
      <c r="AB388" s="282"/>
      <c r="AC388" s="267" t="s">
        <v>337</v>
      </c>
      <c r="AD388" s="267"/>
      <c r="AE388" s="267"/>
      <c r="AF388" s="267"/>
      <c r="AG388" s="267"/>
      <c r="AH388" s="268" t="s">
        <v>862</v>
      </c>
      <c r="AI388" s="269"/>
      <c r="AJ388" s="269"/>
      <c r="AK388" s="269"/>
      <c r="AL388" s="270" t="s">
        <v>862</v>
      </c>
      <c r="AM388" s="271"/>
      <c r="AN388" s="271"/>
      <c r="AO388" s="272"/>
      <c r="AP388" s="273" t="s">
        <v>862</v>
      </c>
      <c r="AQ388" s="273"/>
      <c r="AR388" s="273"/>
      <c r="AS388" s="273"/>
      <c r="AT388" s="273"/>
      <c r="AU388" s="273"/>
      <c r="AV388" s="273"/>
      <c r="AW388" s="273"/>
      <c r="AX388" s="273"/>
      <c r="AY388">
        <f>COUNTA($C$388)</f>
        <v>1</v>
      </c>
    </row>
    <row r="389" spans="1:51" ht="54.95" customHeight="1" x14ac:dyDescent="0.15">
      <c r="A389" s="274">
        <v>3</v>
      </c>
      <c r="B389" s="274">
        <v>1</v>
      </c>
      <c r="C389" s="297" t="s">
        <v>878</v>
      </c>
      <c r="D389" s="293"/>
      <c r="E389" s="293"/>
      <c r="F389" s="293"/>
      <c r="G389" s="293"/>
      <c r="H389" s="293"/>
      <c r="I389" s="293"/>
      <c r="J389" s="277">
        <v>8011001003974</v>
      </c>
      <c r="K389" s="278"/>
      <c r="L389" s="278"/>
      <c r="M389" s="278"/>
      <c r="N389" s="278"/>
      <c r="O389" s="278"/>
      <c r="P389" s="298" t="s">
        <v>877</v>
      </c>
      <c r="Q389" s="279"/>
      <c r="R389" s="279"/>
      <c r="S389" s="279"/>
      <c r="T389" s="279"/>
      <c r="U389" s="279"/>
      <c r="V389" s="279"/>
      <c r="W389" s="279"/>
      <c r="X389" s="279"/>
      <c r="Y389" s="280">
        <v>2</v>
      </c>
      <c r="Z389" s="281"/>
      <c r="AA389" s="281"/>
      <c r="AB389" s="282"/>
      <c r="AC389" s="267" t="s">
        <v>337</v>
      </c>
      <c r="AD389" s="267"/>
      <c r="AE389" s="267"/>
      <c r="AF389" s="267"/>
      <c r="AG389" s="267"/>
      <c r="AH389" s="268" t="s">
        <v>862</v>
      </c>
      <c r="AI389" s="269"/>
      <c r="AJ389" s="269"/>
      <c r="AK389" s="269"/>
      <c r="AL389" s="270" t="s">
        <v>862</v>
      </c>
      <c r="AM389" s="271"/>
      <c r="AN389" s="271"/>
      <c r="AO389" s="272"/>
      <c r="AP389" s="273" t="s">
        <v>862</v>
      </c>
      <c r="AQ389" s="273"/>
      <c r="AR389" s="273"/>
      <c r="AS389" s="273"/>
      <c r="AT389" s="273"/>
      <c r="AU389" s="273"/>
      <c r="AV389" s="273"/>
      <c r="AW389" s="273"/>
      <c r="AX389" s="273"/>
      <c r="AY389">
        <f>COUNTA($C$389)</f>
        <v>1</v>
      </c>
    </row>
    <row r="390" spans="1:51" ht="45" customHeight="1" x14ac:dyDescent="0.15">
      <c r="A390" s="274">
        <v>4</v>
      </c>
      <c r="B390" s="274">
        <v>1</v>
      </c>
      <c r="C390" s="293" t="s">
        <v>809</v>
      </c>
      <c r="D390" s="293"/>
      <c r="E390" s="293"/>
      <c r="F390" s="293"/>
      <c r="G390" s="293"/>
      <c r="H390" s="293"/>
      <c r="I390" s="293"/>
      <c r="J390" s="277">
        <v>8150001010356</v>
      </c>
      <c r="K390" s="278"/>
      <c r="L390" s="278"/>
      <c r="M390" s="278"/>
      <c r="N390" s="278"/>
      <c r="O390" s="278"/>
      <c r="P390" s="298" t="s">
        <v>879</v>
      </c>
      <c r="Q390" s="279"/>
      <c r="R390" s="279"/>
      <c r="S390" s="279"/>
      <c r="T390" s="279"/>
      <c r="U390" s="279"/>
      <c r="V390" s="279"/>
      <c r="W390" s="279"/>
      <c r="X390" s="279"/>
      <c r="Y390" s="280">
        <v>2</v>
      </c>
      <c r="Z390" s="281"/>
      <c r="AA390" s="281"/>
      <c r="AB390" s="282"/>
      <c r="AC390" s="267" t="s">
        <v>337</v>
      </c>
      <c r="AD390" s="267"/>
      <c r="AE390" s="267"/>
      <c r="AF390" s="267"/>
      <c r="AG390" s="267"/>
      <c r="AH390" s="268" t="s">
        <v>862</v>
      </c>
      <c r="AI390" s="269"/>
      <c r="AJ390" s="269"/>
      <c r="AK390" s="269"/>
      <c r="AL390" s="270" t="s">
        <v>862</v>
      </c>
      <c r="AM390" s="271"/>
      <c r="AN390" s="271"/>
      <c r="AO390" s="272"/>
      <c r="AP390" s="273" t="s">
        <v>862</v>
      </c>
      <c r="AQ390" s="273"/>
      <c r="AR390" s="273"/>
      <c r="AS390" s="273"/>
      <c r="AT390" s="273"/>
      <c r="AU390" s="273"/>
      <c r="AV390" s="273"/>
      <c r="AW390" s="273"/>
      <c r="AX390" s="273"/>
      <c r="AY390">
        <f>COUNTA($C$390)</f>
        <v>1</v>
      </c>
    </row>
    <row r="391" spans="1:51" ht="45" customHeight="1" x14ac:dyDescent="0.15">
      <c r="A391" s="274">
        <v>5</v>
      </c>
      <c r="B391" s="274">
        <v>1</v>
      </c>
      <c r="C391" s="297" t="s">
        <v>949</v>
      </c>
      <c r="D391" s="293"/>
      <c r="E391" s="293"/>
      <c r="F391" s="293"/>
      <c r="G391" s="293"/>
      <c r="H391" s="293"/>
      <c r="I391" s="293"/>
      <c r="J391" s="277">
        <v>3120001077601</v>
      </c>
      <c r="K391" s="278"/>
      <c r="L391" s="278"/>
      <c r="M391" s="278"/>
      <c r="N391" s="278"/>
      <c r="O391" s="278"/>
      <c r="P391" s="298" t="s">
        <v>950</v>
      </c>
      <c r="Q391" s="279"/>
      <c r="R391" s="279"/>
      <c r="S391" s="279"/>
      <c r="T391" s="279"/>
      <c r="U391" s="279"/>
      <c r="V391" s="279"/>
      <c r="W391" s="279"/>
      <c r="X391" s="279"/>
      <c r="Y391" s="280">
        <v>1</v>
      </c>
      <c r="Z391" s="281"/>
      <c r="AA391" s="281"/>
      <c r="AB391" s="282"/>
      <c r="AC391" s="267" t="s">
        <v>331</v>
      </c>
      <c r="AD391" s="267"/>
      <c r="AE391" s="267"/>
      <c r="AF391" s="267"/>
      <c r="AG391" s="267"/>
      <c r="AH391" s="268">
        <v>2</v>
      </c>
      <c r="AI391" s="269"/>
      <c r="AJ391" s="269"/>
      <c r="AK391" s="269"/>
      <c r="AL391" s="270">
        <v>91.4</v>
      </c>
      <c r="AM391" s="271"/>
      <c r="AN391" s="271"/>
      <c r="AO391" s="272"/>
      <c r="AP391" s="273" t="s">
        <v>377</v>
      </c>
      <c r="AQ391" s="273"/>
      <c r="AR391" s="273"/>
      <c r="AS391" s="273"/>
      <c r="AT391" s="273"/>
      <c r="AU391" s="273"/>
      <c r="AV391" s="273"/>
      <c r="AW391" s="273"/>
      <c r="AX391" s="273"/>
      <c r="AY391">
        <f>COUNTA($C$391)</f>
        <v>1</v>
      </c>
    </row>
    <row r="392" spans="1:51" ht="45" customHeight="1" x14ac:dyDescent="0.15">
      <c r="A392" s="274">
        <v>6</v>
      </c>
      <c r="B392" s="274">
        <v>1</v>
      </c>
      <c r="C392" s="297" t="s">
        <v>881</v>
      </c>
      <c r="D392" s="293"/>
      <c r="E392" s="293"/>
      <c r="F392" s="293"/>
      <c r="G392" s="293"/>
      <c r="H392" s="293"/>
      <c r="I392" s="293"/>
      <c r="J392" s="277">
        <v>7150001002395</v>
      </c>
      <c r="K392" s="278"/>
      <c r="L392" s="278"/>
      <c r="M392" s="278"/>
      <c r="N392" s="278"/>
      <c r="O392" s="278"/>
      <c r="P392" s="298" t="s">
        <v>880</v>
      </c>
      <c r="Q392" s="279"/>
      <c r="R392" s="279"/>
      <c r="S392" s="279"/>
      <c r="T392" s="279"/>
      <c r="U392" s="279"/>
      <c r="V392" s="279"/>
      <c r="W392" s="279"/>
      <c r="X392" s="279"/>
      <c r="Y392" s="280">
        <v>0.98599999999999999</v>
      </c>
      <c r="Z392" s="281"/>
      <c r="AA392" s="281"/>
      <c r="AB392" s="282"/>
      <c r="AC392" s="267" t="s">
        <v>337</v>
      </c>
      <c r="AD392" s="267"/>
      <c r="AE392" s="267"/>
      <c r="AF392" s="267"/>
      <c r="AG392" s="267"/>
      <c r="AH392" s="268" t="s">
        <v>377</v>
      </c>
      <c r="AI392" s="269"/>
      <c r="AJ392" s="269"/>
      <c r="AK392" s="269"/>
      <c r="AL392" s="270" t="s">
        <v>377</v>
      </c>
      <c r="AM392" s="271"/>
      <c r="AN392" s="271"/>
      <c r="AO392" s="272"/>
      <c r="AP392" s="273" t="s">
        <v>377</v>
      </c>
      <c r="AQ392" s="273"/>
      <c r="AR392" s="273"/>
      <c r="AS392" s="273"/>
      <c r="AT392" s="273"/>
      <c r="AU392" s="273"/>
      <c r="AV392" s="273"/>
      <c r="AW392" s="273"/>
      <c r="AX392" s="273"/>
      <c r="AY392">
        <f>COUNTA($C$392)</f>
        <v>1</v>
      </c>
    </row>
    <row r="393" spans="1:51" ht="45" customHeight="1" x14ac:dyDescent="0.15">
      <c r="A393" s="274">
        <v>7</v>
      </c>
      <c r="B393" s="274">
        <v>1</v>
      </c>
      <c r="C393" s="297" t="s">
        <v>925</v>
      </c>
      <c r="D393" s="293"/>
      <c r="E393" s="293"/>
      <c r="F393" s="293"/>
      <c r="G393" s="293"/>
      <c r="H393" s="293"/>
      <c r="I393" s="293"/>
      <c r="J393" s="277" t="s">
        <v>377</v>
      </c>
      <c r="K393" s="278"/>
      <c r="L393" s="278"/>
      <c r="M393" s="278"/>
      <c r="N393" s="278"/>
      <c r="O393" s="278"/>
      <c r="P393" s="298" t="s">
        <v>882</v>
      </c>
      <c r="Q393" s="279"/>
      <c r="R393" s="279"/>
      <c r="S393" s="279"/>
      <c r="T393" s="279"/>
      <c r="U393" s="279"/>
      <c r="V393" s="279"/>
      <c r="W393" s="279"/>
      <c r="X393" s="279"/>
      <c r="Y393" s="280">
        <v>0.96799999999999997</v>
      </c>
      <c r="Z393" s="281"/>
      <c r="AA393" s="281"/>
      <c r="AB393" s="282"/>
      <c r="AC393" s="267" t="s">
        <v>337</v>
      </c>
      <c r="AD393" s="267"/>
      <c r="AE393" s="267"/>
      <c r="AF393" s="267"/>
      <c r="AG393" s="267"/>
      <c r="AH393" s="268" t="s">
        <v>377</v>
      </c>
      <c r="AI393" s="269"/>
      <c r="AJ393" s="269"/>
      <c r="AK393" s="269"/>
      <c r="AL393" s="270" t="s">
        <v>377</v>
      </c>
      <c r="AM393" s="271"/>
      <c r="AN393" s="271"/>
      <c r="AO393" s="272"/>
      <c r="AP393" s="273" t="s">
        <v>377</v>
      </c>
      <c r="AQ393" s="273"/>
      <c r="AR393" s="273"/>
      <c r="AS393" s="273"/>
      <c r="AT393" s="273"/>
      <c r="AU393" s="273"/>
      <c r="AV393" s="273"/>
      <c r="AW393" s="273"/>
      <c r="AX393" s="273"/>
      <c r="AY393">
        <f>COUNTA($C$393)</f>
        <v>1</v>
      </c>
    </row>
    <row r="394" spans="1:51" ht="45" customHeight="1" x14ac:dyDescent="0.15">
      <c r="A394" s="274">
        <v>8</v>
      </c>
      <c r="B394" s="274">
        <v>1</v>
      </c>
      <c r="C394" s="297" t="s">
        <v>884</v>
      </c>
      <c r="D394" s="293"/>
      <c r="E394" s="293"/>
      <c r="F394" s="293"/>
      <c r="G394" s="293"/>
      <c r="H394" s="293"/>
      <c r="I394" s="293"/>
      <c r="J394" s="277">
        <v>3040001028447</v>
      </c>
      <c r="K394" s="278"/>
      <c r="L394" s="278"/>
      <c r="M394" s="278"/>
      <c r="N394" s="278"/>
      <c r="O394" s="278"/>
      <c r="P394" s="298" t="s">
        <v>883</v>
      </c>
      <c r="Q394" s="279"/>
      <c r="R394" s="279"/>
      <c r="S394" s="279"/>
      <c r="T394" s="279"/>
      <c r="U394" s="279"/>
      <c r="V394" s="279"/>
      <c r="W394" s="279"/>
      <c r="X394" s="279"/>
      <c r="Y394" s="280">
        <v>0.56699999999999995</v>
      </c>
      <c r="Z394" s="281"/>
      <c r="AA394" s="281"/>
      <c r="AB394" s="282"/>
      <c r="AC394" s="267" t="s">
        <v>337</v>
      </c>
      <c r="AD394" s="267"/>
      <c r="AE394" s="267"/>
      <c r="AF394" s="267"/>
      <c r="AG394" s="267"/>
      <c r="AH394" s="268" t="s">
        <v>377</v>
      </c>
      <c r="AI394" s="269"/>
      <c r="AJ394" s="269"/>
      <c r="AK394" s="269"/>
      <c r="AL394" s="270" t="s">
        <v>377</v>
      </c>
      <c r="AM394" s="271"/>
      <c r="AN394" s="271"/>
      <c r="AO394" s="272"/>
      <c r="AP394" s="273" t="s">
        <v>377</v>
      </c>
      <c r="AQ394" s="273"/>
      <c r="AR394" s="273"/>
      <c r="AS394" s="273"/>
      <c r="AT394" s="273"/>
      <c r="AU394" s="273"/>
      <c r="AV394" s="273"/>
      <c r="AW394" s="273"/>
      <c r="AX394" s="273"/>
      <c r="AY394">
        <f>COUNTA($C$394)</f>
        <v>1</v>
      </c>
    </row>
    <row r="395" spans="1:51" ht="45" customHeight="1" x14ac:dyDescent="0.15">
      <c r="A395" s="274">
        <v>9</v>
      </c>
      <c r="B395" s="274">
        <v>1</v>
      </c>
      <c r="C395" s="297" t="s">
        <v>886</v>
      </c>
      <c r="D395" s="293"/>
      <c r="E395" s="293"/>
      <c r="F395" s="293"/>
      <c r="G395" s="293"/>
      <c r="H395" s="293"/>
      <c r="I395" s="293"/>
      <c r="J395" s="277">
        <v>4150001002068</v>
      </c>
      <c r="K395" s="278"/>
      <c r="L395" s="278"/>
      <c r="M395" s="278"/>
      <c r="N395" s="278"/>
      <c r="O395" s="278"/>
      <c r="P395" s="298" t="s">
        <v>885</v>
      </c>
      <c r="Q395" s="279"/>
      <c r="R395" s="279"/>
      <c r="S395" s="279"/>
      <c r="T395" s="279"/>
      <c r="U395" s="279"/>
      <c r="V395" s="279"/>
      <c r="W395" s="279"/>
      <c r="X395" s="279"/>
      <c r="Y395" s="280">
        <v>0.56000000000000005</v>
      </c>
      <c r="Z395" s="281"/>
      <c r="AA395" s="281"/>
      <c r="AB395" s="282"/>
      <c r="AC395" s="267" t="s">
        <v>337</v>
      </c>
      <c r="AD395" s="267"/>
      <c r="AE395" s="267"/>
      <c r="AF395" s="267"/>
      <c r="AG395" s="267"/>
      <c r="AH395" s="268" t="s">
        <v>377</v>
      </c>
      <c r="AI395" s="269"/>
      <c r="AJ395" s="269"/>
      <c r="AK395" s="269"/>
      <c r="AL395" s="270" t="s">
        <v>377</v>
      </c>
      <c r="AM395" s="271"/>
      <c r="AN395" s="271"/>
      <c r="AO395" s="272"/>
      <c r="AP395" s="273" t="s">
        <v>377</v>
      </c>
      <c r="AQ395" s="273"/>
      <c r="AR395" s="273"/>
      <c r="AS395" s="273"/>
      <c r="AT395" s="273"/>
      <c r="AU395" s="273"/>
      <c r="AV395" s="273"/>
      <c r="AW395" s="273"/>
      <c r="AX395" s="273"/>
      <c r="AY395">
        <f>COUNTA($C$395)</f>
        <v>1</v>
      </c>
    </row>
    <row r="396" spans="1:51" ht="45" customHeight="1" x14ac:dyDescent="0.15">
      <c r="A396" s="274">
        <v>10</v>
      </c>
      <c r="B396" s="274">
        <v>1</v>
      </c>
      <c r="C396" s="297" t="s">
        <v>888</v>
      </c>
      <c r="D396" s="293"/>
      <c r="E396" s="293"/>
      <c r="F396" s="293"/>
      <c r="G396" s="293"/>
      <c r="H396" s="293"/>
      <c r="I396" s="293"/>
      <c r="J396" s="277">
        <v>8120001110398</v>
      </c>
      <c r="K396" s="278"/>
      <c r="L396" s="278"/>
      <c r="M396" s="278"/>
      <c r="N396" s="278"/>
      <c r="O396" s="278"/>
      <c r="P396" s="298" t="s">
        <v>887</v>
      </c>
      <c r="Q396" s="279"/>
      <c r="R396" s="279"/>
      <c r="S396" s="279"/>
      <c r="T396" s="279"/>
      <c r="U396" s="279"/>
      <c r="V396" s="279"/>
      <c r="W396" s="279"/>
      <c r="X396" s="279"/>
      <c r="Y396" s="280">
        <v>0.42</v>
      </c>
      <c r="Z396" s="281"/>
      <c r="AA396" s="281"/>
      <c r="AB396" s="282"/>
      <c r="AC396" s="267" t="s">
        <v>337</v>
      </c>
      <c r="AD396" s="267"/>
      <c r="AE396" s="267"/>
      <c r="AF396" s="267"/>
      <c r="AG396" s="267"/>
      <c r="AH396" s="268" t="s">
        <v>377</v>
      </c>
      <c r="AI396" s="269"/>
      <c r="AJ396" s="269"/>
      <c r="AK396" s="269"/>
      <c r="AL396" s="270" t="s">
        <v>377</v>
      </c>
      <c r="AM396" s="271"/>
      <c r="AN396" s="271"/>
      <c r="AO396" s="272"/>
      <c r="AP396" s="273" t="s">
        <v>377</v>
      </c>
      <c r="AQ396" s="273"/>
      <c r="AR396" s="273"/>
      <c r="AS396" s="273"/>
      <c r="AT396" s="273"/>
      <c r="AU396" s="273"/>
      <c r="AV396" s="273"/>
      <c r="AW396" s="273"/>
      <c r="AX396" s="273"/>
      <c r="AY396">
        <f>COUNTA($C$396)</f>
        <v>1</v>
      </c>
    </row>
    <row r="397" spans="1:51" ht="42.75" customHeight="1" x14ac:dyDescent="0.15">
      <c r="A397" s="274">
        <v>11</v>
      </c>
      <c r="B397" s="274">
        <v>1</v>
      </c>
      <c r="C397" s="297" t="s">
        <v>890</v>
      </c>
      <c r="D397" s="293"/>
      <c r="E397" s="293"/>
      <c r="F397" s="293"/>
      <c r="G397" s="293"/>
      <c r="H397" s="293"/>
      <c r="I397" s="293"/>
      <c r="J397" s="277">
        <v>3080401003319</v>
      </c>
      <c r="K397" s="278"/>
      <c r="L397" s="278"/>
      <c r="M397" s="278"/>
      <c r="N397" s="278"/>
      <c r="O397" s="278"/>
      <c r="P397" s="298" t="s">
        <v>889</v>
      </c>
      <c r="Q397" s="279"/>
      <c r="R397" s="279"/>
      <c r="S397" s="279"/>
      <c r="T397" s="279"/>
      <c r="U397" s="279"/>
      <c r="V397" s="279"/>
      <c r="W397" s="279"/>
      <c r="X397" s="279"/>
      <c r="Y397" s="280">
        <v>0.41</v>
      </c>
      <c r="Z397" s="281"/>
      <c r="AA397" s="281"/>
      <c r="AB397" s="282"/>
      <c r="AC397" s="267" t="s">
        <v>337</v>
      </c>
      <c r="AD397" s="267"/>
      <c r="AE397" s="267"/>
      <c r="AF397" s="267"/>
      <c r="AG397" s="267"/>
      <c r="AH397" s="268" t="s">
        <v>377</v>
      </c>
      <c r="AI397" s="269"/>
      <c r="AJ397" s="269"/>
      <c r="AK397" s="269"/>
      <c r="AL397" s="270" t="s">
        <v>377</v>
      </c>
      <c r="AM397" s="271"/>
      <c r="AN397" s="271"/>
      <c r="AO397" s="272"/>
      <c r="AP397" s="273" t="s">
        <v>377</v>
      </c>
      <c r="AQ397" s="273"/>
      <c r="AR397" s="273"/>
      <c r="AS397" s="273"/>
      <c r="AT397" s="273"/>
      <c r="AU397" s="273"/>
      <c r="AV397" s="273"/>
      <c r="AW397" s="273"/>
      <c r="AX397" s="273"/>
      <c r="AY397">
        <f>COUNTA($C$397)</f>
        <v>1</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89</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6"/>
      <c r="B419" s="286"/>
      <c r="C419" s="286" t="s">
        <v>82</v>
      </c>
      <c r="D419" s="286"/>
      <c r="E419" s="286"/>
      <c r="F419" s="286"/>
      <c r="G419" s="286"/>
      <c r="H419" s="286"/>
      <c r="I419" s="286"/>
      <c r="J419" s="284" t="s">
        <v>65</v>
      </c>
      <c r="K419" s="284"/>
      <c r="L419" s="284"/>
      <c r="M419" s="284"/>
      <c r="N419" s="284"/>
      <c r="O419" s="284"/>
      <c r="P419" s="285" t="s">
        <v>83</v>
      </c>
      <c r="Q419" s="285"/>
      <c r="R419" s="285"/>
      <c r="S419" s="285"/>
      <c r="T419" s="285"/>
      <c r="U419" s="285"/>
      <c r="V419" s="285"/>
      <c r="W419" s="285"/>
      <c r="X419" s="285"/>
      <c r="Y419" s="285" t="s">
        <v>84</v>
      </c>
      <c r="Z419" s="286"/>
      <c r="AA419" s="286"/>
      <c r="AB419" s="286"/>
      <c r="AC419" s="284" t="s">
        <v>212</v>
      </c>
      <c r="AD419" s="284"/>
      <c r="AE419" s="284"/>
      <c r="AF419" s="284"/>
      <c r="AG419" s="284"/>
      <c r="AH419" s="285" t="s">
        <v>64</v>
      </c>
      <c r="AI419" s="286"/>
      <c r="AJ419" s="286"/>
      <c r="AK419" s="286"/>
      <c r="AL419" s="286" t="s">
        <v>17</v>
      </c>
      <c r="AM419" s="286"/>
      <c r="AN419" s="286"/>
      <c r="AO419" s="296"/>
      <c r="AP419" s="288" t="s">
        <v>301</v>
      </c>
      <c r="AQ419" s="288"/>
      <c r="AR419" s="288"/>
      <c r="AS419" s="288"/>
      <c r="AT419" s="288"/>
      <c r="AU419" s="288"/>
      <c r="AV419" s="288"/>
      <c r="AW419" s="288"/>
      <c r="AX419" s="288"/>
      <c r="AY419">
        <f t="shared" ref="AY419:AY420" si="22">$AY$417</f>
        <v>1</v>
      </c>
    </row>
    <row r="420" spans="1:51" ht="45" customHeight="1" x14ac:dyDescent="0.15">
      <c r="A420" s="274">
        <v>1</v>
      </c>
      <c r="B420" s="274">
        <v>1</v>
      </c>
      <c r="C420" s="297" t="s">
        <v>975</v>
      </c>
      <c r="D420" s="293"/>
      <c r="E420" s="293"/>
      <c r="F420" s="293"/>
      <c r="G420" s="293"/>
      <c r="H420" s="293"/>
      <c r="I420" s="293"/>
      <c r="J420" s="277">
        <v>3120001059632</v>
      </c>
      <c r="K420" s="278"/>
      <c r="L420" s="278"/>
      <c r="M420" s="278"/>
      <c r="N420" s="278"/>
      <c r="O420" s="278"/>
      <c r="P420" s="298" t="s">
        <v>976</v>
      </c>
      <c r="Q420" s="279"/>
      <c r="R420" s="279"/>
      <c r="S420" s="279"/>
      <c r="T420" s="279"/>
      <c r="U420" s="279"/>
      <c r="V420" s="279"/>
      <c r="W420" s="279"/>
      <c r="X420" s="279"/>
      <c r="Y420" s="280">
        <v>17</v>
      </c>
      <c r="Z420" s="281"/>
      <c r="AA420" s="281"/>
      <c r="AB420" s="282"/>
      <c r="AC420" s="267" t="s">
        <v>331</v>
      </c>
      <c r="AD420" s="267"/>
      <c r="AE420" s="267"/>
      <c r="AF420" s="267"/>
      <c r="AG420" s="267"/>
      <c r="AH420" s="268">
        <v>5</v>
      </c>
      <c r="AI420" s="269"/>
      <c r="AJ420" s="269"/>
      <c r="AK420" s="269"/>
      <c r="AL420" s="270">
        <v>94.9</v>
      </c>
      <c r="AM420" s="271"/>
      <c r="AN420" s="271"/>
      <c r="AO420" s="272"/>
      <c r="AP420" s="273" t="s">
        <v>751</v>
      </c>
      <c r="AQ420" s="273"/>
      <c r="AR420" s="273"/>
      <c r="AS420" s="273"/>
      <c r="AT420" s="273"/>
      <c r="AU420" s="273"/>
      <c r="AV420" s="273"/>
      <c r="AW420" s="273"/>
      <c r="AX420" s="273"/>
      <c r="AY420">
        <f t="shared" si="22"/>
        <v>1</v>
      </c>
    </row>
    <row r="421" spans="1:51" ht="45" customHeight="1" x14ac:dyDescent="0.15">
      <c r="A421" s="274">
        <v>2</v>
      </c>
      <c r="B421" s="274">
        <v>1</v>
      </c>
      <c r="C421" s="297" t="s">
        <v>802</v>
      </c>
      <c r="D421" s="293"/>
      <c r="E421" s="293"/>
      <c r="F421" s="293"/>
      <c r="G421" s="293"/>
      <c r="H421" s="293"/>
      <c r="I421" s="293"/>
      <c r="J421" s="277">
        <v>3120001059632</v>
      </c>
      <c r="K421" s="278"/>
      <c r="L421" s="278"/>
      <c r="M421" s="278"/>
      <c r="N421" s="278"/>
      <c r="O421" s="278"/>
      <c r="P421" s="298" t="s">
        <v>977</v>
      </c>
      <c r="Q421" s="279"/>
      <c r="R421" s="279"/>
      <c r="S421" s="279"/>
      <c r="T421" s="279"/>
      <c r="U421" s="279"/>
      <c r="V421" s="279"/>
      <c r="W421" s="279"/>
      <c r="X421" s="279"/>
      <c r="Y421" s="280">
        <v>4</v>
      </c>
      <c r="Z421" s="281"/>
      <c r="AA421" s="281"/>
      <c r="AB421" s="282"/>
      <c r="AC421" s="267" t="s">
        <v>331</v>
      </c>
      <c r="AD421" s="267"/>
      <c r="AE421" s="267"/>
      <c r="AF421" s="267"/>
      <c r="AG421" s="267"/>
      <c r="AH421" s="268">
        <v>4</v>
      </c>
      <c r="AI421" s="269"/>
      <c r="AJ421" s="269"/>
      <c r="AK421" s="269"/>
      <c r="AL421" s="270">
        <v>94.3</v>
      </c>
      <c r="AM421" s="271"/>
      <c r="AN421" s="271"/>
      <c r="AO421" s="272"/>
      <c r="AP421" s="273" t="s">
        <v>751</v>
      </c>
      <c r="AQ421" s="273"/>
      <c r="AR421" s="273"/>
      <c r="AS421" s="273"/>
      <c r="AT421" s="273"/>
      <c r="AU421" s="273"/>
      <c r="AV421" s="273"/>
      <c r="AW421" s="273"/>
      <c r="AX421" s="273"/>
      <c r="AY421">
        <f>COUNTA($C$421)</f>
        <v>1</v>
      </c>
    </row>
    <row r="422" spans="1:51" ht="54.95" customHeight="1" x14ac:dyDescent="0.15">
      <c r="A422" s="274">
        <v>3</v>
      </c>
      <c r="B422" s="274">
        <v>1</v>
      </c>
      <c r="C422" s="297" t="s">
        <v>894</v>
      </c>
      <c r="D422" s="293"/>
      <c r="E422" s="293"/>
      <c r="F422" s="293"/>
      <c r="G422" s="293"/>
      <c r="H422" s="293"/>
      <c r="I422" s="293"/>
      <c r="J422" s="277">
        <v>3150002009526</v>
      </c>
      <c r="K422" s="278"/>
      <c r="L422" s="278"/>
      <c r="M422" s="278"/>
      <c r="N422" s="278"/>
      <c r="O422" s="278"/>
      <c r="P422" s="298" t="s">
        <v>852</v>
      </c>
      <c r="Q422" s="279"/>
      <c r="R422" s="279"/>
      <c r="S422" s="279"/>
      <c r="T422" s="279"/>
      <c r="U422" s="279"/>
      <c r="V422" s="279"/>
      <c r="W422" s="279"/>
      <c r="X422" s="279"/>
      <c r="Y422" s="280">
        <v>12</v>
      </c>
      <c r="Z422" s="281"/>
      <c r="AA422" s="281"/>
      <c r="AB422" s="282"/>
      <c r="AC422" s="267" t="s">
        <v>163</v>
      </c>
      <c r="AD422" s="267"/>
      <c r="AE422" s="267"/>
      <c r="AF422" s="267"/>
      <c r="AG422" s="267"/>
      <c r="AH422" s="268" t="s">
        <v>761</v>
      </c>
      <c r="AI422" s="269"/>
      <c r="AJ422" s="269"/>
      <c r="AK422" s="269"/>
      <c r="AL422" s="270" t="s">
        <v>761</v>
      </c>
      <c r="AM422" s="271"/>
      <c r="AN422" s="271"/>
      <c r="AO422" s="272"/>
      <c r="AP422" s="273" t="s">
        <v>761</v>
      </c>
      <c r="AQ422" s="273"/>
      <c r="AR422" s="273"/>
      <c r="AS422" s="273"/>
      <c r="AT422" s="273"/>
      <c r="AU422" s="273"/>
      <c r="AV422" s="273"/>
      <c r="AW422" s="273"/>
      <c r="AX422" s="273"/>
      <c r="AY422">
        <f>COUNTA($C$422)</f>
        <v>1</v>
      </c>
    </row>
    <row r="423" spans="1:51" ht="45" customHeight="1" x14ac:dyDescent="0.15">
      <c r="A423" s="274">
        <v>4</v>
      </c>
      <c r="B423" s="274">
        <v>1</v>
      </c>
      <c r="C423" s="297" t="s">
        <v>894</v>
      </c>
      <c r="D423" s="293"/>
      <c r="E423" s="293"/>
      <c r="F423" s="293"/>
      <c r="G423" s="293"/>
      <c r="H423" s="293"/>
      <c r="I423" s="293"/>
      <c r="J423" s="277">
        <v>3150002009526</v>
      </c>
      <c r="K423" s="278"/>
      <c r="L423" s="278"/>
      <c r="M423" s="278"/>
      <c r="N423" s="278"/>
      <c r="O423" s="278"/>
      <c r="P423" s="279" t="s">
        <v>822</v>
      </c>
      <c r="Q423" s="279"/>
      <c r="R423" s="279"/>
      <c r="S423" s="279"/>
      <c r="T423" s="279"/>
      <c r="U423" s="279"/>
      <c r="V423" s="279"/>
      <c r="W423" s="279"/>
      <c r="X423" s="279"/>
      <c r="Y423" s="280">
        <v>5</v>
      </c>
      <c r="Z423" s="281"/>
      <c r="AA423" s="281"/>
      <c r="AB423" s="282"/>
      <c r="AC423" s="267" t="s">
        <v>337</v>
      </c>
      <c r="AD423" s="267"/>
      <c r="AE423" s="267"/>
      <c r="AF423" s="267"/>
      <c r="AG423" s="267"/>
      <c r="AH423" s="268" t="s">
        <v>761</v>
      </c>
      <c r="AI423" s="269"/>
      <c r="AJ423" s="269"/>
      <c r="AK423" s="269"/>
      <c r="AL423" s="270" t="s">
        <v>761</v>
      </c>
      <c r="AM423" s="271"/>
      <c r="AN423" s="271"/>
      <c r="AO423" s="272"/>
      <c r="AP423" s="273" t="s">
        <v>761</v>
      </c>
      <c r="AQ423" s="273"/>
      <c r="AR423" s="273"/>
      <c r="AS423" s="273"/>
      <c r="AT423" s="273"/>
      <c r="AU423" s="273"/>
      <c r="AV423" s="273"/>
      <c r="AW423" s="273"/>
      <c r="AX423" s="273"/>
      <c r="AY423">
        <f>COUNTA($C$423)</f>
        <v>1</v>
      </c>
    </row>
    <row r="424" spans="1:51" ht="45" customHeight="1" x14ac:dyDescent="0.15">
      <c r="A424" s="274">
        <v>5</v>
      </c>
      <c r="B424" s="274">
        <v>1</v>
      </c>
      <c r="C424" s="308" t="s">
        <v>800</v>
      </c>
      <c r="D424" s="309"/>
      <c r="E424" s="309"/>
      <c r="F424" s="309"/>
      <c r="G424" s="309"/>
      <c r="H424" s="309"/>
      <c r="I424" s="310"/>
      <c r="J424" s="311">
        <v>1120001046260</v>
      </c>
      <c r="K424" s="312"/>
      <c r="L424" s="312"/>
      <c r="M424" s="312"/>
      <c r="N424" s="312"/>
      <c r="O424" s="313"/>
      <c r="P424" s="302" t="s">
        <v>953</v>
      </c>
      <c r="Q424" s="303"/>
      <c r="R424" s="303"/>
      <c r="S424" s="303"/>
      <c r="T424" s="303"/>
      <c r="U424" s="303"/>
      <c r="V424" s="303"/>
      <c r="W424" s="303"/>
      <c r="X424" s="304"/>
      <c r="Y424" s="280">
        <v>12</v>
      </c>
      <c r="Z424" s="281"/>
      <c r="AA424" s="281"/>
      <c r="AB424" s="282"/>
      <c r="AC424" s="305" t="s">
        <v>331</v>
      </c>
      <c r="AD424" s="306"/>
      <c r="AE424" s="306"/>
      <c r="AF424" s="306"/>
      <c r="AG424" s="307"/>
      <c r="AH424" s="299">
        <v>1</v>
      </c>
      <c r="AI424" s="300"/>
      <c r="AJ424" s="300"/>
      <c r="AK424" s="301"/>
      <c r="AL424" s="270">
        <v>99.9</v>
      </c>
      <c r="AM424" s="271"/>
      <c r="AN424" s="271"/>
      <c r="AO424" s="272"/>
      <c r="AP424" s="273" t="s">
        <v>761</v>
      </c>
      <c r="AQ424" s="273"/>
      <c r="AR424" s="273"/>
      <c r="AS424" s="273"/>
      <c r="AT424" s="273"/>
      <c r="AU424" s="273"/>
      <c r="AV424" s="273"/>
      <c r="AW424" s="273"/>
      <c r="AX424" s="273"/>
      <c r="AY424">
        <f>COUNTA($C$424)</f>
        <v>1</v>
      </c>
    </row>
    <row r="425" spans="1:51" ht="54.95" customHeight="1" x14ac:dyDescent="0.15">
      <c r="A425" s="274">
        <v>6</v>
      </c>
      <c r="B425" s="274">
        <v>1</v>
      </c>
      <c r="C425" s="297" t="s">
        <v>893</v>
      </c>
      <c r="D425" s="293"/>
      <c r="E425" s="293"/>
      <c r="F425" s="293"/>
      <c r="G425" s="293"/>
      <c r="H425" s="293"/>
      <c r="I425" s="293"/>
      <c r="J425" s="277">
        <v>9130001017781</v>
      </c>
      <c r="K425" s="278"/>
      <c r="L425" s="278"/>
      <c r="M425" s="278"/>
      <c r="N425" s="278"/>
      <c r="O425" s="278"/>
      <c r="P425" s="298" t="s">
        <v>955</v>
      </c>
      <c r="Q425" s="279"/>
      <c r="R425" s="279"/>
      <c r="S425" s="279"/>
      <c r="T425" s="279"/>
      <c r="U425" s="279"/>
      <c r="V425" s="279"/>
      <c r="W425" s="279"/>
      <c r="X425" s="279"/>
      <c r="Y425" s="280">
        <v>4</v>
      </c>
      <c r="Z425" s="281"/>
      <c r="AA425" s="281"/>
      <c r="AB425" s="282"/>
      <c r="AC425" s="267" t="s">
        <v>331</v>
      </c>
      <c r="AD425" s="267"/>
      <c r="AE425" s="267"/>
      <c r="AF425" s="267"/>
      <c r="AG425" s="267"/>
      <c r="AH425" s="268">
        <v>1</v>
      </c>
      <c r="AI425" s="269"/>
      <c r="AJ425" s="269"/>
      <c r="AK425" s="269"/>
      <c r="AL425" s="270">
        <v>100</v>
      </c>
      <c r="AM425" s="271"/>
      <c r="AN425" s="271"/>
      <c r="AO425" s="272"/>
      <c r="AP425" s="273" t="s">
        <v>761</v>
      </c>
      <c r="AQ425" s="273"/>
      <c r="AR425" s="273"/>
      <c r="AS425" s="273"/>
      <c r="AT425" s="273"/>
      <c r="AU425" s="273"/>
      <c r="AV425" s="273"/>
      <c r="AW425" s="273"/>
      <c r="AX425" s="273"/>
      <c r="AY425">
        <f>COUNTA($C$425)</f>
        <v>1</v>
      </c>
    </row>
    <row r="426" spans="1:51" ht="54.95" customHeight="1" x14ac:dyDescent="0.15">
      <c r="A426" s="274">
        <v>7</v>
      </c>
      <c r="B426" s="274">
        <v>1</v>
      </c>
      <c r="C426" s="297" t="s">
        <v>893</v>
      </c>
      <c r="D426" s="293"/>
      <c r="E426" s="293"/>
      <c r="F426" s="293"/>
      <c r="G426" s="293"/>
      <c r="H426" s="293"/>
      <c r="I426" s="293"/>
      <c r="J426" s="277">
        <v>9130001017781</v>
      </c>
      <c r="K426" s="278"/>
      <c r="L426" s="278"/>
      <c r="M426" s="278"/>
      <c r="N426" s="278"/>
      <c r="O426" s="278"/>
      <c r="P426" s="298" t="s">
        <v>957</v>
      </c>
      <c r="Q426" s="279"/>
      <c r="R426" s="279"/>
      <c r="S426" s="279"/>
      <c r="T426" s="279"/>
      <c r="U426" s="279"/>
      <c r="V426" s="279"/>
      <c r="W426" s="279"/>
      <c r="X426" s="279"/>
      <c r="Y426" s="280">
        <v>3</v>
      </c>
      <c r="Z426" s="281"/>
      <c r="AA426" s="281"/>
      <c r="AB426" s="282"/>
      <c r="AC426" s="267" t="s">
        <v>337</v>
      </c>
      <c r="AD426" s="267"/>
      <c r="AE426" s="267"/>
      <c r="AF426" s="267"/>
      <c r="AG426" s="267"/>
      <c r="AH426" s="268" t="s">
        <v>761</v>
      </c>
      <c r="AI426" s="269"/>
      <c r="AJ426" s="269"/>
      <c r="AK426" s="269"/>
      <c r="AL426" s="270" t="s">
        <v>761</v>
      </c>
      <c r="AM426" s="271"/>
      <c r="AN426" s="271"/>
      <c r="AO426" s="272"/>
      <c r="AP426" s="273" t="s">
        <v>761</v>
      </c>
      <c r="AQ426" s="273"/>
      <c r="AR426" s="273"/>
      <c r="AS426" s="273"/>
      <c r="AT426" s="273"/>
      <c r="AU426" s="273"/>
      <c r="AV426" s="273"/>
      <c r="AW426" s="273"/>
      <c r="AX426" s="273"/>
      <c r="AY426">
        <f>COUNTA($C$426)</f>
        <v>1</v>
      </c>
    </row>
    <row r="427" spans="1:51" ht="54.95" customHeight="1" x14ac:dyDescent="0.15">
      <c r="A427" s="274">
        <v>8</v>
      </c>
      <c r="B427" s="274">
        <v>1</v>
      </c>
      <c r="C427" s="297" t="s">
        <v>893</v>
      </c>
      <c r="D427" s="293"/>
      <c r="E427" s="293"/>
      <c r="F427" s="293"/>
      <c r="G427" s="293"/>
      <c r="H427" s="293"/>
      <c r="I427" s="293"/>
      <c r="J427" s="277">
        <v>9130001017781</v>
      </c>
      <c r="K427" s="278"/>
      <c r="L427" s="278"/>
      <c r="M427" s="278"/>
      <c r="N427" s="278"/>
      <c r="O427" s="278"/>
      <c r="P427" s="298" t="s">
        <v>956</v>
      </c>
      <c r="Q427" s="279"/>
      <c r="R427" s="279"/>
      <c r="S427" s="279"/>
      <c r="T427" s="279"/>
      <c r="U427" s="279"/>
      <c r="V427" s="279"/>
      <c r="W427" s="279"/>
      <c r="X427" s="279"/>
      <c r="Y427" s="280">
        <v>2</v>
      </c>
      <c r="Z427" s="281"/>
      <c r="AA427" s="281"/>
      <c r="AB427" s="282"/>
      <c r="AC427" s="267" t="s">
        <v>331</v>
      </c>
      <c r="AD427" s="267"/>
      <c r="AE427" s="267"/>
      <c r="AF427" s="267"/>
      <c r="AG427" s="267"/>
      <c r="AH427" s="268">
        <v>1</v>
      </c>
      <c r="AI427" s="269"/>
      <c r="AJ427" s="269"/>
      <c r="AK427" s="269"/>
      <c r="AL427" s="270">
        <v>91.5</v>
      </c>
      <c r="AM427" s="271"/>
      <c r="AN427" s="271"/>
      <c r="AO427" s="272"/>
      <c r="AP427" s="273" t="s">
        <v>761</v>
      </c>
      <c r="AQ427" s="273"/>
      <c r="AR427" s="273"/>
      <c r="AS427" s="273"/>
      <c r="AT427" s="273"/>
      <c r="AU427" s="273"/>
      <c r="AV427" s="273"/>
      <c r="AW427" s="273"/>
      <c r="AX427" s="273"/>
      <c r="AY427">
        <f>COUNTA($C$427)</f>
        <v>1</v>
      </c>
    </row>
    <row r="428" spans="1:51" ht="54.95" customHeight="1" x14ac:dyDescent="0.15">
      <c r="A428" s="274">
        <v>9</v>
      </c>
      <c r="B428" s="274">
        <v>1</v>
      </c>
      <c r="C428" s="297" t="s">
        <v>893</v>
      </c>
      <c r="D428" s="293"/>
      <c r="E428" s="293"/>
      <c r="F428" s="293"/>
      <c r="G428" s="293"/>
      <c r="H428" s="293"/>
      <c r="I428" s="293"/>
      <c r="J428" s="277">
        <v>9130001017781</v>
      </c>
      <c r="K428" s="278"/>
      <c r="L428" s="278"/>
      <c r="M428" s="278"/>
      <c r="N428" s="278"/>
      <c r="O428" s="278"/>
      <c r="P428" s="298" t="s">
        <v>851</v>
      </c>
      <c r="Q428" s="279"/>
      <c r="R428" s="279"/>
      <c r="S428" s="279"/>
      <c r="T428" s="279"/>
      <c r="U428" s="279"/>
      <c r="V428" s="279"/>
      <c r="W428" s="279"/>
      <c r="X428" s="279"/>
      <c r="Y428" s="280">
        <v>2</v>
      </c>
      <c r="Z428" s="281"/>
      <c r="AA428" s="281"/>
      <c r="AB428" s="282"/>
      <c r="AC428" s="267" t="s">
        <v>163</v>
      </c>
      <c r="AD428" s="267"/>
      <c r="AE428" s="267"/>
      <c r="AF428" s="267"/>
      <c r="AG428" s="267"/>
      <c r="AH428" s="268" t="s">
        <v>761</v>
      </c>
      <c r="AI428" s="269"/>
      <c r="AJ428" s="269"/>
      <c r="AK428" s="269"/>
      <c r="AL428" s="270" t="s">
        <v>761</v>
      </c>
      <c r="AM428" s="271"/>
      <c r="AN428" s="271"/>
      <c r="AO428" s="272"/>
      <c r="AP428" s="273" t="s">
        <v>761</v>
      </c>
      <c r="AQ428" s="273"/>
      <c r="AR428" s="273"/>
      <c r="AS428" s="273"/>
      <c r="AT428" s="273"/>
      <c r="AU428" s="273"/>
      <c r="AV428" s="273"/>
      <c r="AW428" s="273"/>
      <c r="AX428" s="273"/>
      <c r="AY428">
        <f>COUNTA($C$428)</f>
        <v>1</v>
      </c>
    </row>
    <row r="429" spans="1:51" ht="54.95" customHeight="1" x14ac:dyDescent="0.15">
      <c r="A429" s="274">
        <v>10</v>
      </c>
      <c r="B429" s="274">
        <v>1</v>
      </c>
      <c r="C429" s="297" t="s">
        <v>893</v>
      </c>
      <c r="D429" s="293"/>
      <c r="E429" s="293"/>
      <c r="F429" s="293"/>
      <c r="G429" s="293"/>
      <c r="H429" s="293"/>
      <c r="I429" s="293"/>
      <c r="J429" s="277">
        <v>9130001017781</v>
      </c>
      <c r="K429" s="278"/>
      <c r="L429" s="278"/>
      <c r="M429" s="278"/>
      <c r="N429" s="278"/>
      <c r="O429" s="278"/>
      <c r="P429" s="298" t="s">
        <v>954</v>
      </c>
      <c r="Q429" s="279"/>
      <c r="R429" s="279"/>
      <c r="S429" s="279"/>
      <c r="T429" s="279"/>
      <c r="U429" s="279"/>
      <c r="V429" s="279"/>
      <c r="W429" s="279"/>
      <c r="X429" s="279"/>
      <c r="Y429" s="280">
        <v>0.5</v>
      </c>
      <c r="Z429" s="281"/>
      <c r="AA429" s="281"/>
      <c r="AB429" s="282"/>
      <c r="AC429" s="267" t="s">
        <v>331</v>
      </c>
      <c r="AD429" s="267"/>
      <c r="AE429" s="267"/>
      <c r="AF429" s="267"/>
      <c r="AG429" s="267"/>
      <c r="AH429" s="268">
        <v>1</v>
      </c>
      <c r="AI429" s="269"/>
      <c r="AJ429" s="269"/>
      <c r="AK429" s="269"/>
      <c r="AL429" s="270">
        <v>95.6</v>
      </c>
      <c r="AM429" s="271"/>
      <c r="AN429" s="271"/>
      <c r="AO429" s="272"/>
      <c r="AP429" s="273" t="s">
        <v>761</v>
      </c>
      <c r="AQ429" s="273"/>
      <c r="AR429" s="273"/>
      <c r="AS429" s="273"/>
      <c r="AT429" s="273"/>
      <c r="AU429" s="273"/>
      <c r="AV429" s="273"/>
      <c r="AW429" s="273"/>
      <c r="AX429" s="273"/>
      <c r="AY429">
        <f>COUNTA($C$429)</f>
        <v>1</v>
      </c>
    </row>
    <row r="430" spans="1:51" ht="54.95" customHeight="1" x14ac:dyDescent="0.15">
      <c r="A430" s="274">
        <v>11</v>
      </c>
      <c r="B430" s="274">
        <v>1</v>
      </c>
      <c r="C430" s="293" t="s">
        <v>816</v>
      </c>
      <c r="D430" s="293"/>
      <c r="E430" s="293"/>
      <c r="F430" s="293"/>
      <c r="G430" s="293"/>
      <c r="H430" s="293"/>
      <c r="I430" s="293"/>
      <c r="J430" s="277">
        <v>4120101034212</v>
      </c>
      <c r="K430" s="278"/>
      <c r="L430" s="278"/>
      <c r="M430" s="278"/>
      <c r="N430" s="278"/>
      <c r="O430" s="278"/>
      <c r="P430" s="298" t="s">
        <v>958</v>
      </c>
      <c r="Q430" s="279"/>
      <c r="R430" s="279"/>
      <c r="S430" s="279"/>
      <c r="T430" s="279"/>
      <c r="U430" s="279"/>
      <c r="V430" s="279"/>
      <c r="W430" s="279"/>
      <c r="X430" s="279"/>
      <c r="Y430" s="280">
        <v>5</v>
      </c>
      <c r="Z430" s="281"/>
      <c r="AA430" s="281"/>
      <c r="AB430" s="282"/>
      <c r="AC430" s="267" t="s">
        <v>331</v>
      </c>
      <c r="AD430" s="267"/>
      <c r="AE430" s="267"/>
      <c r="AF430" s="267"/>
      <c r="AG430" s="267"/>
      <c r="AH430" s="268">
        <v>1</v>
      </c>
      <c r="AI430" s="269"/>
      <c r="AJ430" s="269"/>
      <c r="AK430" s="269"/>
      <c r="AL430" s="270">
        <v>89.2</v>
      </c>
      <c r="AM430" s="271"/>
      <c r="AN430" s="271"/>
      <c r="AO430" s="272"/>
      <c r="AP430" s="273" t="s">
        <v>761</v>
      </c>
      <c r="AQ430" s="273"/>
      <c r="AR430" s="273"/>
      <c r="AS430" s="273"/>
      <c r="AT430" s="273"/>
      <c r="AU430" s="273"/>
      <c r="AV430" s="273"/>
      <c r="AW430" s="273"/>
      <c r="AX430" s="273"/>
      <c r="AY430">
        <f>COUNTA($C$430)</f>
        <v>1</v>
      </c>
    </row>
    <row r="431" spans="1:51" ht="45" customHeight="1" x14ac:dyDescent="0.15">
      <c r="A431" s="274">
        <v>12</v>
      </c>
      <c r="B431" s="274">
        <v>1</v>
      </c>
      <c r="C431" s="293" t="s">
        <v>816</v>
      </c>
      <c r="D431" s="293"/>
      <c r="E431" s="293"/>
      <c r="F431" s="293"/>
      <c r="G431" s="293"/>
      <c r="H431" s="293"/>
      <c r="I431" s="293"/>
      <c r="J431" s="277">
        <v>4120101034212</v>
      </c>
      <c r="K431" s="278"/>
      <c r="L431" s="278"/>
      <c r="M431" s="278"/>
      <c r="N431" s="278"/>
      <c r="O431" s="278"/>
      <c r="P431" s="298" t="s">
        <v>823</v>
      </c>
      <c r="Q431" s="279"/>
      <c r="R431" s="279"/>
      <c r="S431" s="279"/>
      <c r="T431" s="279"/>
      <c r="U431" s="279"/>
      <c r="V431" s="279"/>
      <c r="W431" s="279"/>
      <c r="X431" s="279"/>
      <c r="Y431" s="280">
        <v>3</v>
      </c>
      <c r="Z431" s="281"/>
      <c r="AA431" s="281"/>
      <c r="AB431" s="282"/>
      <c r="AC431" s="267" t="s">
        <v>331</v>
      </c>
      <c r="AD431" s="267"/>
      <c r="AE431" s="267"/>
      <c r="AF431" s="267"/>
      <c r="AG431" s="267"/>
      <c r="AH431" s="268">
        <v>2</v>
      </c>
      <c r="AI431" s="269"/>
      <c r="AJ431" s="269"/>
      <c r="AK431" s="269"/>
      <c r="AL431" s="270">
        <v>90.6</v>
      </c>
      <c r="AM431" s="271"/>
      <c r="AN431" s="271"/>
      <c r="AO431" s="272"/>
      <c r="AP431" s="273" t="s">
        <v>761</v>
      </c>
      <c r="AQ431" s="273"/>
      <c r="AR431" s="273"/>
      <c r="AS431" s="273"/>
      <c r="AT431" s="273"/>
      <c r="AU431" s="273"/>
      <c r="AV431" s="273"/>
      <c r="AW431" s="273"/>
      <c r="AX431" s="273"/>
      <c r="AY431">
        <f>COUNTA($C$431)</f>
        <v>1</v>
      </c>
    </row>
    <row r="432" spans="1:51" ht="45" customHeight="1" x14ac:dyDescent="0.15">
      <c r="A432" s="274">
        <v>13</v>
      </c>
      <c r="B432" s="274">
        <v>1</v>
      </c>
      <c r="C432" s="293" t="s">
        <v>816</v>
      </c>
      <c r="D432" s="293"/>
      <c r="E432" s="293"/>
      <c r="F432" s="293"/>
      <c r="G432" s="293"/>
      <c r="H432" s="293"/>
      <c r="I432" s="293"/>
      <c r="J432" s="277">
        <v>4120101034212</v>
      </c>
      <c r="K432" s="278"/>
      <c r="L432" s="278"/>
      <c r="M432" s="278"/>
      <c r="N432" s="278"/>
      <c r="O432" s="278"/>
      <c r="P432" s="298" t="s">
        <v>824</v>
      </c>
      <c r="Q432" s="279"/>
      <c r="R432" s="279"/>
      <c r="S432" s="279"/>
      <c r="T432" s="279"/>
      <c r="U432" s="279"/>
      <c r="V432" s="279"/>
      <c r="W432" s="279"/>
      <c r="X432" s="279"/>
      <c r="Y432" s="280">
        <v>0.89</v>
      </c>
      <c r="Z432" s="281"/>
      <c r="AA432" s="281"/>
      <c r="AB432" s="282"/>
      <c r="AC432" s="267" t="s">
        <v>331</v>
      </c>
      <c r="AD432" s="267"/>
      <c r="AE432" s="267"/>
      <c r="AF432" s="267"/>
      <c r="AG432" s="267"/>
      <c r="AH432" s="268">
        <v>1</v>
      </c>
      <c r="AI432" s="269"/>
      <c r="AJ432" s="269"/>
      <c r="AK432" s="269"/>
      <c r="AL432" s="270">
        <v>95.9</v>
      </c>
      <c r="AM432" s="271"/>
      <c r="AN432" s="271"/>
      <c r="AO432" s="272"/>
      <c r="AP432" s="273" t="s">
        <v>761</v>
      </c>
      <c r="AQ432" s="273"/>
      <c r="AR432" s="273"/>
      <c r="AS432" s="273"/>
      <c r="AT432" s="273"/>
      <c r="AU432" s="273"/>
      <c r="AV432" s="273"/>
      <c r="AW432" s="273"/>
      <c r="AX432" s="273"/>
      <c r="AY432">
        <f>COUNTA($C$432)</f>
        <v>1</v>
      </c>
    </row>
    <row r="433" spans="1:51" ht="54.95" customHeight="1" x14ac:dyDescent="0.15">
      <c r="A433" s="274">
        <v>14</v>
      </c>
      <c r="B433" s="274">
        <v>1</v>
      </c>
      <c r="C433" s="293" t="s">
        <v>816</v>
      </c>
      <c r="D433" s="293"/>
      <c r="E433" s="293"/>
      <c r="F433" s="293"/>
      <c r="G433" s="293"/>
      <c r="H433" s="293"/>
      <c r="I433" s="293"/>
      <c r="J433" s="277">
        <v>4120101034212</v>
      </c>
      <c r="K433" s="278"/>
      <c r="L433" s="278"/>
      <c r="M433" s="278"/>
      <c r="N433" s="278"/>
      <c r="O433" s="278"/>
      <c r="P433" s="298" t="s">
        <v>959</v>
      </c>
      <c r="Q433" s="279"/>
      <c r="R433" s="279"/>
      <c r="S433" s="279"/>
      <c r="T433" s="279"/>
      <c r="U433" s="279"/>
      <c r="V433" s="279"/>
      <c r="W433" s="279"/>
      <c r="X433" s="279"/>
      <c r="Y433" s="280">
        <v>0.51</v>
      </c>
      <c r="Z433" s="281"/>
      <c r="AA433" s="281"/>
      <c r="AB433" s="282"/>
      <c r="AC433" s="267" t="s">
        <v>337</v>
      </c>
      <c r="AD433" s="267"/>
      <c r="AE433" s="267"/>
      <c r="AF433" s="267"/>
      <c r="AG433" s="267"/>
      <c r="AH433" s="268" t="s">
        <v>761</v>
      </c>
      <c r="AI433" s="269"/>
      <c r="AJ433" s="269"/>
      <c r="AK433" s="269"/>
      <c r="AL433" s="270" t="s">
        <v>761</v>
      </c>
      <c r="AM433" s="271"/>
      <c r="AN433" s="271"/>
      <c r="AO433" s="272"/>
      <c r="AP433" s="273" t="s">
        <v>761</v>
      </c>
      <c r="AQ433" s="273"/>
      <c r="AR433" s="273"/>
      <c r="AS433" s="273"/>
      <c r="AT433" s="273"/>
      <c r="AU433" s="273"/>
      <c r="AV433" s="273"/>
      <c r="AW433" s="273"/>
      <c r="AX433" s="273"/>
      <c r="AY433">
        <f>COUNTA($C$433)</f>
        <v>1</v>
      </c>
    </row>
    <row r="434" spans="1:51" ht="45" customHeight="1" x14ac:dyDescent="0.15">
      <c r="A434" s="274">
        <v>15</v>
      </c>
      <c r="B434" s="274">
        <v>1</v>
      </c>
      <c r="C434" s="297" t="s">
        <v>895</v>
      </c>
      <c r="D434" s="293"/>
      <c r="E434" s="293"/>
      <c r="F434" s="293"/>
      <c r="G434" s="293"/>
      <c r="H434" s="293"/>
      <c r="I434" s="293"/>
      <c r="J434" s="277">
        <v>5430003007630</v>
      </c>
      <c r="K434" s="278"/>
      <c r="L434" s="278"/>
      <c r="M434" s="278"/>
      <c r="N434" s="278"/>
      <c r="O434" s="278"/>
      <c r="P434" s="298" t="s">
        <v>857</v>
      </c>
      <c r="Q434" s="279"/>
      <c r="R434" s="279"/>
      <c r="S434" s="279"/>
      <c r="T434" s="279"/>
      <c r="U434" s="279"/>
      <c r="V434" s="279"/>
      <c r="W434" s="279"/>
      <c r="X434" s="279"/>
      <c r="Y434" s="280">
        <v>7</v>
      </c>
      <c r="Z434" s="281"/>
      <c r="AA434" s="281"/>
      <c r="AB434" s="282"/>
      <c r="AC434" s="305" t="s">
        <v>338</v>
      </c>
      <c r="AD434" s="306"/>
      <c r="AE434" s="306"/>
      <c r="AF434" s="306"/>
      <c r="AG434" s="307"/>
      <c r="AH434" s="268" t="s">
        <v>761</v>
      </c>
      <c r="AI434" s="269"/>
      <c r="AJ434" s="269"/>
      <c r="AK434" s="269"/>
      <c r="AL434" s="270" t="s">
        <v>761</v>
      </c>
      <c r="AM434" s="271"/>
      <c r="AN434" s="271"/>
      <c r="AO434" s="272"/>
      <c r="AP434" s="273" t="s">
        <v>761</v>
      </c>
      <c r="AQ434" s="273"/>
      <c r="AR434" s="273"/>
      <c r="AS434" s="273"/>
      <c r="AT434" s="273"/>
      <c r="AU434" s="273"/>
      <c r="AV434" s="273"/>
      <c r="AW434" s="273"/>
      <c r="AX434" s="273"/>
      <c r="AY434">
        <f>COUNTA($C$434)</f>
        <v>1</v>
      </c>
    </row>
    <row r="435" spans="1:51" ht="45" customHeight="1" x14ac:dyDescent="0.15">
      <c r="A435" s="274">
        <v>16</v>
      </c>
      <c r="B435" s="274">
        <v>1</v>
      </c>
      <c r="C435" s="297" t="s">
        <v>895</v>
      </c>
      <c r="D435" s="293"/>
      <c r="E435" s="293"/>
      <c r="F435" s="293"/>
      <c r="G435" s="293"/>
      <c r="H435" s="293"/>
      <c r="I435" s="293"/>
      <c r="J435" s="277">
        <v>5430003007630</v>
      </c>
      <c r="K435" s="278"/>
      <c r="L435" s="278"/>
      <c r="M435" s="278"/>
      <c r="N435" s="278"/>
      <c r="O435" s="278"/>
      <c r="P435" s="298" t="s">
        <v>960</v>
      </c>
      <c r="Q435" s="279"/>
      <c r="R435" s="279"/>
      <c r="S435" s="279"/>
      <c r="T435" s="279"/>
      <c r="U435" s="279"/>
      <c r="V435" s="279"/>
      <c r="W435" s="279"/>
      <c r="X435" s="279"/>
      <c r="Y435" s="280">
        <v>2</v>
      </c>
      <c r="Z435" s="281"/>
      <c r="AA435" s="281"/>
      <c r="AB435" s="282"/>
      <c r="AC435" s="305" t="s">
        <v>337</v>
      </c>
      <c r="AD435" s="306"/>
      <c r="AE435" s="306"/>
      <c r="AF435" s="306"/>
      <c r="AG435" s="307"/>
      <c r="AH435" s="268" t="s">
        <v>761</v>
      </c>
      <c r="AI435" s="269"/>
      <c r="AJ435" s="269"/>
      <c r="AK435" s="269"/>
      <c r="AL435" s="270" t="s">
        <v>761</v>
      </c>
      <c r="AM435" s="271"/>
      <c r="AN435" s="271"/>
      <c r="AO435" s="272"/>
      <c r="AP435" s="273" t="s">
        <v>761</v>
      </c>
      <c r="AQ435" s="273"/>
      <c r="AR435" s="273"/>
      <c r="AS435" s="273"/>
      <c r="AT435" s="273"/>
      <c r="AU435" s="273"/>
      <c r="AV435" s="273"/>
      <c r="AW435" s="273"/>
      <c r="AX435" s="273"/>
      <c r="AY435">
        <f>COUNTA($C$435)</f>
        <v>1</v>
      </c>
    </row>
    <row r="436" spans="1:51" ht="54.95" customHeight="1" x14ac:dyDescent="0.15">
      <c r="A436" s="274">
        <v>17</v>
      </c>
      <c r="B436" s="274">
        <v>1</v>
      </c>
      <c r="C436" s="297" t="s">
        <v>895</v>
      </c>
      <c r="D436" s="293"/>
      <c r="E436" s="293"/>
      <c r="F436" s="293"/>
      <c r="G436" s="293"/>
      <c r="H436" s="293"/>
      <c r="I436" s="293"/>
      <c r="J436" s="277">
        <v>5430003007630</v>
      </c>
      <c r="K436" s="278"/>
      <c r="L436" s="278"/>
      <c r="M436" s="278"/>
      <c r="N436" s="278"/>
      <c r="O436" s="278"/>
      <c r="P436" s="314" t="s">
        <v>856</v>
      </c>
      <c r="Q436" s="315"/>
      <c r="R436" s="315"/>
      <c r="S436" s="315"/>
      <c r="T436" s="315"/>
      <c r="U436" s="315"/>
      <c r="V436" s="315"/>
      <c r="W436" s="315"/>
      <c r="X436" s="316"/>
      <c r="Y436" s="280">
        <v>1</v>
      </c>
      <c r="Z436" s="281"/>
      <c r="AA436" s="281"/>
      <c r="AB436" s="282"/>
      <c r="AC436" s="305" t="s">
        <v>331</v>
      </c>
      <c r="AD436" s="306"/>
      <c r="AE436" s="306"/>
      <c r="AF436" s="306"/>
      <c r="AG436" s="307"/>
      <c r="AH436" s="268">
        <v>1</v>
      </c>
      <c r="AI436" s="269"/>
      <c r="AJ436" s="269"/>
      <c r="AK436" s="269"/>
      <c r="AL436" s="270">
        <v>100</v>
      </c>
      <c r="AM436" s="271"/>
      <c r="AN436" s="271"/>
      <c r="AO436" s="272"/>
      <c r="AP436" s="273" t="s">
        <v>761</v>
      </c>
      <c r="AQ436" s="273"/>
      <c r="AR436" s="273"/>
      <c r="AS436" s="273"/>
      <c r="AT436" s="273"/>
      <c r="AU436" s="273"/>
      <c r="AV436" s="273"/>
      <c r="AW436" s="273"/>
      <c r="AX436" s="273"/>
      <c r="AY436">
        <f>COUNTA($C$436)</f>
        <v>1</v>
      </c>
    </row>
    <row r="437" spans="1:51" ht="54.95" customHeight="1" x14ac:dyDescent="0.15">
      <c r="A437" s="274">
        <v>18</v>
      </c>
      <c r="B437" s="274">
        <v>1</v>
      </c>
      <c r="C437" s="308" t="s">
        <v>825</v>
      </c>
      <c r="D437" s="309"/>
      <c r="E437" s="309"/>
      <c r="F437" s="309"/>
      <c r="G437" s="309"/>
      <c r="H437" s="309"/>
      <c r="I437" s="310"/>
      <c r="J437" s="311">
        <v>9120001062589</v>
      </c>
      <c r="K437" s="312"/>
      <c r="L437" s="312"/>
      <c r="M437" s="312"/>
      <c r="N437" s="312"/>
      <c r="O437" s="313"/>
      <c r="P437" s="302" t="s">
        <v>855</v>
      </c>
      <c r="Q437" s="303"/>
      <c r="R437" s="303"/>
      <c r="S437" s="303"/>
      <c r="T437" s="303"/>
      <c r="U437" s="303"/>
      <c r="V437" s="303"/>
      <c r="W437" s="303"/>
      <c r="X437" s="304"/>
      <c r="Y437" s="280">
        <v>7</v>
      </c>
      <c r="Z437" s="281"/>
      <c r="AA437" s="281"/>
      <c r="AB437" s="282"/>
      <c r="AC437" s="305" t="s">
        <v>337</v>
      </c>
      <c r="AD437" s="306"/>
      <c r="AE437" s="306"/>
      <c r="AF437" s="306"/>
      <c r="AG437" s="307"/>
      <c r="AH437" s="299" t="s">
        <v>761</v>
      </c>
      <c r="AI437" s="300"/>
      <c r="AJ437" s="300"/>
      <c r="AK437" s="301"/>
      <c r="AL437" s="270" t="s">
        <v>761</v>
      </c>
      <c r="AM437" s="271"/>
      <c r="AN437" s="271"/>
      <c r="AO437" s="272"/>
      <c r="AP437" s="273" t="s">
        <v>761</v>
      </c>
      <c r="AQ437" s="273"/>
      <c r="AR437" s="273"/>
      <c r="AS437" s="273"/>
      <c r="AT437" s="273"/>
      <c r="AU437" s="273"/>
      <c r="AV437" s="273"/>
      <c r="AW437" s="273"/>
      <c r="AX437" s="273"/>
      <c r="AY437">
        <f>COUNTA($C$437)</f>
        <v>1</v>
      </c>
    </row>
    <row r="438" spans="1:51" ht="55.5" customHeight="1" x14ac:dyDescent="0.15">
      <c r="A438" s="274">
        <v>19</v>
      </c>
      <c r="B438" s="274">
        <v>1</v>
      </c>
      <c r="C438" s="308" t="s">
        <v>825</v>
      </c>
      <c r="D438" s="309"/>
      <c r="E438" s="309"/>
      <c r="F438" s="309"/>
      <c r="G438" s="309"/>
      <c r="H438" s="309"/>
      <c r="I438" s="310"/>
      <c r="J438" s="311">
        <v>9120001062589</v>
      </c>
      <c r="K438" s="312"/>
      <c r="L438" s="312"/>
      <c r="M438" s="312"/>
      <c r="N438" s="312"/>
      <c r="O438" s="313"/>
      <c r="P438" s="302" t="s">
        <v>858</v>
      </c>
      <c r="Q438" s="303"/>
      <c r="R438" s="303"/>
      <c r="S438" s="303"/>
      <c r="T438" s="303"/>
      <c r="U438" s="303"/>
      <c r="V438" s="303"/>
      <c r="W438" s="303"/>
      <c r="X438" s="304"/>
      <c r="Y438" s="280">
        <v>1</v>
      </c>
      <c r="Z438" s="281"/>
      <c r="AA438" s="281"/>
      <c r="AB438" s="282"/>
      <c r="AC438" s="305" t="s">
        <v>163</v>
      </c>
      <c r="AD438" s="306"/>
      <c r="AE438" s="306"/>
      <c r="AF438" s="306"/>
      <c r="AG438" s="307"/>
      <c r="AH438" s="299" t="s">
        <v>761</v>
      </c>
      <c r="AI438" s="300"/>
      <c r="AJ438" s="300"/>
      <c r="AK438" s="301"/>
      <c r="AL438" s="270" t="s">
        <v>761</v>
      </c>
      <c r="AM438" s="271"/>
      <c r="AN438" s="271"/>
      <c r="AO438" s="272"/>
      <c r="AP438" s="273" t="s">
        <v>761</v>
      </c>
      <c r="AQ438" s="273"/>
      <c r="AR438" s="273"/>
      <c r="AS438" s="273"/>
      <c r="AT438" s="273"/>
      <c r="AU438" s="273"/>
      <c r="AV438" s="273"/>
      <c r="AW438" s="273"/>
      <c r="AX438" s="273"/>
      <c r="AY438">
        <f>COUNTA($C$438)</f>
        <v>1</v>
      </c>
    </row>
    <row r="439" spans="1:51" ht="63" customHeight="1" x14ac:dyDescent="0.15">
      <c r="A439" s="274">
        <v>20</v>
      </c>
      <c r="B439" s="274">
        <v>1</v>
      </c>
      <c r="C439" s="297" t="s">
        <v>864</v>
      </c>
      <c r="D439" s="293"/>
      <c r="E439" s="293"/>
      <c r="F439" s="293"/>
      <c r="G439" s="293"/>
      <c r="H439" s="293"/>
      <c r="I439" s="293"/>
      <c r="J439" s="277">
        <v>1011101015050</v>
      </c>
      <c r="K439" s="278"/>
      <c r="L439" s="278"/>
      <c r="M439" s="278"/>
      <c r="N439" s="278"/>
      <c r="O439" s="278"/>
      <c r="P439" s="302" t="s">
        <v>947</v>
      </c>
      <c r="Q439" s="303"/>
      <c r="R439" s="303"/>
      <c r="S439" s="303"/>
      <c r="T439" s="303"/>
      <c r="U439" s="303"/>
      <c r="V439" s="303"/>
      <c r="W439" s="303"/>
      <c r="X439" s="304"/>
      <c r="Y439" s="280">
        <v>5</v>
      </c>
      <c r="Z439" s="281"/>
      <c r="AA439" s="281"/>
      <c r="AB439" s="282"/>
      <c r="AC439" s="305" t="s">
        <v>337</v>
      </c>
      <c r="AD439" s="306"/>
      <c r="AE439" s="306"/>
      <c r="AF439" s="306"/>
      <c r="AG439" s="307"/>
      <c r="AH439" s="299" t="s">
        <v>761</v>
      </c>
      <c r="AI439" s="300"/>
      <c r="AJ439" s="300"/>
      <c r="AK439" s="301"/>
      <c r="AL439" s="270" t="s">
        <v>761</v>
      </c>
      <c r="AM439" s="271"/>
      <c r="AN439" s="271"/>
      <c r="AO439" s="272"/>
      <c r="AP439" s="273" t="s">
        <v>761</v>
      </c>
      <c r="AQ439" s="273"/>
      <c r="AR439" s="273"/>
      <c r="AS439" s="273"/>
      <c r="AT439" s="273"/>
      <c r="AU439" s="273"/>
      <c r="AV439" s="273"/>
      <c r="AW439" s="273"/>
      <c r="AX439" s="273"/>
      <c r="AY439">
        <f>COUNTA($C$439)</f>
        <v>1</v>
      </c>
    </row>
    <row r="440" spans="1:51" ht="65.25" customHeight="1" x14ac:dyDescent="0.15">
      <c r="A440" s="274">
        <v>21</v>
      </c>
      <c r="B440" s="274">
        <v>1</v>
      </c>
      <c r="C440" s="297" t="s">
        <v>864</v>
      </c>
      <c r="D440" s="293"/>
      <c r="E440" s="293"/>
      <c r="F440" s="293"/>
      <c r="G440" s="293"/>
      <c r="H440" s="293"/>
      <c r="I440" s="293"/>
      <c r="J440" s="277">
        <v>1011101015050</v>
      </c>
      <c r="K440" s="278"/>
      <c r="L440" s="278"/>
      <c r="M440" s="278"/>
      <c r="N440" s="278"/>
      <c r="O440" s="278"/>
      <c r="P440" s="298" t="s">
        <v>946</v>
      </c>
      <c r="Q440" s="279"/>
      <c r="R440" s="279"/>
      <c r="S440" s="279"/>
      <c r="T440" s="279"/>
      <c r="U440" s="279"/>
      <c r="V440" s="279"/>
      <c r="W440" s="279"/>
      <c r="X440" s="279"/>
      <c r="Y440" s="280">
        <v>1</v>
      </c>
      <c r="Z440" s="281"/>
      <c r="AA440" s="281"/>
      <c r="AB440" s="282"/>
      <c r="AC440" s="267" t="s">
        <v>163</v>
      </c>
      <c r="AD440" s="267"/>
      <c r="AE440" s="267"/>
      <c r="AF440" s="267"/>
      <c r="AG440" s="267"/>
      <c r="AH440" s="268" t="s">
        <v>761</v>
      </c>
      <c r="AI440" s="269"/>
      <c r="AJ440" s="269"/>
      <c r="AK440" s="269"/>
      <c r="AL440" s="270" t="s">
        <v>761</v>
      </c>
      <c r="AM440" s="271"/>
      <c r="AN440" s="271"/>
      <c r="AO440" s="272"/>
      <c r="AP440" s="273" t="s">
        <v>761</v>
      </c>
      <c r="AQ440" s="273"/>
      <c r="AR440" s="273"/>
      <c r="AS440" s="273"/>
      <c r="AT440" s="273"/>
      <c r="AU440" s="273"/>
      <c r="AV440" s="273"/>
      <c r="AW440" s="273"/>
      <c r="AX440" s="273"/>
      <c r="AY440">
        <f>COUNTA($C$440)</f>
        <v>1</v>
      </c>
    </row>
    <row r="441" spans="1:51" ht="43.5" customHeight="1" x14ac:dyDescent="0.15">
      <c r="A441" s="274">
        <v>22</v>
      </c>
      <c r="B441" s="274">
        <v>1</v>
      </c>
      <c r="C441" s="308" t="s">
        <v>826</v>
      </c>
      <c r="D441" s="309"/>
      <c r="E441" s="309"/>
      <c r="F441" s="309"/>
      <c r="G441" s="309"/>
      <c r="H441" s="309"/>
      <c r="I441" s="310"/>
      <c r="J441" s="311">
        <v>4010001015109</v>
      </c>
      <c r="K441" s="312"/>
      <c r="L441" s="312"/>
      <c r="M441" s="312"/>
      <c r="N441" s="312"/>
      <c r="O441" s="313"/>
      <c r="P441" s="302" t="s">
        <v>854</v>
      </c>
      <c r="Q441" s="303"/>
      <c r="R441" s="303"/>
      <c r="S441" s="303"/>
      <c r="T441" s="303"/>
      <c r="U441" s="303"/>
      <c r="V441" s="303"/>
      <c r="W441" s="303"/>
      <c r="X441" s="304"/>
      <c r="Y441" s="280">
        <v>3</v>
      </c>
      <c r="Z441" s="281"/>
      <c r="AA441" s="281"/>
      <c r="AB441" s="282"/>
      <c r="AC441" s="305" t="s">
        <v>335</v>
      </c>
      <c r="AD441" s="306"/>
      <c r="AE441" s="306"/>
      <c r="AF441" s="306"/>
      <c r="AG441" s="307"/>
      <c r="AH441" s="299">
        <v>1</v>
      </c>
      <c r="AI441" s="300"/>
      <c r="AJ441" s="300"/>
      <c r="AK441" s="301"/>
      <c r="AL441" s="270" t="s">
        <v>761</v>
      </c>
      <c r="AM441" s="271"/>
      <c r="AN441" s="271"/>
      <c r="AO441" s="272"/>
      <c r="AP441" s="273" t="s">
        <v>761</v>
      </c>
      <c r="AQ441" s="273"/>
      <c r="AR441" s="273"/>
      <c r="AS441" s="273"/>
      <c r="AT441" s="273"/>
      <c r="AU441" s="273"/>
      <c r="AV441" s="273"/>
      <c r="AW441" s="273"/>
      <c r="AX441" s="273"/>
      <c r="AY441">
        <f>COUNTA($C$441)</f>
        <v>1</v>
      </c>
    </row>
    <row r="442" spans="1:51" ht="45" customHeight="1" x14ac:dyDescent="0.15">
      <c r="A442" s="274">
        <v>23</v>
      </c>
      <c r="B442" s="274">
        <v>1</v>
      </c>
      <c r="C442" s="308" t="s">
        <v>826</v>
      </c>
      <c r="D442" s="309"/>
      <c r="E442" s="309"/>
      <c r="F442" s="309"/>
      <c r="G442" s="309"/>
      <c r="H442" s="309"/>
      <c r="I442" s="310"/>
      <c r="J442" s="311">
        <v>4010001015109</v>
      </c>
      <c r="K442" s="312"/>
      <c r="L442" s="312"/>
      <c r="M442" s="312"/>
      <c r="N442" s="312"/>
      <c r="O442" s="313"/>
      <c r="P442" s="302" t="s">
        <v>853</v>
      </c>
      <c r="Q442" s="303"/>
      <c r="R442" s="303"/>
      <c r="S442" s="303"/>
      <c r="T442" s="303"/>
      <c r="U442" s="303"/>
      <c r="V442" s="303"/>
      <c r="W442" s="303"/>
      <c r="X442" s="304"/>
      <c r="Y442" s="280">
        <v>3</v>
      </c>
      <c r="Z442" s="281"/>
      <c r="AA442" s="281"/>
      <c r="AB442" s="282"/>
      <c r="AC442" s="305" t="s">
        <v>337</v>
      </c>
      <c r="AD442" s="306"/>
      <c r="AE442" s="306"/>
      <c r="AF442" s="306"/>
      <c r="AG442" s="307"/>
      <c r="AH442" s="299" t="s">
        <v>761</v>
      </c>
      <c r="AI442" s="300"/>
      <c r="AJ442" s="300"/>
      <c r="AK442" s="301"/>
      <c r="AL442" s="270" t="s">
        <v>761</v>
      </c>
      <c r="AM442" s="271"/>
      <c r="AN442" s="271"/>
      <c r="AO442" s="272"/>
      <c r="AP442" s="273" t="s">
        <v>761</v>
      </c>
      <c r="AQ442" s="273"/>
      <c r="AR442" s="273"/>
      <c r="AS442" s="273"/>
      <c r="AT442" s="273"/>
      <c r="AU442" s="273"/>
      <c r="AV442" s="273"/>
      <c r="AW442" s="273"/>
      <c r="AX442" s="273"/>
      <c r="AY442">
        <f>COUNTA($C$442)</f>
        <v>1</v>
      </c>
    </row>
    <row r="443" spans="1:51" ht="54.95" customHeight="1" x14ac:dyDescent="0.15">
      <c r="A443" s="274">
        <v>24</v>
      </c>
      <c r="B443" s="274">
        <v>1</v>
      </c>
      <c r="C443" s="297" t="s">
        <v>867</v>
      </c>
      <c r="D443" s="293"/>
      <c r="E443" s="293"/>
      <c r="F443" s="293"/>
      <c r="G443" s="293"/>
      <c r="H443" s="293"/>
      <c r="I443" s="293"/>
      <c r="J443" s="277">
        <v>2150001000643</v>
      </c>
      <c r="K443" s="278"/>
      <c r="L443" s="278"/>
      <c r="M443" s="278"/>
      <c r="N443" s="278"/>
      <c r="O443" s="278"/>
      <c r="P443" s="302" t="s">
        <v>978</v>
      </c>
      <c r="Q443" s="303"/>
      <c r="R443" s="303"/>
      <c r="S443" s="303"/>
      <c r="T443" s="303"/>
      <c r="U443" s="303"/>
      <c r="V443" s="303"/>
      <c r="W443" s="303"/>
      <c r="X443" s="304"/>
      <c r="Y443" s="280">
        <v>3</v>
      </c>
      <c r="Z443" s="281"/>
      <c r="AA443" s="281"/>
      <c r="AB443" s="282"/>
      <c r="AC443" s="305" t="s">
        <v>331</v>
      </c>
      <c r="AD443" s="306"/>
      <c r="AE443" s="306"/>
      <c r="AF443" s="306"/>
      <c r="AG443" s="307"/>
      <c r="AH443" s="299">
        <v>1</v>
      </c>
      <c r="AI443" s="300"/>
      <c r="AJ443" s="300"/>
      <c r="AK443" s="301"/>
      <c r="AL443" s="270">
        <v>69.099999999999994</v>
      </c>
      <c r="AM443" s="271"/>
      <c r="AN443" s="271"/>
      <c r="AO443" s="272"/>
      <c r="AP443" s="273" t="s">
        <v>761</v>
      </c>
      <c r="AQ443" s="273"/>
      <c r="AR443" s="273"/>
      <c r="AS443" s="273"/>
      <c r="AT443" s="273"/>
      <c r="AU443" s="273"/>
      <c r="AV443" s="273"/>
      <c r="AW443" s="273"/>
      <c r="AX443" s="273"/>
      <c r="AY443">
        <f>COUNTA($C$443)</f>
        <v>1</v>
      </c>
    </row>
    <row r="444" spans="1:51" s="6" customFormat="1" ht="48.75" customHeight="1" x14ac:dyDescent="0.15">
      <c r="A444" s="274">
        <v>25</v>
      </c>
      <c r="B444" s="274">
        <v>1</v>
      </c>
      <c r="C444" s="297" t="s">
        <v>867</v>
      </c>
      <c r="D444" s="293"/>
      <c r="E444" s="293"/>
      <c r="F444" s="293"/>
      <c r="G444" s="293"/>
      <c r="H444" s="293"/>
      <c r="I444" s="293"/>
      <c r="J444" s="277">
        <v>2150001000643</v>
      </c>
      <c r="K444" s="278"/>
      <c r="L444" s="278"/>
      <c r="M444" s="278"/>
      <c r="N444" s="278"/>
      <c r="O444" s="278"/>
      <c r="P444" s="302" t="s">
        <v>961</v>
      </c>
      <c r="Q444" s="303"/>
      <c r="R444" s="303"/>
      <c r="S444" s="303"/>
      <c r="T444" s="303"/>
      <c r="U444" s="303"/>
      <c r="V444" s="303"/>
      <c r="W444" s="303"/>
      <c r="X444" s="304"/>
      <c r="Y444" s="280">
        <v>0.38</v>
      </c>
      <c r="Z444" s="281"/>
      <c r="AA444" s="281"/>
      <c r="AB444" s="282"/>
      <c r="AC444" s="305" t="s">
        <v>337</v>
      </c>
      <c r="AD444" s="306"/>
      <c r="AE444" s="306"/>
      <c r="AF444" s="306"/>
      <c r="AG444" s="307"/>
      <c r="AH444" s="299" t="s">
        <v>761</v>
      </c>
      <c r="AI444" s="300"/>
      <c r="AJ444" s="300"/>
      <c r="AK444" s="301"/>
      <c r="AL444" s="270" t="s">
        <v>761</v>
      </c>
      <c r="AM444" s="271"/>
      <c r="AN444" s="271"/>
      <c r="AO444" s="272"/>
      <c r="AP444" s="273" t="s">
        <v>761</v>
      </c>
      <c r="AQ444" s="273"/>
      <c r="AR444" s="273"/>
      <c r="AS444" s="273"/>
      <c r="AT444" s="273"/>
      <c r="AU444" s="273"/>
      <c r="AV444" s="273"/>
      <c r="AW444" s="273"/>
      <c r="AX444" s="273"/>
      <c r="AY444">
        <f>COUNTA($C$444)</f>
        <v>1</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90</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6"/>
      <c r="B452" s="286"/>
      <c r="C452" s="286" t="s">
        <v>82</v>
      </c>
      <c r="D452" s="286"/>
      <c r="E452" s="286"/>
      <c r="F452" s="286"/>
      <c r="G452" s="286"/>
      <c r="H452" s="286"/>
      <c r="I452" s="286"/>
      <c r="J452" s="284" t="s">
        <v>65</v>
      </c>
      <c r="K452" s="284"/>
      <c r="L452" s="284"/>
      <c r="M452" s="284"/>
      <c r="N452" s="284"/>
      <c r="O452" s="284"/>
      <c r="P452" s="285" t="s">
        <v>83</v>
      </c>
      <c r="Q452" s="285"/>
      <c r="R452" s="285"/>
      <c r="S452" s="285"/>
      <c r="T452" s="285"/>
      <c r="U452" s="285"/>
      <c r="V452" s="285"/>
      <c r="W452" s="285"/>
      <c r="X452" s="285"/>
      <c r="Y452" s="285" t="s">
        <v>84</v>
      </c>
      <c r="Z452" s="286"/>
      <c r="AA452" s="286"/>
      <c r="AB452" s="286"/>
      <c r="AC452" s="284" t="s">
        <v>212</v>
      </c>
      <c r="AD452" s="284"/>
      <c r="AE452" s="284"/>
      <c r="AF452" s="284"/>
      <c r="AG452" s="284"/>
      <c r="AH452" s="285" t="s">
        <v>64</v>
      </c>
      <c r="AI452" s="286"/>
      <c r="AJ452" s="286"/>
      <c r="AK452" s="286"/>
      <c r="AL452" s="286" t="s">
        <v>17</v>
      </c>
      <c r="AM452" s="286"/>
      <c r="AN452" s="286"/>
      <c r="AO452" s="296"/>
      <c r="AP452" s="288" t="s">
        <v>301</v>
      </c>
      <c r="AQ452" s="288"/>
      <c r="AR452" s="288"/>
      <c r="AS452" s="288"/>
      <c r="AT452" s="288"/>
      <c r="AU452" s="288"/>
      <c r="AV452" s="288"/>
      <c r="AW452" s="288"/>
      <c r="AX452" s="288"/>
      <c r="AY452">
        <f t="shared" ref="AY452:AY453" si="23">$AY$450</f>
        <v>1</v>
      </c>
    </row>
    <row r="453" spans="1:51" ht="54.95" customHeight="1" x14ac:dyDescent="0.15">
      <c r="A453" s="274">
        <v>1</v>
      </c>
      <c r="B453" s="274">
        <v>1</v>
      </c>
      <c r="C453" s="297" t="s">
        <v>979</v>
      </c>
      <c r="D453" s="293" t="s">
        <v>829</v>
      </c>
      <c r="E453" s="293" t="s">
        <v>829</v>
      </c>
      <c r="F453" s="293" t="s">
        <v>829</v>
      </c>
      <c r="G453" s="293" t="s">
        <v>829</v>
      </c>
      <c r="H453" s="293" t="s">
        <v>829</v>
      </c>
      <c r="I453" s="293" t="s">
        <v>829</v>
      </c>
      <c r="J453" s="277">
        <v>1120001046260</v>
      </c>
      <c r="K453" s="278"/>
      <c r="L453" s="278"/>
      <c r="M453" s="278"/>
      <c r="N453" s="278"/>
      <c r="O453" s="278"/>
      <c r="P453" s="298" t="s">
        <v>980</v>
      </c>
      <c r="Q453" s="279"/>
      <c r="R453" s="279"/>
      <c r="S453" s="279"/>
      <c r="T453" s="279"/>
      <c r="U453" s="279"/>
      <c r="V453" s="279"/>
      <c r="W453" s="279"/>
      <c r="X453" s="279"/>
      <c r="Y453" s="280">
        <v>6</v>
      </c>
      <c r="Z453" s="281"/>
      <c r="AA453" s="281"/>
      <c r="AB453" s="282"/>
      <c r="AC453" s="267" t="s">
        <v>331</v>
      </c>
      <c r="AD453" s="267"/>
      <c r="AE453" s="267"/>
      <c r="AF453" s="267"/>
      <c r="AG453" s="267"/>
      <c r="AH453" s="268">
        <v>1</v>
      </c>
      <c r="AI453" s="269"/>
      <c r="AJ453" s="269"/>
      <c r="AK453" s="269"/>
      <c r="AL453" s="270">
        <v>98</v>
      </c>
      <c r="AM453" s="271"/>
      <c r="AN453" s="271"/>
      <c r="AO453" s="272"/>
      <c r="AP453" s="273" t="s">
        <v>969</v>
      </c>
      <c r="AQ453" s="273"/>
      <c r="AR453" s="273"/>
      <c r="AS453" s="273"/>
      <c r="AT453" s="273"/>
      <c r="AU453" s="273"/>
      <c r="AV453" s="273"/>
      <c r="AW453" s="273"/>
      <c r="AX453" s="273"/>
      <c r="AY453">
        <f t="shared" si="23"/>
        <v>1</v>
      </c>
    </row>
    <row r="454" spans="1:51" ht="54.95" customHeight="1" x14ac:dyDescent="0.15">
      <c r="A454" s="274">
        <v>2</v>
      </c>
      <c r="B454" s="274">
        <v>1</v>
      </c>
      <c r="C454" s="293" t="s">
        <v>816</v>
      </c>
      <c r="D454" s="293"/>
      <c r="E454" s="293"/>
      <c r="F454" s="293"/>
      <c r="G454" s="293"/>
      <c r="H454" s="293"/>
      <c r="I454" s="293"/>
      <c r="J454" s="277">
        <v>4120101034212</v>
      </c>
      <c r="K454" s="278"/>
      <c r="L454" s="278"/>
      <c r="M454" s="278"/>
      <c r="N454" s="278"/>
      <c r="O454" s="278"/>
      <c r="P454" s="298" t="s">
        <v>859</v>
      </c>
      <c r="Q454" s="279"/>
      <c r="R454" s="279"/>
      <c r="S454" s="279"/>
      <c r="T454" s="279"/>
      <c r="U454" s="279"/>
      <c r="V454" s="279"/>
      <c r="W454" s="279"/>
      <c r="X454" s="279"/>
      <c r="Y454" s="280">
        <v>3</v>
      </c>
      <c r="Z454" s="281"/>
      <c r="AA454" s="281"/>
      <c r="AB454" s="282"/>
      <c r="AC454" s="267" t="s">
        <v>331</v>
      </c>
      <c r="AD454" s="267"/>
      <c r="AE454" s="267"/>
      <c r="AF454" s="267"/>
      <c r="AG454" s="267"/>
      <c r="AH454" s="268">
        <v>1</v>
      </c>
      <c r="AI454" s="269"/>
      <c r="AJ454" s="269"/>
      <c r="AK454" s="269"/>
      <c r="AL454" s="270">
        <v>89.2</v>
      </c>
      <c r="AM454" s="271"/>
      <c r="AN454" s="271"/>
      <c r="AO454" s="272"/>
      <c r="AP454" s="273" t="s">
        <v>969</v>
      </c>
      <c r="AQ454" s="273"/>
      <c r="AR454" s="273"/>
      <c r="AS454" s="273"/>
      <c r="AT454" s="273"/>
      <c r="AU454" s="273"/>
      <c r="AV454" s="273"/>
      <c r="AW454" s="273"/>
      <c r="AX454" s="273"/>
      <c r="AY454">
        <f>COUNTA($C$454)</f>
        <v>1</v>
      </c>
    </row>
    <row r="455" spans="1:51" ht="54.95" customHeight="1" x14ac:dyDescent="0.15">
      <c r="A455" s="274">
        <v>3</v>
      </c>
      <c r="B455" s="274">
        <v>1</v>
      </c>
      <c r="C455" s="293" t="s">
        <v>816</v>
      </c>
      <c r="D455" s="293"/>
      <c r="E455" s="293"/>
      <c r="F455" s="293"/>
      <c r="G455" s="293"/>
      <c r="H455" s="293"/>
      <c r="I455" s="293"/>
      <c r="J455" s="277">
        <v>4120101034212</v>
      </c>
      <c r="K455" s="278"/>
      <c r="L455" s="278"/>
      <c r="M455" s="278"/>
      <c r="N455" s="278"/>
      <c r="O455" s="278"/>
      <c r="P455" s="298" t="s">
        <v>981</v>
      </c>
      <c r="Q455" s="279"/>
      <c r="R455" s="279"/>
      <c r="S455" s="279"/>
      <c r="T455" s="279"/>
      <c r="U455" s="279"/>
      <c r="V455" s="279"/>
      <c r="W455" s="279"/>
      <c r="X455" s="279"/>
      <c r="Y455" s="280">
        <v>1</v>
      </c>
      <c r="Z455" s="281"/>
      <c r="AA455" s="281"/>
      <c r="AB455" s="282"/>
      <c r="AC455" s="267" t="s">
        <v>331</v>
      </c>
      <c r="AD455" s="267"/>
      <c r="AE455" s="267"/>
      <c r="AF455" s="267"/>
      <c r="AG455" s="267"/>
      <c r="AH455" s="268">
        <v>1</v>
      </c>
      <c r="AI455" s="269"/>
      <c r="AJ455" s="269"/>
      <c r="AK455" s="269"/>
      <c r="AL455" s="270">
        <v>96.3</v>
      </c>
      <c r="AM455" s="271"/>
      <c r="AN455" s="271"/>
      <c r="AO455" s="272"/>
      <c r="AP455" s="273" t="s">
        <v>969</v>
      </c>
      <c r="AQ455" s="273"/>
      <c r="AR455" s="273"/>
      <c r="AS455" s="273"/>
      <c r="AT455" s="273"/>
      <c r="AU455" s="273"/>
      <c r="AV455" s="273"/>
      <c r="AW455" s="273"/>
      <c r="AX455" s="273"/>
      <c r="AY455">
        <f>COUNTA($C$455)</f>
        <v>1</v>
      </c>
    </row>
    <row r="456" spans="1:51" ht="45" customHeight="1" x14ac:dyDescent="0.15">
      <c r="A456" s="274">
        <v>4</v>
      </c>
      <c r="B456" s="274">
        <v>1</v>
      </c>
      <c r="C456" s="293" t="s">
        <v>816</v>
      </c>
      <c r="D456" s="293"/>
      <c r="E456" s="293"/>
      <c r="F456" s="293"/>
      <c r="G456" s="293"/>
      <c r="H456" s="293"/>
      <c r="I456" s="293"/>
      <c r="J456" s="277">
        <v>4120101034212</v>
      </c>
      <c r="K456" s="278"/>
      <c r="L456" s="278"/>
      <c r="M456" s="278"/>
      <c r="N456" s="278"/>
      <c r="O456" s="278"/>
      <c r="P456" s="298" t="s">
        <v>982</v>
      </c>
      <c r="Q456" s="279"/>
      <c r="R456" s="279"/>
      <c r="S456" s="279"/>
      <c r="T456" s="279"/>
      <c r="U456" s="279"/>
      <c r="V456" s="279"/>
      <c r="W456" s="279"/>
      <c r="X456" s="279"/>
      <c r="Y456" s="280">
        <v>0.45500000000000002</v>
      </c>
      <c r="Z456" s="281"/>
      <c r="AA456" s="281"/>
      <c r="AB456" s="282"/>
      <c r="AC456" s="267" t="s">
        <v>337</v>
      </c>
      <c r="AD456" s="267"/>
      <c r="AE456" s="267"/>
      <c r="AF456" s="267"/>
      <c r="AG456" s="267"/>
      <c r="AH456" s="268" t="s">
        <v>969</v>
      </c>
      <c r="AI456" s="269"/>
      <c r="AJ456" s="269"/>
      <c r="AK456" s="269"/>
      <c r="AL456" s="270" t="s">
        <v>969</v>
      </c>
      <c r="AM456" s="271"/>
      <c r="AN456" s="271"/>
      <c r="AO456" s="272"/>
      <c r="AP456" s="273" t="s">
        <v>969</v>
      </c>
      <c r="AQ456" s="273"/>
      <c r="AR456" s="273"/>
      <c r="AS456" s="273"/>
      <c r="AT456" s="273"/>
      <c r="AU456" s="273"/>
      <c r="AV456" s="273"/>
      <c r="AW456" s="273"/>
      <c r="AX456" s="273"/>
      <c r="AY456">
        <f>COUNTA($C$456)</f>
        <v>1</v>
      </c>
    </row>
    <row r="457" spans="1:51" ht="54.95" customHeight="1" x14ac:dyDescent="0.15">
      <c r="A457" s="274">
        <v>5</v>
      </c>
      <c r="B457" s="274">
        <v>1</v>
      </c>
      <c r="C457" s="293" t="s">
        <v>827</v>
      </c>
      <c r="D457" s="293" t="s">
        <v>828</v>
      </c>
      <c r="E457" s="293" t="s">
        <v>828</v>
      </c>
      <c r="F457" s="293" t="s">
        <v>828</v>
      </c>
      <c r="G457" s="293" t="s">
        <v>828</v>
      </c>
      <c r="H457" s="293" t="s">
        <v>828</v>
      </c>
      <c r="I457" s="293" t="s">
        <v>828</v>
      </c>
      <c r="J457" s="277">
        <v>9220001005208</v>
      </c>
      <c r="K457" s="278"/>
      <c r="L457" s="278"/>
      <c r="M457" s="278"/>
      <c r="N457" s="278"/>
      <c r="O457" s="278"/>
      <c r="P457" s="298" t="s">
        <v>830</v>
      </c>
      <c r="Q457" s="279"/>
      <c r="R457" s="279"/>
      <c r="S457" s="279"/>
      <c r="T457" s="279"/>
      <c r="U457" s="279"/>
      <c r="V457" s="279"/>
      <c r="W457" s="279"/>
      <c r="X457" s="279"/>
      <c r="Y457" s="280">
        <v>3</v>
      </c>
      <c r="Z457" s="281"/>
      <c r="AA457" s="281"/>
      <c r="AB457" s="282"/>
      <c r="AC457" s="267" t="s">
        <v>337</v>
      </c>
      <c r="AD457" s="267"/>
      <c r="AE457" s="267"/>
      <c r="AF457" s="267"/>
      <c r="AG457" s="267"/>
      <c r="AH457" s="268" t="s">
        <v>969</v>
      </c>
      <c r="AI457" s="269"/>
      <c r="AJ457" s="269"/>
      <c r="AK457" s="269"/>
      <c r="AL457" s="270" t="s">
        <v>969</v>
      </c>
      <c r="AM457" s="271"/>
      <c r="AN457" s="271"/>
      <c r="AO457" s="272"/>
      <c r="AP457" s="273" t="s">
        <v>969</v>
      </c>
      <c r="AQ457" s="273"/>
      <c r="AR457" s="273"/>
      <c r="AS457" s="273"/>
      <c r="AT457" s="273"/>
      <c r="AU457" s="273"/>
      <c r="AV457" s="273"/>
      <c r="AW457" s="273"/>
      <c r="AX457" s="273"/>
      <c r="AY457">
        <f>COUNTA($C$457)</f>
        <v>1</v>
      </c>
    </row>
    <row r="458" spans="1:51" ht="67.5" customHeight="1" x14ac:dyDescent="0.15">
      <c r="A458" s="274">
        <v>6</v>
      </c>
      <c r="B458" s="274">
        <v>1</v>
      </c>
      <c r="C458" s="293" t="s">
        <v>793</v>
      </c>
      <c r="D458" s="293" t="s">
        <v>794</v>
      </c>
      <c r="E458" s="293" t="s">
        <v>794</v>
      </c>
      <c r="F458" s="293" t="s">
        <v>794</v>
      </c>
      <c r="G458" s="293" t="s">
        <v>794</v>
      </c>
      <c r="H458" s="293" t="s">
        <v>794</v>
      </c>
      <c r="I458" s="293" t="s">
        <v>794</v>
      </c>
      <c r="J458" s="277">
        <v>7150001000011</v>
      </c>
      <c r="K458" s="278"/>
      <c r="L458" s="278"/>
      <c r="M458" s="278"/>
      <c r="N458" s="278"/>
      <c r="O458" s="278"/>
      <c r="P458" s="298" t="s">
        <v>860</v>
      </c>
      <c r="Q458" s="279"/>
      <c r="R458" s="279"/>
      <c r="S458" s="279"/>
      <c r="T458" s="279"/>
      <c r="U458" s="279"/>
      <c r="V458" s="279"/>
      <c r="W458" s="279"/>
      <c r="X458" s="279"/>
      <c r="Y458" s="280">
        <v>3</v>
      </c>
      <c r="Z458" s="281"/>
      <c r="AA458" s="281"/>
      <c r="AB458" s="282"/>
      <c r="AC458" s="267" t="s">
        <v>337</v>
      </c>
      <c r="AD458" s="267"/>
      <c r="AE458" s="267"/>
      <c r="AF458" s="267"/>
      <c r="AG458" s="267"/>
      <c r="AH458" s="268" t="s">
        <v>969</v>
      </c>
      <c r="AI458" s="269"/>
      <c r="AJ458" s="269"/>
      <c r="AK458" s="269"/>
      <c r="AL458" s="270" t="s">
        <v>969</v>
      </c>
      <c r="AM458" s="271"/>
      <c r="AN458" s="271"/>
      <c r="AO458" s="272"/>
      <c r="AP458" s="273" t="s">
        <v>969</v>
      </c>
      <c r="AQ458" s="273"/>
      <c r="AR458" s="273"/>
      <c r="AS458" s="273"/>
      <c r="AT458" s="273"/>
      <c r="AU458" s="273"/>
      <c r="AV458" s="273"/>
      <c r="AW458" s="273"/>
      <c r="AX458" s="273"/>
      <c r="AY458">
        <f>COUNTA($C$458)</f>
        <v>1</v>
      </c>
    </row>
    <row r="459" spans="1:51" ht="70.5" customHeight="1" x14ac:dyDescent="0.15">
      <c r="A459" s="274">
        <v>7</v>
      </c>
      <c r="B459" s="274">
        <v>1</v>
      </c>
      <c r="C459" s="297" t="s">
        <v>864</v>
      </c>
      <c r="D459" s="293"/>
      <c r="E459" s="293"/>
      <c r="F459" s="293"/>
      <c r="G459" s="293"/>
      <c r="H459" s="293"/>
      <c r="I459" s="293"/>
      <c r="J459" s="277">
        <v>1011101015050</v>
      </c>
      <c r="K459" s="278"/>
      <c r="L459" s="278"/>
      <c r="M459" s="278"/>
      <c r="N459" s="278"/>
      <c r="O459" s="278"/>
      <c r="P459" s="298" t="s">
        <v>834</v>
      </c>
      <c r="Q459" s="279"/>
      <c r="R459" s="279"/>
      <c r="S459" s="279"/>
      <c r="T459" s="279"/>
      <c r="U459" s="279"/>
      <c r="V459" s="279"/>
      <c r="W459" s="279"/>
      <c r="X459" s="279"/>
      <c r="Y459" s="280">
        <v>2</v>
      </c>
      <c r="Z459" s="281"/>
      <c r="AA459" s="281"/>
      <c r="AB459" s="282"/>
      <c r="AC459" s="267" t="s">
        <v>337</v>
      </c>
      <c r="AD459" s="267"/>
      <c r="AE459" s="267"/>
      <c r="AF459" s="267"/>
      <c r="AG459" s="267"/>
      <c r="AH459" s="268" t="s">
        <v>969</v>
      </c>
      <c r="AI459" s="269"/>
      <c r="AJ459" s="269"/>
      <c r="AK459" s="269"/>
      <c r="AL459" s="270" t="s">
        <v>969</v>
      </c>
      <c r="AM459" s="271"/>
      <c r="AN459" s="271"/>
      <c r="AO459" s="272"/>
      <c r="AP459" s="273" t="s">
        <v>969</v>
      </c>
      <c r="AQ459" s="273"/>
      <c r="AR459" s="273"/>
      <c r="AS459" s="273"/>
      <c r="AT459" s="273"/>
      <c r="AU459" s="273"/>
      <c r="AV459" s="273"/>
      <c r="AW459" s="273"/>
      <c r="AX459" s="273"/>
      <c r="AY459">
        <f>COUNTA($C$459)</f>
        <v>1</v>
      </c>
    </row>
    <row r="460" spans="1:51" ht="68.25" customHeight="1" x14ac:dyDescent="0.15">
      <c r="A460" s="274">
        <v>8</v>
      </c>
      <c r="B460" s="274">
        <v>1</v>
      </c>
      <c r="C460" s="297" t="s">
        <v>864</v>
      </c>
      <c r="D460" s="293"/>
      <c r="E460" s="293"/>
      <c r="F460" s="293"/>
      <c r="G460" s="293"/>
      <c r="H460" s="293"/>
      <c r="I460" s="293"/>
      <c r="J460" s="277">
        <v>1011101015050</v>
      </c>
      <c r="K460" s="278"/>
      <c r="L460" s="278"/>
      <c r="M460" s="278"/>
      <c r="N460" s="278"/>
      <c r="O460" s="278"/>
      <c r="P460" s="298" t="s">
        <v>948</v>
      </c>
      <c r="Q460" s="279"/>
      <c r="R460" s="279"/>
      <c r="S460" s="279"/>
      <c r="T460" s="279"/>
      <c r="U460" s="279"/>
      <c r="V460" s="279"/>
      <c r="W460" s="279"/>
      <c r="X460" s="279"/>
      <c r="Y460" s="280">
        <v>0.85699999999999998</v>
      </c>
      <c r="Z460" s="281"/>
      <c r="AA460" s="281"/>
      <c r="AB460" s="282"/>
      <c r="AC460" s="267" t="s">
        <v>163</v>
      </c>
      <c r="AD460" s="267"/>
      <c r="AE460" s="267"/>
      <c r="AF460" s="267"/>
      <c r="AG460" s="267"/>
      <c r="AH460" s="268" t="s">
        <v>969</v>
      </c>
      <c r="AI460" s="269"/>
      <c r="AJ460" s="269"/>
      <c r="AK460" s="269"/>
      <c r="AL460" s="270" t="s">
        <v>969</v>
      </c>
      <c r="AM460" s="271"/>
      <c r="AN460" s="271"/>
      <c r="AO460" s="272"/>
      <c r="AP460" s="273" t="s">
        <v>969</v>
      </c>
      <c r="AQ460" s="273"/>
      <c r="AR460" s="273"/>
      <c r="AS460" s="273"/>
      <c r="AT460" s="273"/>
      <c r="AU460" s="273"/>
      <c r="AV460" s="273"/>
      <c r="AW460" s="273"/>
      <c r="AX460" s="273"/>
      <c r="AY460">
        <f>COUNTA($C$460)</f>
        <v>1</v>
      </c>
    </row>
    <row r="461" spans="1:51" ht="75.75" customHeight="1" x14ac:dyDescent="0.15">
      <c r="A461" s="274">
        <v>9</v>
      </c>
      <c r="B461" s="274">
        <v>1</v>
      </c>
      <c r="C461" s="297" t="s">
        <v>896</v>
      </c>
      <c r="D461" s="293"/>
      <c r="E461" s="293"/>
      <c r="F461" s="293"/>
      <c r="G461" s="293"/>
      <c r="H461" s="293"/>
      <c r="I461" s="293"/>
      <c r="J461" s="277">
        <v>5050001015888</v>
      </c>
      <c r="K461" s="278"/>
      <c r="L461" s="278"/>
      <c r="M461" s="278"/>
      <c r="N461" s="278"/>
      <c r="O461" s="278"/>
      <c r="P461" s="298" t="s">
        <v>831</v>
      </c>
      <c r="Q461" s="279"/>
      <c r="R461" s="279"/>
      <c r="S461" s="279"/>
      <c r="T461" s="279"/>
      <c r="U461" s="279"/>
      <c r="V461" s="279"/>
      <c r="W461" s="279"/>
      <c r="X461" s="279"/>
      <c r="Y461" s="280">
        <v>2</v>
      </c>
      <c r="Z461" s="281"/>
      <c r="AA461" s="281"/>
      <c r="AB461" s="282"/>
      <c r="AC461" s="267" t="s">
        <v>337</v>
      </c>
      <c r="AD461" s="267"/>
      <c r="AE461" s="267"/>
      <c r="AF461" s="267"/>
      <c r="AG461" s="267"/>
      <c r="AH461" s="268" t="s">
        <v>969</v>
      </c>
      <c r="AI461" s="269"/>
      <c r="AJ461" s="269"/>
      <c r="AK461" s="269"/>
      <c r="AL461" s="270" t="s">
        <v>969</v>
      </c>
      <c r="AM461" s="271"/>
      <c r="AN461" s="271"/>
      <c r="AO461" s="272"/>
      <c r="AP461" s="273" t="s">
        <v>969</v>
      </c>
      <c r="AQ461" s="273"/>
      <c r="AR461" s="273"/>
      <c r="AS461" s="273"/>
      <c r="AT461" s="273"/>
      <c r="AU461" s="273"/>
      <c r="AV461" s="273"/>
      <c r="AW461" s="273"/>
      <c r="AX461" s="273"/>
      <c r="AY461">
        <f>COUNTA($C$461)</f>
        <v>1</v>
      </c>
    </row>
    <row r="462" spans="1:51" ht="45" customHeight="1" x14ac:dyDescent="0.15">
      <c r="A462" s="274">
        <v>10</v>
      </c>
      <c r="B462" s="274">
        <v>1</v>
      </c>
      <c r="C462" s="293" t="s">
        <v>833</v>
      </c>
      <c r="D462" s="293"/>
      <c r="E462" s="293"/>
      <c r="F462" s="293"/>
      <c r="G462" s="293"/>
      <c r="H462" s="293"/>
      <c r="I462" s="293"/>
      <c r="J462" s="277">
        <v>3040001028447</v>
      </c>
      <c r="K462" s="278"/>
      <c r="L462" s="278"/>
      <c r="M462" s="278"/>
      <c r="N462" s="278"/>
      <c r="O462" s="278"/>
      <c r="P462" s="298" t="s">
        <v>832</v>
      </c>
      <c r="Q462" s="279"/>
      <c r="R462" s="279"/>
      <c r="S462" s="279"/>
      <c r="T462" s="279"/>
      <c r="U462" s="279"/>
      <c r="V462" s="279"/>
      <c r="W462" s="279"/>
      <c r="X462" s="279"/>
      <c r="Y462" s="280">
        <v>2</v>
      </c>
      <c r="Z462" s="281"/>
      <c r="AA462" s="281"/>
      <c r="AB462" s="282"/>
      <c r="AC462" s="267" t="s">
        <v>337</v>
      </c>
      <c r="AD462" s="267"/>
      <c r="AE462" s="267"/>
      <c r="AF462" s="267"/>
      <c r="AG462" s="267"/>
      <c r="AH462" s="268" t="s">
        <v>969</v>
      </c>
      <c r="AI462" s="269"/>
      <c r="AJ462" s="269"/>
      <c r="AK462" s="269"/>
      <c r="AL462" s="270" t="s">
        <v>969</v>
      </c>
      <c r="AM462" s="271"/>
      <c r="AN462" s="271"/>
      <c r="AO462" s="272"/>
      <c r="AP462" s="273" t="s">
        <v>969</v>
      </c>
      <c r="AQ462" s="273"/>
      <c r="AR462" s="273"/>
      <c r="AS462" s="273"/>
      <c r="AT462" s="273"/>
      <c r="AU462" s="273"/>
      <c r="AV462" s="273"/>
      <c r="AW462" s="273"/>
      <c r="AX462" s="273"/>
      <c r="AY462">
        <f>COUNTA($C$462)</f>
        <v>1</v>
      </c>
    </row>
    <row r="463" spans="1:51" ht="45" customHeight="1" x14ac:dyDescent="0.15">
      <c r="A463" s="274">
        <v>11</v>
      </c>
      <c r="B463" s="274">
        <v>1</v>
      </c>
      <c r="C463" s="293" t="s">
        <v>835</v>
      </c>
      <c r="D463" s="293" t="s">
        <v>836</v>
      </c>
      <c r="E463" s="293" t="s">
        <v>836</v>
      </c>
      <c r="F463" s="293" t="s">
        <v>836</v>
      </c>
      <c r="G463" s="293" t="s">
        <v>836</v>
      </c>
      <c r="H463" s="293" t="s">
        <v>836</v>
      </c>
      <c r="I463" s="293" t="s">
        <v>836</v>
      </c>
      <c r="J463" s="277">
        <v>2150001006590</v>
      </c>
      <c r="K463" s="278"/>
      <c r="L463" s="278"/>
      <c r="M463" s="278"/>
      <c r="N463" s="278"/>
      <c r="O463" s="278"/>
      <c r="P463" s="298" t="s">
        <v>837</v>
      </c>
      <c r="Q463" s="279"/>
      <c r="R463" s="279"/>
      <c r="S463" s="279"/>
      <c r="T463" s="279"/>
      <c r="U463" s="279"/>
      <c r="V463" s="279"/>
      <c r="W463" s="279"/>
      <c r="X463" s="279"/>
      <c r="Y463" s="280">
        <v>2</v>
      </c>
      <c r="Z463" s="281"/>
      <c r="AA463" s="281"/>
      <c r="AB463" s="282"/>
      <c r="AC463" s="267" t="s">
        <v>337</v>
      </c>
      <c r="AD463" s="267"/>
      <c r="AE463" s="267"/>
      <c r="AF463" s="267"/>
      <c r="AG463" s="267"/>
      <c r="AH463" s="268" t="s">
        <v>969</v>
      </c>
      <c r="AI463" s="269"/>
      <c r="AJ463" s="269"/>
      <c r="AK463" s="269"/>
      <c r="AL463" s="270" t="s">
        <v>969</v>
      </c>
      <c r="AM463" s="271"/>
      <c r="AN463" s="271"/>
      <c r="AO463" s="272"/>
      <c r="AP463" s="273" t="s">
        <v>969</v>
      </c>
      <c r="AQ463" s="273"/>
      <c r="AR463" s="273"/>
      <c r="AS463" s="273"/>
      <c r="AT463" s="273"/>
      <c r="AU463" s="273"/>
      <c r="AV463" s="273"/>
      <c r="AW463" s="273"/>
      <c r="AX463" s="273"/>
      <c r="AY463">
        <f>COUNTA($C$463)</f>
        <v>1</v>
      </c>
    </row>
    <row r="464" spans="1:51" ht="45" customHeight="1" x14ac:dyDescent="0.15">
      <c r="A464" s="274">
        <v>12</v>
      </c>
      <c r="B464" s="274">
        <v>1</v>
      </c>
      <c r="C464" s="297" t="s">
        <v>897</v>
      </c>
      <c r="D464" s="293"/>
      <c r="E464" s="293"/>
      <c r="F464" s="293"/>
      <c r="G464" s="293"/>
      <c r="H464" s="293"/>
      <c r="I464" s="293"/>
      <c r="J464" s="277">
        <v>3120001067610</v>
      </c>
      <c r="K464" s="278"/>
      <c r="L464" s="278"/>
      <c r="M464" s="278"/>
      <c r="N464" s="278"/>
      <c r="O464" s="278"/>
      <c r="P464" s="298" t="s">
        <v>838</v>
      </c>
      <c r="Q464" s="279"/>
      <c r="R464" s="279"/>
      <c r="S464" s="279"/>
      <c r="T464" s="279"/>
      <c r="U464" s="279"/>
      <c r="V464" s="279"/>
      <c r="W464" s="279"/>
      <c r="X464" s="279"/>
      <c r="Y464" s="280">
        <v>2</v>
      </c>
      <c r="Z464" s="281"/>
      <c r="AA464" s="281"/>
      <c r="AB464" s="282"/>
      <c r="AC464" s="267" t="s">
        <v>337</v>
      </c>
      <c r="AD464" s="267"/>
      <c r="AE464" s="267"/>
      <c r="AF464" s="267"/>
      <c r="AG464" s="267"/>
      <c r="AH464" s="268" t="s">
        <v>751</v>
      </c>
      <c r="AI464" s="269"/>
      <c r="AJ464" s="269"/>
      <c r="AK464" s="269"/>
      <c r="AL464" s="270" t="s">
        <v>973</v>
      </c>
      <c r="AM464" s="271"/>
      <c r="AN464" s="271"/>
      <c r="AO464" s="272"/>
      <c r="AP464" s="273" t="s">
        <v>983</v>
      </c>
      <c r="AQ464" s="273"/>
      <c r="AR464" s="273"/>
      <c r="AS464" s="273"/>
      <c r="AT464" s="273"/>
      <c r="AU464" s="273"/>
      <c r="AV464" s="273"/>
      <c r="AW464" s="273"/>
      <c r="AX464" s="273"/>
      <c r="AY464">
        <f>COUNTA($C$464)</f>
        <v>1</v>
      </c>
    </row>
    <row r="465" spans="1:51" ht="46.5" customHeight="1" x14ac:dyDescent="0.15">
      <c r="A465" s="274">
        <v>13</v>
      </c>
      <c r="B465" s="274">
        <v>1</v>
      </c>
      <c r="C465" s="297" t="s">
        <v>898</v>
      </c>
      <c r="D465" s="293"/>
      <c r="E465" s="293"/>
      <c r="F465" s="293"/>
      <c r="G465" s="293"/>
      <c r="H465" s="293"/>
      <c r="I465" s="293"/>
      <c r="J465" s="277">
        <v>2070001036729</v>
      </c>
      <c r="K465" s="278"/>
      <c r="L465" s="278"/>
      <c r="M465" s="278"/>
      <c r="N465" s="278"/>
      <c r="O465" s="278"/>
      <c r="P465" s="298" t="s">
        <v>839</v>
      </c>
      <c r="Q465" s="279"/>
      <c r="R465" s="279"/>
      <c r="S465" s="279"/>
      <c r="T465" s="279"/>
      <c r="U465" s="279"/>
      <c r="V465" s="279"/>
      <c r="W465" s="279"/>
      <c r="X465" s="279"/>
      <c r="Y465" s="280">
        <v>2</v>
      </c>
      <c r="Z465" s="281"/>
      <c r="AA465" s="281"/>
      <c r="AB465" s="282"/>
      <c r="AC465" s="267" t="s">
        <v>337</v>
      </c>
      <c r="AD465" s="267"/>
      <c r="AE465" s="267"/>
      <c r="AF465" s="267"/>
      <c r="AG465" s="267"/>
      <c r="AH465" s="268" t="s">
        <v>751</v>
      </c>
      <c r="AI465" s="269"/>
      <c r="AJ465" s="269"/>
      <c r="AK465" s="269"/>
      <c r="AL465" s="270" t="s">
        <v>984</v>
      </c>
      <c r="AM465" s="271"/>
      <c r="AN465" s="271"/>
      <c r="AO465" s="272"/>
      <c r="AP465" s="273" t="s">
        <v>751</v>
      </c>
      <c r="AQ465" s="273"/>
      <c r="AR465" s="273"/>
      <c r="AS465" s="273"/>
      <c r="AT465" s="273"/>
      <c r="AU465" s="273"/>
      <c r="AV465" s="273"/>
      <c r="AW465" s="273"/>
      <c r="AX465" s="273"/>
      <c r="AY465">
        <f>COUNTA($C$465)</f>
        <v>1</v>
      </c>
    </row>
    <row r="466" spans="1:51" ht="46.5" hidden="1" customHeight="1" x14ac:dyDescent="0.15">
      <c r="A466" s="274">
        <v>14</v>
      </c>
      <c r="B466" s="274">
        <v>1</v>
      </c>
      <c r="C466" s="297"/>
      <c r="D466" s="293"/>
      <c r="E466" s="293"/>
      <c r="F466" s="293"/>
      <c r="G466" s="293"/>
      <c r="H466" s="293"/>
      <c r="I466" s="293"/>
      <c r="J466" s="277"/>
      <c r="K466" s="278"/>
      <c r="L466" s="278"/>
      <c r="M466" s="278"/>
      <c r="N466" s="278"/>
      <c r="O466" s="278"/>
      <c r="P466" s="298"/>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34.5" hidden="1" customHeight="1" x14ac:dyDescent="0.15">
      <c r="A467" s="274">
        <v>15</v>
      </c>
      <c r="B467" s="274">
        <v>1</v>
      </c>
      <c r="C467" s="297"/>
      <c r="D467" s="293"/>
      <c r="E467" s="293"/>
      <c r="F467" s="293"/>
      <c r="G467" s="293"/>
      <c r="H467" s="293"/>
      <c r="I467" s="293"/>
      <c r="J467" s="277"/>
      <c r="K467" s="278"/>
      <c r="L467" s="278"/>
      <c r="M467" s="278"/>
      <c r="N467" s="278"/>
      <c r="O467" s="278"/>
      <c r="P467" s="298"/>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98"/>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98"/>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98"/>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7"/>
      <c r="D471" s="293"/>
      <c r="E471" s="293"/>
      <c r="F471" s="293"/>
      <c r="G471" s="293"/>
      <c r="H471" s="293"/>
      <c r="I471" s="293"/>
      <c r="J471" s="277"/>
      <c r="K471" s="278"/>
      <c r="L471" s="278"/>
      <c r="M471" s="278"/>
      <c r="N471" s="278"/>
      <c r="O471" s="278"/>
      <c r="P471" s="298"/>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7"/>
      <c r="D472" s="293"/>
      <c r="E472" s="293"/>
      <c r="F472" s="293"/>
      <c r="G472" s="293"/>
      <c r="H472" s="293"/>
      <c r="I472" s="293"/>
      <c r="J472" s="277"/>
      <c r="K472" s="278"/>
      <c r="L472" s="278"/>
      <c r="M472" s="278"/>
      <c r="N472" s="278"/>
      <c r="O472" s="278"/>
      <c r="P472" s="298"/>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91</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82</v>
      </c>
      <c r="D485" s="286"/>
      <c r="E485" s="286"/>
      <c r="F485" s="286"/>
      <c r="G485" s="286"/>
      <c r="H485" s="286"/>
      <c r="I485" s="286"/>
      <c r="J485" s="284" t="s">
        <v>65</v>
      </c>
      <c r="K485" s="284"/>
      <c r="L485" s="284"/>
      <c r="M485" s="284"/>
      <c r="N485" s="284"/>
      <c r="O485" s="284"/>
      <c r="P485" s="285" t="s">
        <v>83</v>
      </c>
      <c r="Q485" s="285"/>
      <c r="R485" s="285"/>
      <c r="S485" s="285"/>
      <c r="T485" s="285"/>
      <c r="U485" s="285"/>
      <c r="V485" s="285"/>
      <c r="W485" s="285"/>
      <c r="X485" s="285"/>
      <c r="Y485" s="285" t="s">
        <v>84</v>
      </c>
      <c r="Z485" s="286"/>
      <c r="AA485" s="286"/>
      <c r="AB485" s="286"/>
      <c r="AC485" s="284" t="s">
        <v>212</v>
      </c>
      <c r="AD485" s="284"/>
      <c r="AE485" s="284"/>
      <c r="AF485" s="284"/>
      <c r="AG485" s="284"/>
      <c r="AH485" s="285" t="s">
        <v>64</v>
      </c>
      <c r="AI485" s="286"/>
      <c r="AJ485" s="286"/>
      <c r="AK485" s="286"/>
      <c r="AL485" s="286" t="s">
        <v>17</v>
      </c>
      <c r="AM485" s="286"/>
      <c r="AN485" s="286"/>
      <c r="AO485" s="296"/>
      <c r="AP485" s="288" t="s">
        <v>301</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92</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302</v>
      </c>
      <c r="AM516" s="295"/>
      <c r="AN516" s="295"/>
      <c r="AO516" s="96" t="s">
        <v>214</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93</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94</v>
      </c>
      <c r="D519" s="292"/>
      <c r="E519" s="284" t="s">
        <v>95</v>
      </c>
      <c r="F519" s="292"/>
      <c r="G519" s="292"/>
      <c r="H519" s="292"/>
      <c r="I519" s="292"/>
      <c r="J519" s="284" t="s">
        <v>65</v>
      </c>
      <c r="K519" s="284"/>
      <c r="L519" s="284"/>
      <c r="M519" s="284"/>
      <c r="N519" s="284"/>
      <c r="O519" s="284"/>
      <c r="P519" s="285" t="s">
        <v>83</v>
      </c>
      <c r="Q519" s="285"/>
      <c r="R519" s="285"/>
      <c r="S519" s="285"/>
      <c r="T519" s="285"/>
      <c r="U519" s="285"/>
      <c r="V519" s="285"/>
      <c r="W519" s="285"/>
      <c r="X519" s="285"/>
      <c r="Y519" s="284" t="s">
        <v>96</v>
      </c>
      <c r="Z519" s="292"/>
      <c r="AA519" s="292"/>
      <c r="AB519" s="292"/>
      <c r="AC519" s="284" t="s">
        <v>63</v>
      </c>
      <c r="AD519" s="284"/>
      <c r="AE519" s="284"/>
      <c r="AF519" s="284"/>
      <c r="AG519" s="284"/>
      <c r="AH519" s="285" t="s">
        <v>64</v>
      </c>
      <c r="AI519" s="286"/>
      <c r="AJ519" s="286"/>
      <c r="AK519" s="286"/>
      <c r="AL519" s="286" t="s">
        <v>17</v>
      </c>
      <c r="AM519" s="286"/>
      <c r="AN519" s="286"/>
      <c r="AO519" s="287"/>
      <c r="AP519" s="288" t="s">
        <v>301</v>
      </c>
      <c r="AQ519" s="288"/>
      <c r="AR519" s="288"/>
      <c r="AS519" s="288"/>
      <c r="AT519" s="288"/>
      <c r="AU519" s="288"/>
      <c r="AV519" s="288"/>
      <c r="AW519" s="288"/>
      <c r="AX519" s="288"/>
    </row>
    <row r="520" spans="1:51" ht="24.75" customHeight="1" x14ac:dyDescent="0.15">
      <c r="A520" s="274">
        <v>1</v>
      </c>
      <c r="B520" s="274">
        <v>1</v>
      </c>
      <c r="C520" s="275"/>
      <c r="D520" s="275"/>
      <c r="E520" s="283"/>
      <c r="F520" s="276"/>
      <c r="G520" s="276"/>
      <c r="H520" s="276"/>
      <c r="I520" s="276"/>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AL438:AO438"/>
    <mergeCell ref="AP438:AX438"/>
    <mergeCell ref="AP439:AX439"/>
    <mergeCell ref="C440:I440"/>
    <mergeCell ref="J440:O440"/>
    <mergeCell ref="P440:X440"/>
    <mergeCell ref="Y440:AB440"/>
    <mergeCell ref="AC440:AG440"/>
    <mergeCell ref="AH440:AK440"/>
    <mergeCell ref="AL440:AO440"/>
    <mergeCell ref="AP440:AX440"/>
    <mergeCell ref="C439:I439"/>
    <mergeCell ref="J439:O439"/>
    <mergeCell ref="P439:X439"/>
    <mergeCell ref="Y439:AB439"/>
    <mergeCell ref="AC439:AG439"/>
    <mergeCell ref="AH439:AK439"/>
    <mergeCell ref="AL439:AO439"/>
    <mergeCell ref="AL430:AO430"/>
    <mergeCell ref="AH432:AK432"/>
    <mergeCell ref="AL432:AO432"/>
    <mergeCell ref="AP432:AX432"/>
    <mergeCell ref="C433:I433"/>
    <mergeCell ref="J433:O433"/>
    <mergeCell ref="P433:X433"/>
    <mergeCell ref="Y433:AB433"/>
    <mergeCell ref="AC433:AG433"/>
    <mergeCell ref="AH433:AK433"/>
    <mergeCell ref="C432:I432"/>
    <mergeCell ref="J432:O432"/>
    <mergeCell ref="P432:X432"/>
    <mergeCell ref="Y432:AB432"/>
    <mergeCell ref="AC432:AG432"/>
    <mergeCell ref="AP430:AX430"/>
    <mergeCell ref="C431:I431"/>
    <mergeCell ref="J431:O431"/>
    <mergeCell ref="P431:X431"/>
    <mergeCell ref="Y431:AB431"/>
    <mergeCell ref="AC431:AG431"/>
    <mergeCell ref="AH431:AK431"/>
    <mergeCell ref="AL431:AO431"/>
    <mergeCell ref="AP431:AX431"/>
    <mergeCell ref="AL433:AO433"/>
    <mergeCell ref="AP433:AX433"/>
    <mergeCell ref="Y422:AB422"/>
    <mergeCell ref="AC422:AG422"/>
    <mergeCell ref="AP424:AX424"/>
    <mergeCell ref="C424:I424"/>
    <mergeCell ref="J424:O424"/>
    <mergeCell ref="P424:X424"/>
    <mergeCell ref="Y424:AB424"/>
    <mergeCell ref="AC424:AG424"/>
    <mergeCell ref="AH424:AK424"/>
    <mergeCell ref="AL424:AO424"/>
    <mergeCell ref="AC425:AG425"/>
    <mergeCell ref="AH425:AK425"/>
    <mergeCell ref="AL425:AO425"/>
    <mergeCell ref="AP425:AX425"/>
    <mergeCell ref="AP428:AX428"/>
    <mergeCell ref="C429:I429"/>
    <mergeCell ref="J429:O429"/>
    <mergeCell ref="P429:X429"/>
    <mergeCell ref="Y429:AB429"/>
    <mergeCell ref="AC429:AG429"/>
    <mergeCell ref="AH429:AK429"/>
    <mergeCell ref="AL429:AO429"/>
    <mergeCell ref="AP429:AX429"/>
    <mergeCell ref="AL427:AO427"/>
    <mergeCell ref="AP427:AX427"/>
    <mergeCell ref="C428:I428"/>
    <mergeCell ref="J428:O428"/>
    <mergeCell ref="P428:X428"/>
    <mergeCell ref="Y428:AB428"/>
    <mergeCell ref="AC428:AG428"/>
    <mergeCell ref="AH428:AK428"/>
    <mergeCell ref="AL428:AO428"/>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424:B424"/>
    <mergeCell ref="A423:B423"/>
    <mergeCell ref="AP421:AX421"/>
    <mergeCell ref="A422:B422"/>
    <mergeCell ref="AL423:AO423"/>
    <mergeCell ref="AP423:AX423"/>
    <mergeCell ref="AH422:AK422"/>
    <mergeCell ref="AL422:AO422"/>
    <mergeCell ref="AP422:AX422"/>
    <mergeCell ref="C423:I423"/>
    <mergeCell ref="A426:B426"/>
    <mergeCell ref="J426:O426"/>
    <mergeCell ref="P426:X426"/>
    <mergeCell ref="Y426:AB426"/>
    <mergeCell ref="AC426:AG426"/>
    <mergeCell ref="AH426:AK426"/>
    <mergeCell ref="AL426:AO426"/>
    <mergeCell ref="AP426:AX426"/>
    <mergeCell ref="A425:B425"/>
    <mergeCell ref="J425:O425"/>
    <mergeCell ref="P425:X425"/>
    <mergeCell ref="Y425:AB425"/>
    <mergeCell ref="C426:I426"/>
    <mergeCell ref="C425:I425"/>
    <mergeCell ref="J423:O423"/>
    <mergeCell ref="P423:X423"/>
    <mergeCell ref="Y423:AB423"/>
    <mergeCell ref="AC423:AG423"/>
    <mergeCell ref="AH423:AK423"/>
    <mergeCell ref="C422:I422"/>
    <mergeCell ref="J422:O422"/>
    <mergeCell ref="P422:X422"/>
    <mergeCell ref="A429:B429"/>
    <mergeCell ref="AH427:AK427"/>
    <mergeCell ref="A428:B428"/>
    <mergeCell ref="A427:B427"/>
    <mergeCell ref="J427:O427"/>
    <mergeCell ref="P427:X427"/>
    <mergeCell ref="Y427:AB427"/>
    <mergeCell ref="AC427:AG427"/>
    <mergeCell ref="C427:I427"/>
    <mergeCell ref="A432:B432"/>
    <mergeCell ref="A431:B431"/>
    <mergeCell ref="A430:B430"/>
    <mergeCell ref="C430:I430"/>
    <mergeCell ref="J430:O430"/>
    <mergeCell ref="P430:X430"/>
    <mergeCell ref="Y430:AB430"/>
    <mergeCell ref="AC430:AG430"/>
    <mergeCell ref="AH430:AK430"/>
    <mergeCell ref="A434:B434"/>
    <mergeCell ref="A433:B433"/>
    <mergeCell ref="C434:I434"/>
    <mergeCell ref="J434:O434"/>
    <mergeCell ref="P434:X434"/>
    <mergeCell ref="Y434:AB434"/>
    <mergeCell ref="AC434:AG434"/>
    <mergeCell ref="AH434:AK434"/>
    <mergeCell ref="AL434:AO434"/>
    <mergeCell ref="AP434:AX434"/>
    <mergeCell ref="A437:B437"/>
    <mergeCell ref="A436:B436"/>
    <mergeCell ref="A435:B435"/>
    <mergeCell ref="AL436:AO436"/>
    <mergeCell ref="AP436:AX436"/>
    <mergeCell ref="AH435:AK435"/>
    <mergeCell ref="AL435:AO435"/>
    <mergeCell ref="AP435:AX435"/>
    <mergeCell ref="C436:I436"/>
    <mergeCell ref="J436:O436"/>
    <mergeCell ref="P436:X436"/>
    <mergeCell ref="Y436:AB436"/>
    <mergeCell ref="AC436:AG436"/>
    <mergeCell ref="AH436:AK436"/>
    <mergeCell ref="C435:I435"/>
    <mergeCell ref="J435:O435"/>
    <mergeCell ref="P435:X435"/>
    <mergeCell ref="Y435:AB435"/>
    <mergeCell ref="AC435:AG435"/>
    <mergeCell ref="C437:I437"/>
    <mergeCell ref="J437:O437"/>
    <mergeCell ref="P437:X437"/>
    <mergeCell ref="A440:B440"/>
    <mergeCell ref="A439:B439"/>
    <mergeCell ref="A438:B438"/>
    <mergeCell ref="AP437:AX437"/>
    <mergeCell ref="C438:I438"/>
    <mergeCell ref="J438:O438"/>
    <mergeCell ref="P438:X438"/>
    <mergeCell ref="Y438:AB438"/>
    <mergeCell ref="AC438:AG438"/>
    <mergeCell ref="A442:B442"/>
    <mergeCell ref="A441:B441"/>
    <mergeCell ref="AL442:AO442"/>
    <mergeCell ref="AP442:AX442"/>
    <mergeCell ref="AH441:AK441"/>
    <mergeCell ref="AL441:AO441"/>
    <mergeCell ref="AP441:AX441"/>
    <mergeCell ref="C442:I442"/>
    <mergeCell ref="J442:O442"/>
    <mergeCell ref="P442:X442"/>
    <mergeCell ref="Y442:AB442"/>
    <mergeCell ref="AC442:AG442"/>
    <mergeCell ref="AH442:AK442"/>
    <mergeCell ref="C441:I441"/>
    <mergeCell ref="Y437:AB437"/>
    <mergeCell ref="AC437:AG437"/>
    <mergeCell ref="AH437:AK437"/>
    <mergeCell ref="AL437:AO437"/>
    <mergeCell ref="J441:O441"/>
    <mergeCell ref="P441:X441"/>
    <mergeCell ref="Y441:AB441"/>
    <mergeCell ref="AC441:AG441"/>
    <mergeCell ref="AH438:AK438"/>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7"/>
  <conditionalFormatting sqref="AE34:AE36 AI34:AI36 AM34:AM36 AQ34:AQ36 AU34:AU36 Y200:Y210 AU201:AU210 Y239:Y249 Y226:Y236 Y213:Y223 AU239:AU249 AU226:AU236 AU213:AU223 Y255:Y284 Y520:Y549 Y354:Y359 Y387:Y389 Y486:Y515 P14:AX18 P22:AJ22 P21:AX21 L25:L31 R25:R31 AE89:AE90 AI89:AI90 AM89:AM90 AQ89:AQ90 AU89:AU90 AE118:AE119 AM118:AM119 AI118:AI119 AQ118:AQ119 Y313:Y317 Y301 Y341:Y350 Y372:Y383 Y473:Y482 Y398:Y416 Y445:Y449">
    <cfRule type="expression" dxfId="845" priority="1521">
      <formula>IF(RIGHT(TEXT(L14,"0.#"),1)=".",FALSE,TRUE)</formula>
    </cfRule>
    <cfRule type="expression" dxfId="844" priority="1522">
      <formula>IF(RIGHT(TEXT(L14,"0.#"),1)=".",TRUE,FALSE)</formula>
    </cfRule>
  </conditionalFormatting>
  <conditionalFormatting sqref="AL255:AO284 AL486:AO515 AL520:AO549 AL301:AO317 AL341:AO350 AL354:AO358 AL372:AO383 AL445:AO449 AL387:AO388 AL398:AO416 AL466:AO482">
    <cfRule type="expression" dxfId="843" priority="1405">
      <formula>IF(AND(AL255&gt;=0, RIGHT(TEXT(AL255,"0.#"),1)&lt;&gt;"."),TRUE,FALSE)</formula>
    </cfRule>
    <cfRule type="expression" dxfId="842" priority="1406">
      <formula>IF(AND(AL255&gt;=0, RIGHT(TEXT(AL255,"0.#"),1)="."),TRUE,FALSE)</formula>
    </cfRule>
    <cfRule type="expression" dxfId="841" priority="1407">
      <formula>IF(AND(AL255&lt;0, RIGHT(TEXT(AL255,"0.#"),1)&lt;&gt;"."),TRUE,FALSE)</formula>
    </cfRule>
    <cfRule type="expression" dxfId="840" priority="1408">
      <formula>IF(AND(AL255&lt;0, RIGHT(TEXT(AL255,"0.#"),1)="."),TRUE,FALSE)</formula>
    </cfRule>
  </conditionalFormatting>
  <conditionalFormatting sqref="AE130:AE131 AM130:AM131 AI130:AI131 AQ130:AQ131">
    <cfRule type="expression" dxfId="839" priority="963">
      <formula>IF(RIGHT(TEXT(AE130,"0.#"),1)=".",FALSE,TRUE)</formula>
    </cfRule>
    <cfRule type="expression" dxfId="838" priority="964">
      <formula>IF(RIGHT(TEXT(AE130,"0.#"),1)=".",TRUE,FALSE)</formula>
    </cfRule>
  </conditionalFormatting>
  <conditionalFormatting sqref="AE41:AE43 AI41:AI43 AM41:AM43 AQ41:AQ43 AU41:AU43">
    <cfRule type="expression" dxfId="837" priority="989">
      <formula>IF(RIGHT(TEXT(AE41,"0.#"),1)=".",FALSE,TRUE)</formula>
    </cfRule>
    <cfRule type="expression" dxfId="836" priority="990">
      <formula>IF(RIGHT(TEXT(AE41,"0.#"),1)=".",TRUE,FALSE)</formula>
    </cfRule>
  </conditionalFormatting>
  <conditionalFormatting sqref="AE48:AE50 AI48:AI50 AM48:AM50 AQ48:AQ50 AU48:AU50">
    <cfRule type="expression" dxfId="835" priority="987">
      <formula>IF(RIGHT(TEXT(AE48,"0.#"),1)=".",FALSE,TRUE)</formula>
    </cfRule>
    <cfRule type="expression" dxfId="834" priority="988">
      <formula>IF(RIGHT(TEXT(AE48,"0.#"),1)=".",TRUE,FALSE)</formula>
    </cfRule>
  </conditionalFormatting>
  <conditionalFormatting sqref="AE55:AE57 AI55:AI57 AM55:AM57 AQ55:AQ57 AU55:AU57">
    <cfRule type="expression" dxfId="833" priority="985">
      <formula>IF(RIGHT(TEXT(AE55,"0.#"),1)=".",FALSE,TRUE)</formula>
    </cfRule>
    <cfRule type="expression" dxfId="832" priority="986">
      <formula>IF(RIGHT(TEXT(AE55,"0.#"),1)=".",TRUE,FALSE)</formula>
    </cfRule>
  </conditionalFormatting>
  <conditionalFormatting sqref="AE62:AE64 AI62:AI64 AM62:AM64 AQ62:AQ64 AU62:AU64">
    <cfRule type="expression" dxfId="831" priority="983">
      <formula>IF(RIGHT(TEXT(AE62,"0.#"),1)=".",FALSE,TRUE)</formula>
    </cfRule>
    <cfRule type="expression" dxfId="830" priority="984">
      <formula>IF(RIGHT(TEXT(AE62,"0.#"),1)=".",TRUE,FALSE)</formula>
    </cfRule>
  </conditionalFormatting>
  <conditionalFormatting sqref="AE94:AE96 AI94:AI96 AM94:AM96 AQ94:AQ96 AU94:AU96">
    <cfRule type="expression" dxfId="829" priority="981">
      <formula>IF(RIGHT(TEXT(AE94,"0.#"),1)=".",FALSE,TRUE)</formula>
    </cfRule>
    <cfRule type="expression" dxfId="828" priority="982">
      <formula>IF(RIGHT(TEXT(AE94,"0.#"),1)=".",TRUE,FALSE)</formula>
    </cfRule>
  </conditionalFormatting>
  <conditionalFormatting sqref="AE99:AE101 AI99:AI101 AM99:AM101 AQ99:AQ101 AU99:AU101">
    <cfRule type="expression" dxfId="827" priority="979">
      <formula>IF(RIGHT(TEXT(AE99,"0.#"),1)=".",FALSE,TRUE)</formula>
    </cfRule>
    <cfRule type="expression" dxfId="826" priority="980">
      <formula>IF(RIGHT(TEXT(AE99,"0.#"),1)=".",TRUE,FALSE)</formula>
    </cfRule>
  </conditionalFormatting>
  <conditionalFormatting sqref="AE121:AE122 AM121:AM122 AI121:AI122 AQ121:AQ122">
    <cfRule type="expression" dxfId="825" priority="969">
      <formula>IF(RIGHT(TEXT(AE121,"0.#"),1)=".",FALSE,TRUE)</formula>
    </cfRule>
    <cfRule type="expression" dxfId="824" priority="970">
      <formula>IF(RIGHT(TEXT(AE121,"0.#"),1)=".",TRUE,FALSE)</formula>
    </cfRule>
  </conditionalFormatting>
  <conditionalFormatting sqref="AE124:AE125 AM124:AM125 AI124:AI125 AQ124:AQ125">
    <cfRule type="expression" dxfId="823" priority="967">
      <formula>IF(RIGHT(TEXT(AE124,"0.#"),1)=".",FALSE,TRUE)</formula>
    </cfRule>
    <cfRule type="expression" dxfId="822" priority="968">
      <formula>IF(RIGHT(TEXT(AE124,"0.#"),1)=".",TRUE,FALSE)</formula>
    </cfRule>
  </conditionalFormatting>
  <conditionalFormatting sqref="AE127:AE128 AM127:AM128 AI127:AI128 AQ127:AQ128">
    <cfRule type="expression" dxfId="821" priority="965">
      <formula>IF(RIGHT(TEXT(AE127,"0.#"),1)=".",FALSE,TRUE)</formula>
    </cfRule>
    <cfRule type="expression" dxfId="820" priority="966">
      <formula>IF(RIGHT(TEXT(AE127,"0.#"),1)=".",TRUE,FALSE)</formula>
    </cfRule>
  </conditionalFormatting>
  <conditionalFormatting sqref="AE103 AQ103">
    <cfRule type="expression" dxfId="819" priority="961">
      <formula>IF(RIGHT(TEXT(AE103,"0.#"),1)=".",FALSE,TRUE)</formula>
    </cfRule>
    <cfRule type="expression" dxfId="818" priority="962">
      <formula>IF(RIGHT(TEXT(AE103,"0.#"),1)=".",TRUE,FALSE)</formula>
    </cfRule>
  </conditionalFormatting>
  <conditionalFormatting sqref="AI103">
    <cfRule type="expression" dxfId="817" priority="959">
      <formula>IF(RIGHT(TEXT(AI103,"0.#"),1)=".",FALSE,TRUE)</formula>
    </cfRule>
    <cfRule type="expression" dxfId="816" priority="960">
      <formula>IF(RIGHT(TEXT(AI103,"0.#"),1)=".",TRUE,FALSE)</formula>
    </cfRule>
  </conditionalFormatting>
  <conditionalFormatting sqref="AM103">
    <cfRule type="expression" dxfId="815" priority="957">
      <formula>IF(RIGHT(TEXT(AM103,"0.#"),1)=".",FALSE,TRUE)</formula>
    </cfRule>
    <cfRule type="expression" dxfId="814" priority="958">
      <formula>IF(RIGHT(TEXT(AM103,"0.#"),1)=".",TRUE,FALSE)</formula>
    </cfRule>
  </conditionalFormatting>
  <conditionalFormatting sqref="AE104">
    <cfRule type="expression" dxfId="813" priority="955">
      <formula>IF(RIGHT(TEXT(AE104,"0.#"),1)=".",FALSE,TRUE)</formula>
    </cfRule>
    <cfRule type="expression" dxfId="812" priority="956">
      <formula>IF(RIGHT(TEXT(AE104,"0.#"),1)=".",TRUE,FALSE)</formula>
    </cfRule>
  </conditionalFormatting>
  <conditionalFormatting sqref="AI104">
    <cfRule type="expression" dxfId="811" priority="953">
      <formula>IF(RIGHT(TEXT(AI104,"0.#"),1)=".",FALSE,TRUE)</formula>
    </cfRule>
    <cfRule type="expression" dxfId="810" priority="954">
      <formula>IF(RIGHT(TEXT(AI104,"0.#"),1)=".",TRUE,FALSE)</formula>
    </cfRule>
  </conditionalFormatting>
  <conditionalFormatting sqref="AM104">
    <cfRule type="expression" dxfId="809" priority="951">
      <formula>IF(RIGHT(TEXT(AM104,"0.#"),1)=".",FALSE,TRUE)</formula>
    </cfRule>
    <cfRule type="expression" dxfId="808" priority="952">
      <formula>IF(RIGHT(TEXT(AM104,"0.#"),1)=".",TRUE,FALSE)</formula>
    </cfRule>
  </conditionalFormatting>
  <conditionalFormatting sqref="AQ104">
    <cfRule type="expression" dxfId="807" priority="949">
      <formula>IF(RIGHT(TEXT(AQ104,"0.#"),1)=".",FALSE,TRUE)</formula>
    </cfRule>
    <cfRule type="expression" dxfId="806" priority="950">
      <formula>IF(RIGHT(TEXT(AQ104,"0.#"),1)=".",TRUE,FALSE)</formula>
    </cfRule>
  </conditionalFormatting>
  <conditionalFormatting sqref="AE106">
    <cfRule type="expression" dxfId="805" priority="947">
      <formula>IF(RIGHT(TEXT(AE106,"0.#"),1)=".",FALSE,TRUE)</formula>
    </cfRule>
    <cfRule type="expression" dxfId="804" priority="948">
      <formula>IF(RIGHT(TEXT(AE106,"0.#"),1)=".",TRUE,FALSE)</formula>
    </cfRule>
  </conditionalFormatting>
  <conditionalFormatting sqref="AI106">
    <cfRule type="expression" dxfId="803" priority="945">
      <formula>IF(RIGHT(TEXT(AI106,"0.#"),1)=".",FALSE,TRUE)</formula>
    </cfRule>
    <cfRule type="expression" dxfId="802" priority="946">
      <formula>IF(RIGHT(TEXT(AI106,"0.#"),1)=".",TRUE,FALSE)</formula>
    </cfRule>
  </conditionalFormatting>
  <conditionalFormatting sqref="AM106">
    <cfRule type="expression" dxfId="801" priority="943">
      <formula>IF(RIGHT(TEXT(AM106,"0.#"),1)=".",FALSE,TRUE)</formula>
    </cfRule>
    <cfRule type="expression" dxfId="800" priority="944">
      <formula>IF(RIGHT(TEXT(AM106,"0.#"),1)=".",TRUE,FALSE)</formula>
    </cfRule>
  </conditionalFormatting>
  <conditionalFormatting sqref="AE107">
    <cfRule type="expression" dxfId="799" priority="941">
      <formula>IF(RIGHT(TEXT(AE107,"0.#"),1)=".",FALSE,TRUE)</formula>
    </cfRule>
    <cfRule type="expression" dxfId="798" priority="942">
      <formula>IF(RIGHT(TEXT(AE107,"0.#"),1)=".",TRUE,FALSE)</formula>
    </cfRule>
  </conditionalFormatting>
  <conditionalFormatting sqref="AI107">
    <cfRule type="expression" dxfId="797" priority="939">
      <formula>IF(RIGHT(TEXT(AI107,"0.#"),1)=".",FALSE,TRUE)</formula>
    </cfRule>
    <cfRule type="expression" dxfId="796" priority="940">
      <formula>IF(RIGHT(TEXT(AI107,"0.#"),1)=".",TRUE,FALSE)</formula>
    </cfRule>
  </conditionalFormatting>
  <conditionalFormatting sqref="AM107">
    <cfRule type="expression" dxfId="795" priority="937">
      <formula>IF(RIGHT(TEXT(AM107,"0.#"),1)=".",FALSE,TRUE)</formula>
    </cfRule>
    <cfRule type="expression" dxfId="794" priority="938">
      <formula>IF(RIGHT(TEXT(AM107,"0.#"),1)=".",TRUE,FALSE)</formula>
    </cfRule>
  </conditionalFormatting>
  <conditionalFormatting sqref="AE109">
    <cfRule type="expression" dxfId="793" priority="935">
      <formula>IF(RIGHT(TEXT(AE109,"0.#"),1)=".",FALSE,TRUE)</formula>
    </cfRule>
    <cfRule type="expression" dxfId="792" priority="936">
      <formula>IF(RIGHT(TEXT(AE109,"0.#"),1)=".",TRUE,FALSE)</formula>
    </cfRule>
  </conditionalFormatting>
  <conditionalFormatting sqref="AI109">
    <cfRule type="expression" dxfId="791" priority="933">
      <formula>IF(RIGHT(TEXT(AI109,"0.#"),1)=".",FALSE,TRUE)</formula>
    </cfRule>
    <cfRule type="expression" dxfId="790" priority="934">
      <formula>IF(RIGHT(TEXT(AI109,"0.#"),1)=".",TRUE,FALSE)</formula>
    </cfRule>
  </conditionalFormatting>
  <conditionalFormatting sqref="AM109">
    <cfRule type="expression" dxfId="789" priority="931">
      <formula>IF(RIGHT(TEXT(AM109,"0.#"),1)=".",FALSE,TRUE)</formula>
    </cfRule>
    <cfRule type="expression" dxfId="788" priority="932">
      <formula>IF(RIGHT(TEXT(AM109,"0.#"),1)=".",TRUE,FALSE)</formula>
    </cfRule>
  </conditionalFormatting>
  <conditionalFormatting sqref="AE110">
    <cfRule type="expression" dxfId="787" priority="929">
      <formula>IF(RIGHT(TEXT(AE110,"0.#"),1)=".",FALSE,TRUE)</formula>
    </cfRule>
    <cfRule type="expression" dxfId="786" priority="930">
      <formula>IF(RIGHT(TEXT(AE110,"0.#"),1)=".",TRUE,FALSE)</formula>
    </cfRule>
  </conditionalFormatting>
  <conditionalFormatting sqref="AI110">
    <cfRule type="expression" dxfId="785" priority="927">
      <formula>IF(RIGHT(TEXT(AI110,"0.#"),1)=".",FALSE,TRUE)</formula>
    </cfRule>
    <cfRule type="expression" dxfId="784" priority="928">
      <formula>IF(RIGHT(TEXT(AI110,"0.#"),1)=".",TRUE,FALSE)</formula>
    </cfRule>
  </conditionalFormatting>
  <conditionalFormatting sqref="AM110">
    <cfRule type="expression" dxfId="783" priority="925">
      <formula>IF(RIGHT(TEXT(AM110,"0.#"),1)=".",FALSE,TRUE)</formula>
    </cfRule>
    <cfRule type="expression" dxfId="782" priority="926">
      <formula>IF(RIGHT(TEXT(AM110,"0.#"),1)=".",TRUE,FALSE)</formula>
    </cfRule>
  </conditionalFormatting>
  <conditionalFormatting sqref="AE112">
    <cfRule type="expression" dxfId="781" priority="923">
      <formula>IF(RIGHT(TEXT(AE112,"0.#"),1)=".",FALSE,TRUE)</formula>
    </cfRule>
    <cfRule type="expression" dxfId="780" priority="924">
      <formula>IF(RIGHT(TEXT(AE112,"0.#"),1)=".",TRUE,FALSE)</formula>
    </cfRule>
  </conditionalFormatting>
  <conditionalFormatting sqref="AI112">
    <cfRule type="expression" dxfId="779" priority="921">
      <formula>IF(RIGHT(TEXT(AI112,"0.#"),1)=".",FALSE,TRUE)</formula>
    </cfRule>
    <cfRule type="expression" dxfId="778" priority="922">
      <formula>IF(RIGHT(TEXT(AI112,"0.#"),1)=".",TRUE,FALSE)</formula>
    </cfRule>
  </conditionalFormatting>
  <conditionalFormatting sqref="AM112">
    <cfRule type="expression" dxfId="777" priority="919">
      <formula>IF(RIGHT(TEXT(AM112,"0.#"),1)=".",FALSE,TRUE)</formula>
    </cfRule>
    <cfRule type="expression" dxfId="776" priority="920">
      <formula>IF(RIGHT(TEXT(AM112,"0.#"),1)=".",TRUE,FALSE)</formula>
    </cfRule>
  </conditionalFormatting>
  <conditionalFormatting sqref="AE113">
    <cfRule type="expression" dxfId="775" priority="917">
      <formula>IF(RIGHT(TEXT(AE113,"0.#"),1)=".",FALSE,TRUE)</formula>
    </cfRule>
    <cfRule type="expression" dxfId="774" priority="918">
      <formula>IF(RIGHT(TEXT(AE113,"0.#"),1)=".",TRUE,FALSE)</formula>
    </cfRule>
  </conditionalFormatting>
  <conditionalFormatting sqref="AI113">
    <cfRule type="expression" dxfId="773" priority="915">
      <formula>IF(RIGHT(TEXT(AI113,"0.#"),1)=".",FALSE,TRUE)</formula>
    </cfRule>
    <cfRule type="expression" dxfId="772" priority="916">
      <formula>IF(RIGHT(TEXT(AI113,"0.#"),1)=".",TRUE,FALSE)</formula>
    </cfRule>
  </conditionalFormatting>
  <conditionalFormatting sqref="AM113">
    <cfRule type="expression" dxfId="771" priority="913">
      <formula>IF(RIGHT(TEXT(AM113,"0.#"),1)=".",FALSE,TRUE)</formula>
    </cfRule>
    <cfRule type="expression" dxfId="770" priority="914">
      <formula>IF(RIGHT(TEXT(AM113,"0.#"),1)=".",TRUE,FALSE)</formula>
    </cfRule>
  </conditionalFormatting>
  <conditionalFormatting sqref="AE115">
    <cfRule type="expression" dxfId="769" priority="911">
      <formula>IF(RIGHT(TEXT(AE115,"0.#"),1)=".",FALSE,TRUE)</formula>
    </cfRule>
    <cfRule type="expression" dxfId="768" priority="912">
      <formula>IF(RIGHT(TEXT(AE115,"0.#"),1)=".",TRUE,FALSE)</formula>
    </cfRule>
  </conditionalFormatting>
  <conditionalFormatting sqref="AI115">
    <cfRule type="expression" dxfId="767" priority="909">
      <formula>IF(RIGHT(TEXT(AI115,"0.#"),1)=".",FALSE,TRUE)</formula>
    </cfRule>
    <cfRule type="expression" dxfId="766" priority="910">
      <formula>IF(RIGHT(TEXT(AI115,"0.#"),1)=".",TRUE,FALSE)</formula>
    </cfRule>
  </conditionalFormatting>
  <conditionalFormatting sqref="AM115">
    <cfRule type="expression" dxfId="765" priority="907">
      <formula>IF(RIGHT(TEXT(AM115,"0.#"),1)=".",FALSE,TRUE)</formula>
    </cfRule>
    <cfRule type="expression" dxfId="764" priority="908">
      <formula>IF(RIGHT(TEXT(AM115,"0.#"),1)=".",TRUE,FALSE)</formula>
    </cfRule>
  </conditionalFormatting>
  <conditionalFormatting sqref="AE116">
    <cfRule type="expression" dxfId="763" priority="905">
      <formula>IF(RIGHT(TEXT(AE116,"0.#"),1)=".",FALSE,TRUE)</formula>
    </cfRule>
    <cfRule type="expression" dxfId="762" priority="906">
      <formula>IF(RIGHT(TEXT(AE116,"0.#"),1)=".",TRUE,FALSE)</formula>
    </cfRule>
  </conditionalFormatting>
  <conditionalFormatting sqref="AI116">
    <cfRule type="expression" dxfId="761" priority="903">
      <formula>IF(RIGHT(TEXT(AI116,"0.#"),1)=".",FALSE,TRUE)</formula>
    </cfRule>
    <cfRule type="expression" dxfId="760" priority="904">
      <formula>IF(RIGHT(TEXT(AI116,"0.#"),1)=".",TRUE,FALSE)</formula>
    </cfRule>
  </conditionalFormatting>
  <conditionalFormatting sqref="AM116">
    <cfRule type="expression" dxfId="759" priority="901">
      <formula>IF(RIGHT(TEXT(AM116,"0.#"),1)=".",FALSE,TRUE)</formula>
    </cfRule>
    <cfRule type="expression" dxfId="758" priority="902">
      <formula>IF(RIGHT(TEXT(AM116,"0.#"),1)=".",TRUE,FALSE)</formula>
    </cfRule>
  </conditionalFormatting>
  <conditionalFormatting sqref="AQ116">
    <cfRule type="expression" dxfId="757" priority="885">
      <formula>IF(RIGHT(TEXT(AQ116,"0.#"),1)=".",FALSE,TRUE)</formula>
    </cfRule>
    <cfRule type="expression" dxfId="756" priority="886">
      <formula>IF(RIGHT(TEXT(AQ116,"0.#"),1)=".",TRUE,FALSE)</formula>
    </cfRule>
  </conditionalFormatting>
  <conditionalFormatting sqref="AQ106">
    <cfRule type="expression" dxfId="755" priority="899">
      <formula>IF(RIGHT(TEXT(AQ106,"0.#"),1)=".",FALSE,TRUE)</formula>
    </cfRule>
    <cfRule type="expression" dxfId="754" priority="900">
      <formula>IF(RIGHT(TEXT(AQ106,"0.#"),1)=".",TRUE,FALSE)</formula>
    </cfRule>
  </conditionalFormatting>
  <conditionalFormatting sqref="AQ107">
    <cfRule type="expression" dxfId="753" priority="897">
      <formula>IF(RIGHT(TEXT(AQ107,"0.#"),1)=".",FALSE,TRUE)</formula>
    </cfRule>
    <cfRule type="expression" dxfId="752" priority="898">
      <formula>IF(RIGHT(TEXT(AQ107,"0.#"),1)=".",TRUE,FALSE)</formula>
    </cfRule>
  </conditionalFormatting>
  <conditionalFormatting sqref="AQ109">
    <cfRule type="expression" dxfId="751" priority="895">
      <formula>IF(RIGHT(TEXT(AQ109,"0.#"),1)=".",FALSE,TRUE)</formula>
    </cfRule>
    <cfRule type="expression" dxfId="750" priority="896">
      <formula>IF(RIGHT(TEXT(AQ109,"0.#"),1)=".",TRUE,FALSE)</formula>
    </cfRule>
  </conditionalFormatting>
  <conditionalFormatting sqref="AQ110">
    <cfRule type="expression" dxfId="749" priority="893">
      <formula>IF(RIGHT(TEXT(AQ110,"0.#"),1)=".",FALSE,TRUE)</formula>
    </cfRule>
    <cfRule type="expression" dxfId="748" priority="894">
      <formula>IF(RIGHT(TEXT(AQ110,"0.#"),1)=".",TRUE,FALSE)</formula>
    </cfRule>
  </conditionalFormatting>
  <conditionalFormatting sqref="AQ112">
    <cfRule type="expression" dxfId="747" priority="891">
      <formula>IF(RIGHT(TEXT(AQ112,"0.#"),1)=".",FALSE,TRUE)</formula>
    </cfRule>
    <cfRule type="expression" dxfId="746" priority="892">
      <formula>IF(RIGHT(TEXT(AQ112,"0.#"),1)=".",TRUE,FALSE)</formula>
    </cfRule>
  </conditionalFormatting>
  <conditionalFormatting sqref="AQ113">
    <cfRule type="expression" dxfId="745" priority="889">
      <formula>IF(RIGHT(TEXT(AQ113,"0.#"),1)=".",FALSE,TRUE)</formula>
    </cfRule>
    <cfRule type="expression" dxfId="744" priority="890">
      <formula>IF(RIGHT(TEXT(AQ113,"0.#"),1)=".",TRUE,FALSE)</formula>
    </cfRule>
  </conditionalFormatting>
  <conditionalFormatting sqref="AQ115">
    <cfRule type="expression" dxfId="743" priority="887">
      <formula>IF(RIGHT(TEXT(AQ115,"0.#"),1)=".",FALSE,TRUE)</formula>
    </cfRule>
    <cfRule type="expression" dxfId="742" priority="888">
      <formula>IF(RIGHT(TEXT(AQ115,"0.#"),1)=".",TRUE,FALSE)</formula>
    </cfRule>
  </conditionalFormatting>
  <conditionalFormatting sqref="AE77">
    <cfRule type="expression" dxfId="741" priority="883">
      <formula>IF(RIGHT(TEXT(AE77,"0.#"),1)=".",FALSE,TRUE)</formula>
    </cfRule>
    <cfRule type="expression" dxfId="740" priority="884">
      <formula>IF(RIGHT(TEXT(AE77,"0.#"),1)=".",TRUE,FALSE)</formula>
    </cfRule>
  </conditionalFormatting>
  <conditionalFormatting sqref="AE78">
    <cfRule type="expression" dxfId="739" priority="881">
      <formula>IF(RIGHT(TEXT(AE78,"0.#"),1)=".",FALSE,TRUE)</formula>
    </cfRule>
    <cfRule type="expression" dxfId="738" priority="882">
      <formula>IF(RIGHT(TEXT(AE78,"0.#"),1)=".",TRUE,FALSE)</formula>
    </cfRule>
  </conditionalFormatting>
  <conditionalFormatting sqref="AE79">
    <cfRule type="expression" dxfId="737" priority="879">
      <formula>IF(RIGHT(TEXT(AE79,"0.#"),1)=".",FALSE,TRUE)</formula>
    </cfRule>
    <cfRule type="expression" dxfId="736" priority="880">
      <formula>IF(RIGHT(TEXT(AE79,"0.#"),1)=".",TRUE,FALSE)</formula>
    </cfRule>
  </conditionalFormatting>
  <conditionalFormatting sqref="AI79">
    <cfRule type="expression" dxfId="735" priority="877">
      <formula>IF(RIGHT(TEXT(AI79,"0.#"),1)=".",FALSE,TRUE)</formula>
    </cfRule>
    <cfRule type="expression" dxfId="734" priority="878">
      <formula>IF(RIGHT(TEXT(AI79,"0.#"),1)=".",TRUE,FALSE)</formula>
    </cfRule>
  </conditionalFormatting>
  <conditionalFormatting sqref="AI78">
    <cfRule type="expression" dxfId="733" priority="875">
      <formula>IF(RIGHT(TEXT(AI78,"0.#"),1)=".",FALSE,TRUE)</formula>
    </cfRule>
    <cfRule type="expression" dxfId="732" priority="876">
      <formula>IF(RIGHT(TEXT(AI78,"0.#"),1)=".",TRUE,FALSE)</formula>
    </cfRule>
  </conditionalFormatting>
  <conditionalFormatting sqref="AI77">
    <cfRule type="expression" dxfId="731" priority="873">
      <formula>IF(RIGHT(TEXT(AI77,"0.#"),1)=".",FALSE,TRUE)</formula>
    </cfRule>
    <cfRule type="expression" dxfId="730" priority="874">
      <formula>IF(RIGHT(TEXT(AI77,"0.#"),1)=".",TRUE,FALSE)</formula>
    </cfRule>
  </conditionalFormatting>
  <conditionalFormatting sqref="AM77">
    <cfRule type="expression" dxfId="729" priority="871">
      <formula>IF(RIGHT(TEXT(AM77,"0.#"),1)=".",FALSE,TRUE)</formula>
    </cfRule>
    <cfRule type="expression" dxfId="728" priority="872">
      <formula>IF(RIGHT(TEXT(AM77,"0.#"),1)=".",TRUE,FALSE)</formula>
    </cfRule>
  </conditionalFormatting>
  <conditionalFormatting sqref="AM78">
    <cfRule type="expression" dxfId="727" priority="869">
      <formula>IF(RIGHT(TEXT(AM78,"0.#"),1)=".",FALSE,TRUE)</formula>
    </cfRule>
    <cfRule type="expression" dxfId="726" priority="870">
      <formula>IF(RIGHT(TEXT(AM78,"0.#"),1)=".",TRUE,FALSE)</formula>
    </cfRule>
  </conditionalFormatting>
  <conditionalFormatting sqref="AM79">
    <cfRule type="expression" dxfId="725" priority="867">
      <formula>IF(RIGHT(TEXT(AM79,"0.#"),1)=".",FALSE,TRUE)</formula>
    </cfRule>
    <cfRule type="expression" dxfId="724" priority="868">
      <formula>IF(RIGHT(TEXT(AM79,"0.#"),1)=".",TRUE,FALSE)</formula>
    </cfRule>
  </conditionalFormatting>
  <conditionalFormatting sqref="AQ77:AQ79">
    <cfRule type="expression" dxfId="723" priority="865">
      <formula>IF(RIGHT(TEXT(AQ77,"0.#"),1)=".",FALSE,TRUE)</formula>
    </cfRule>
    <cfRule type="expression" dxfId="722" priority="866">
      <formula>IF(RIGHT(TEXT(AQ77,"0.#"),1)=".",TRUE,FALSE)</formula>
    </cfRule>
  </conditionalFormatting>
  <conditionalFormatting sqref="AU77:AU79">
    <cfRule type="expression" dxfId="721" priority="863">
      <formula>IF(RIGHT(TEXT(AU77,"0.#"),1)=".",FALSE,TRUE)</formula>
    </cfRule>
    <cfRule type="expression" dxfId="720" priority="864">
      <formula>IF(RIGHT(TEXT(AU77,"0.#"),1)=".",TRUE,FALSE)</formula>
    </cfRule>
  </conditionalFormatting>
  <conditionalFormatting sqref="AE69">
    <cfRule type="expression" dxfId="719" priority="861">
      <formula>IF(RIGHT(TEXT(AE69,"0.#"),1)=".",FALSE,TRUE)</formula>
    </cfRule>
    <cfRule type="expression" dxfId="718" priority="862">
      <formula>IF(RIGHT(TEXT(AE69,"0.#"),1)=".",TRUE,FALSE)</formula>
    </cfRule>
  </conditionalFormatting>
  <conditionalFormatting sqref="AE70">
    <cfRule type="expression" dxfId="717" priority="859">
      <formula>IF(RIGHT(TEXT(AE70,"0.#"),1)=".",FALSE,TRUE)</formula>
    </cfRule>
    <cfRule type="expression" dxfId="716" priority="860">
      <formula>IF(RIGHT(TEXT(AE70,"0.#"),1)=".",TRUE,FALSE)</formula>
    </cfRule>
  </conditionalFormatting>
  <conditionalFormatting sqref="AE71">
    <cfRule type="expression" dxfId="715" priority="857">
      <formula>IF(RIGHT(TEXT(AE71,"0.#"),1)=".",FALSE,TRUE)</formula>
    </cfRule>
    <cfRule type="expression" dxfId="714" priority="858">
      <formula>IF(RIGHT(TEXT(AE71,"0.#"),1)=".",TRUE,FALSE)</formula>
    </cfRule>
  </conditionalFormatting>
  <conditionalFormatting sqref="AI71">
    <cfRule type="expression" dxfId="713" priority="855">
      <formula>IF(RIGHT(TEXT(AI71,"0.#"),1)=".",FALSE,TRUE)</formula>
    </cfRule>
    <cfRule type="expression" dxfId="712" priority="856">
      <formula>IF(RIGHT(TEXT(AI71,"0.#"),1)=".",TRUE,FALSE)</formula>
    </cfRule>
  </conditionalFormatting>
  <conditionalFormatting sqref="AI70">
    <cfRule type="expression" dxfId="711" priority="853">
      <formula>IF(RIGHT(TEXT(AI70,"0.#"),1)=".",FALSE,TRUE)</formula>
    </cfRule>
    <cfRule type="expression" dxfId="710" priority="854">
      <formula>IF(RIGHT(TEXT(AI70,"0.#"),1)=".",TRUE,FALSE)</formula>
    </cfRule>
  </conditionalFormatting>
  <conditionalFormatting sqref="AI69">
    <cfRule type="expression" dxfId="709" priority="851">
      <formula>IF(RIGHT(TEXT(AI69,"0.#"),1)=".",FALSE,TRUE)</formula>
    </cfRule>
    <cfRule type="expression" dxfId="708" priority="852">
      <formula>IF(RIGHT(TEXT(AI69,"0.#"),1)=".",TRUE,FALSE)</formula>
    </cfRule>
  </conditionalFormatting>
  <conditionalFormatting sqref="AM69">
    <cfRule type="expression" dxfId="707" priority="849">
      <formula>IF(RIGHT(TEXT(AM69,"0.#"),1)=".",FALSE,TRUE)</formula>
    </cfRule>
    <cfRule type="expression" dxfId="706" priority="850">
      <formula>IF(RIGHT(TEXT(AM69,"0.#"),1)=".",TRUE,FALSE)</formula>
    </cfRule>
  </conditionalFormatting>
  <conditionalFormatting sqref="AM70">
    <cfRule type="expression" dxfId="705" priority="847">
      <formula>IF(RIGHT(TEXT(AM70,"0.#"),1)=".",FALSE,TRUE)</formula>
    </cfRule>
    <cfRule type="expression" dxfId="704" priority="848">
      <formula>IF(RIGHT(TEXT(AM70,"0.#"),1)=".",TRUE,FALSE)</formula>
    </cfRule>
  </conditionalFormatting>
  <conditionalFormatting sqref="AM71">
    <cfRule type="expression" dxfId="703" priority="845">
      <formula>IF(RIGHT(TEXT(AM71,"0.#"),1)=".",FALSE,TRUE)</formula>
    </cfRule>
    <cfRule type="expression" dxfId="702" priority="846">
      <formula>IF(RIGHT(TEXT(AM71,"0.#"),1)=".",TRUE,FALSE)</formula>
    </cfRule>
  </conditionalFormatting>
  <conditionalFormatting sqref="AQ69:AQ71">
    <cfRule type="expression" dxfId="701" priority="843">
      <formula>IF(RIGHT(TEXT(AQ69,"0.#"),1)=".",FALSE,TRUE)</formula>
    </cfRule>
    <cfRule type="expression" dxfId="700" priority="844">
      <formula>IF(RIGHT(TEXT(AQ69,"0.#"),1)=".",TRUE,FALSE)</formula>
    </cfRule>
  </conditionalFormatting>
  <conditionalFormatting sqref="AU69:AU71">
    <cfRule type="expression" dxfId="699" priority="841">
      <formula>IF(RIGHT(TEXT(AU69,"0.#"),1)=".",FALSE,TRUE)</formula>
    </cfRule>
    <cfRule type="expression" dxfId="698" priority="842">
      <formula>IF(RIGHT(TEXT(AU69,"0.#"),1)=".",TRUE,FALSE)</formula>
    </cfRule>
  </conditionalFormatting>
  <conditionalFormatting sqref="AE72">
    <cfRule type="expression" dxfId="697" priority="839">
      <formula>IF(RIGHT(TEXT(AE72,"0.#"),1)=".",FALSE,TRUE)</formula>
    </cfRule>
    <cfRule type="expression" dxfId="696" priority="840">
      <formula>IF(RIGHT(TEXT(AE72,"0.#"),1)=".",TRUE,FALSE)</formula>
    </cfRule>
  </conditionalFormatting>
  <conditionalFormatting sqref="AE73">
    <cfRule type="expression" dxfId="695" priority="837">
      <formula>IF(RIGHT(TEXT(AE73,"0.#"),1)=".",FALSE,TRUE)</formula>
    </cfRule>
    <cfRule type="expression" dxfId="694" priority="838">
      <formula>IF(RIGHT(TEXT(AE73,"0.#"),1)=".",TRUE,FALSE)</formula>
    </cfRule>
  </conditionalFormatting>
  <conditionalFormatting sqref="AE74">
    <cfRule type="expression" dxfId="693" priority="835">
      <formula>IF(RIGHT(TEXT(AE74,"0.#"),1)=".",FALSE,TRUE)</formula>
    </cfRule>
    <cfRule type="expression" dxfId="692" priority="836">
      <formula>IF(RIGHT(TEXT(AE74,"0.#"),1)=".",TRUE,FALSE)</formula>
    </cfRule>
  </conditionalFormatting>
  <conditionalFormatting sqref="AI74">
    <cfRule type="expression" dxfId="691" priority="833">
      <formula>IF(RIGHT(TEXT(AI74,"0.#"),1)=".",FALSE,TRUE)</formula>
    </cfRule>
    <cfRule type="expression" dxfId="690" priority="834">
      <formula>IF(RIGHT(TEXT(AI74,"0.#"),1)=".",TRUE,FALSE)</formula>
    </cfRule>
  </conditionalFormatting>
  <conditionalFormatting sqref="AI73">
    <cfRule type="expression" dxfId="689" priority="831">
      <formula>IF(RIGHT(TEXT(AI73,"0.#"),1)=".",FALSE,TRUE)</formula>
    </cfRule>
    <cfRule type="expression" dxfId="688" priority="832">
      <formula>IF(RIGHT(TEXT(AI73,"0.#"),1)=".",TRUE,FALSE)</formula>
    </cfRule>
  </conditionalFormatting>
  <conditionalFormatting sqref="AI72">
    <cfRule type="expression" dxfId="687" priority="829">
      <formula>IF(RIGHT(TEXT(AI72,"0.#"),1)=".",FALSE,TRUE)</formula>
    </cfRule>
    <cfRule type="expression" dxfId="686" priority="830">
      <formula>IF(RIGHT(TEXT(AI72,"0.#"),1)=".",TRUE,FALSE)</formula>
    </cfRule>
  </conditionalFormatting>
  <conditionalFormatting sqref="AM72">
    <cfRule type="expression" dxfId="685" priority="827">
      <formula>IF(RIGHT(TEXT(AM72,"0.#"),1)=".",FALSE,TRUE)</formula>
    </cfRule>
    <cfRule type="expression" dxfId="684" priority="828">
      <formula>IF(RIGHT(TEXT(AM72,"0.#"),1)=".",TRUE,FALSE)</formula>
    </cfRule>
  </conditionalFormatting>
  <conditionalFormatting sqref="AM73">
    <cfRule type="expression" dxfId="683" priority="825">
      <formula>IF(RIGHT(TEXT(AM73,"0.#"),1)=".",FALSE,TRUE)</formula>
    </cfRule>
    <cfRule type="expression" dxfId="682" priority="826">
      <formula>IF(RIGHT(TEXT(AM73,"0.#"),1)=".",TRUE,FALSE)</formula>
    </cfRule>
  </conditionalFormatting>
  <conditionalFormatting sqref="AM74">
    <cfRule type="expression" dxfId="681" priority="823">
      <formula>IF(RIGHT(TEXT(AM74,"0.#"),1)=".",FALSE,TRUE)</formula>
    </cfRule>
    <cfRule type="expression" dxfId="680" priority="824">
      <formula>IF(RIGHT(TEXT(AM74,"0.#"),1)=".",TRUE,FALSE)</formula>
    </cfRule>
  </conditionalFormatting>
  <conditionalFormatting sqref="AQ72:AQ74">
    <cfRule type="expression" dxfId="679" priority="821">
      <formula>IF(RIGHT(TEXT(AQ72,"0.#"),1)=".",FALSE,TRUE)</formula>
    </cfRule>
    <cfRule type="expression" dxfId="678" priority="822">
      <formula>IF(RIGHT(TEXT(AQ72,"0.#"),1)=".",TRUE,FALSE)</formula>
    </cfRule>
  </conditionalFormatting>
  <conditionalFormatting sqref="AU72:AU74">
    <cfRule type="expression" dxfId="677" priority="819">
      <formula>IF(RIGHT(TEXT(AU72,"0.#"),1)=".",FALSE,TRUE)</formula>
    </cfRule>
    <cfRule type="expression" dxfId="676" priority="820">
      <formula>IF(RIGHT(TEXT(AU72,"0.#"),1)=".",TRUE,FALSE)</formula>
    </cfRule>
  </conditionalFormatting>
  <conditionalFormatting sqref="AU103">
    <cfRule type="expression" dxfId="675" priority="817">
      <formula>IF(RIGHT(TEXT(AU103,"0.#"),1)=".",FALSE,TRUE)</formula>
    </cfRule>
    <cfRule type="expression" dxfId="674" priority="818">
      <formula>IF(RIGHT(TEXT(AU103,"0.#"),1)=".",TRUE,FALSE)</formula>
    </cfRule>
  </conditionalFormatting>
  <conditionalFormatting sqref="AU104">
    <cfRule type="expression" dxfId="673" priority="815">
      <formula>IF(RIGHT(TEXT(AU104,"0.#"),1)=".",FALSE,TRUE)</formula>
    </cfRule>
    <cfRule type="expression" dxfId="672" priority="816">
      <formula>IF(RIGHT(TEXT(AU104,"0.#"),1)=".",TRUE,FALSE)</formula>
    </cfRule>
  </conditionalFormatting>
  <conditionalFormatting sqref="AU106">
    <cfRule type="expression" dxfId="671" priority="811">
      <formula>IF(RIGHT(TEXT(AU106,"0.#"),1)=".",FALSE,TRUE)</formula>
    </cfRule>
    <cfRule type="expression" dxfId="670" priority="812">
      <formula>IF(RIGHT(TEXT(AU106,"0.#"),1)=".",TRUE,FALSE)</formula>
    </cfRule>
  </conditionalFormatting>
  <conditionalFormatting sqref="AU107">
    <cfRule type="expression" dxfId="669" priority="809">
      <formula>IF(RIGHT(TEXT(AU107,"0.#"),1)=".",FALSE,TRUE)</formula>
    </cfRule>
    <cfRule type="expression" dxfId="668" priority="810">
      <formula>IF(RIGHT(TEXT(AU107,"0.#"),1)=".",TRUE,FALSE)</formula>
    </cfRule>
  </conditionalFormatting>
  <conditionalFormatting sqref="AU109">
    <cfRule type="expression" dxfId="667" priority="805">
      <formula>IF(RIGHT(TEXT(AU109,"0.#"),1)=".",FALSE,TRUE)</formula>
    </cfRule>
    <cfRule type="expression" dxfId="666" priority="806">
      <formula>IF(RIGHT(TEXT(AU109,"0.#"),1)=".",TRUE,FALSE)</formula>
    </cfRule>
  </conditionalFormatting>
  <conditionalFormatting sqref="AU110">
    <cfRule type="expression" dxfId="665" priority="803">
      <formula>IF(RIGHT(TEXT(AU110,"0.#"),1)=".",FALSE,TRUE)</formula>
    </cfRule>
    <cfRule type="expression" dxfId="664" priority="804">
      <formula>IF(RIGHT(TEXT(AU110,"0.#"),1)=".",TRUE,FALSE)</formula>
    </cfRule>
  </conditionalFormatting>
  <conditionalFormatting sqref="AU112">
    <cfRule type="expression" dxfId="663" priority="801">
      <formula>IF(RIGHT(TEXT(AU112,"0.#"),1)=".",FALSE,TRUE)</formula>
    </cfRule>
    <cfRule type="expression" dxfId="662" priority="802">
      <formula>IF(RIGHT(TEXT(AU112,"0.#"),1)=".",TRUE,FALSE)</formula>
    </cfRule>
  </conditionalFormatting>
  <conditionalFormatting sqref="AU113">
    <cfRule type="expression" dxfId="661" priority="799">
      <formula>IF(RIGHT(TEXT(AU113,"0.#"),1)=".",FALSE,TRUE)</formula>
    </cfRule>
    <cfRule type="expression" dxfId="660" priority="800">
      <formula>IF(RIGHT(TEXT(AU113,"0.#"),1)=".",TRUE,FALSE)</formula>
    </cfRule>
  </conditionalFormatting>
  <conditionalFormatting sqref="AU115">
    <cfRule type="expression" dxfId="659" priority="797">
      <formula>IF(RIGHT(TEXT(AU115,"0.#"),1)=".",FALSE,TRUE)</formula>
    </cfRule>
    <cfRule type="expression" dxfId="658" priority="798">
      <formula>IF(RIGHT(TEXT(AU115,"0.#"),1)=".",TRUE,FALSE)</formula>
    </cfRule>
  </conditionalFormatting>
  <conditionalFormatting sqref="AU116">
    <cfRule type="expression" dxfId="657" priority="795">
      <formula>IF(RIGHT(TEXT(AU116,"0.#"),1)=".",FALSE,TRUE)</formula>
    </cfRule>
    <cfRule type="expression" dxfId="656" priority="796">
      <formula>IF(RIGHT(TEXT(AU116,"0.#"),1)=".",TRUE,FALSE)</formula>
    </cfRule>
  </conditionalFormatting>
  <conditionalFormatting sqref="AE91">
    <cfRule type="expression" dxfId="655" priority="783">
      <formula>IF(RIGHT(TEXT(AE91,"0.#"),1)=".",FALSE,TRUE)</formula>
    </cfRule>
    <cfRule type="expression" dxfId="654" priority="784">
      <formula>IF(RIGHT(TEXT(AE91,"0.#"),1)=".",TRUE,FALSE)</formula>
    </cfRule>
  </conditionalFormatting>
  <conditionalFormatting sqref="AI91">
    <cfRule type="expression" dxfId="653" priority="781">
      <formula>IF(RIGHT(TEXT(AI91,"0.#"),1)=".",FALSE,TRUE)</formula>
    </cfRule>
    <cfRule type="expression" dxfId="652" priority="782">
      <formula>IF(RIGHT(TEXT(AI91,"0.#"),1)=".",TRUE,FALSE)</formula>
    </cfRule>
  </conditionalFormatting>
  <conditionalFormatting sqref="AM91">
    <cfRule type="expression" dxfId="651" priority="779">
      <formula>IF(RIGHT(TEXT(AM91,"0.#"),1)=".",FALSE,TRUE)</formula>
    </cfRule>
    <cfRule type="expression" dxfId="650" priority="780">
      <formula>IF(RIGHT(TEXT(AM91,"0.#"),1)=".",TRUE,FALSE)</formula>
    </cfRule>
  </conditionalFormatting>
  <conditionalFormatting sqref="AQ91">
    <cfRule type="expression" dxfId="649" priority="777">
      <formula>IF(RIGHT(TEXT(AQ91,"0.#"),1)=".",FALSE,TRUE)</formula>
    </cfRule>
    <cfRule type="expression" dxfId="648" priority="778">
      <formula>IF(RIGHT(TEXT(AQ91,"0.#"),1)=".",TRUE,FALSE)</formula>
    </cfRule>
  </conditionalFormatting>
  <conditionalFormatting sqref="AU91">
    <cfRule type="expression" dxfId="647" priority="775">
      <formula>IF(RIGHT(TEXT(AU91,"0.#"),1)=".",FALSE,TRUE)</formula>
    </cfRule>
    <cfRule type="expression" dxfId="646" priority="776">
      <formula>IF(RIGHT(TEXT(AU91,"0.#"),1)=".",TRUE,FALSE)</formula>
    </cfRule>
  </conditionalFormatting>
  <conditionalFormatting sqref="Y302:Y312">
    <cfRule type="expression" dxfId="645" priority="773">
      <formula>IF(RIGHT(TEXT(Y302,"0.#"),1)=".",FALSE,TRUE)</formula>
    </cfRule>
    <cfRule type="expression" dxfId="644" priority="774">
      <formula>IF(RIGHT(TEXT(Y302,"0.#"),1)=".",TRUE,FALSE)</formula>
    </cfRule>
  </conditionalFormatting>
  <conditionalFormatting sqref="Y300">
    <cfRule type="expression" dxfId="643" priority="747">
      <formula>IF(RIGHT(TEXT(Y300,"0.#"),1)=".",FALSE,TRUE)</formula>
    </cfRule>
    <cfRule type="expression" dxfId="642" priority="748">
      <formula>IF(RIGHT(TEXT(Y300,"0.#"),1)=".",TRUE,FALSE)</formula>
    </cfRule>
  </conditionalFormatting>
  <conditionalFormatting sqref="AL300:AO300">
    <cfRule type="expression" dxfId="641" priority="739">
      <formula>IF(AND(AL300&gt;=0, RIGHT(TEXT(AL300,"0.#"),1)&lt;&gt;"."),TRUE,FALSE)</formula>
    </cfRule>
    <cfRule type="expression" dxfId="640" priority="740">
      <formula>IF(AND(AL300&gt;=0, RIGHT(TEXT(AL300,"0.#"),1)="."),TRUE,FALSE)</formula>
    </cfRule>
    <cfRule type="expression" dxfId="639" priority="741">
      <formula>IF(AND(AL300&lt;0, RIGHT(TEXT(AL300,"0.#"),1)&lt;&gt;"."),TRUE,FALSE)</formula>
    </cfRule>
    <cfRule type="expression" dxfId="638" priority="742">
      <formula>IF(AND(AL300&lt;0, RIGHT(TEXT(AL300,"0.#"),1)="."),TRUE,FALSE)</formula>
    </cfRule>
  </conditionalFormatting>
  <conditionalFormatting sqref="AL359:AO359">
    <cfRule type="expression" dxfId="637" priority="695">
      <formula>IF(AND(AL359&gt;=0, RIGHT(TEXT(AL359,"0.#"),1)&lt;&gt;"."),TRUE,FALSE)</formula>
    </cfRule>
    <cfRule type="expression" dxfId="636" priority="696">
      <formula>IF(AND(AL359&gt;=0, RIGHT(TEXT(AL359,"0.#"),1)="."),TRUE,FALSE)</formula>
    </cfRule>
    <cfRule type="expression" dxfId="635" priority="697">
      <formula>IF(AND(AL359&lt;0, RIGHT(TEXT(AL359,"0.#"),1)&lt;&gt;"."),TRUE,FALSE)</formula>
    </cfRule>
    <cfRule type="expression" dxfId="634" priority="698">
      <formula>IF(AND(AL359&lt;0, RIGHT(TEXT(AL359,"0.#"),1)="."),TRUE,FALSE)</formula>
    </cfRule>
  </conditionalFormatting>
  <conditionalFormatting sqref="Y466:Y472">
    <cfRule type="expression" dxfId="633" priority="617">
      <formula>IF(RIGHT(TEXT(Y466,"0.#"),1)=".",FALSE,TRUE)</formula>
    </cfRule>
    <cfRule type="expression" dxfId="632" priority="618">
      <formula>IF(RIGHT(TEXT(Y466,"0.#"),1)=".",TRUE,FALSE)</formula>
    </cfRule>
  </conditionalFormatting>
  <conditionalFormatting sqref="AL389:AO389">
    <cfRule type="expression" dxfId="631" priority="611">
      <formula>IF(AND(AL389&gt;=0, RIGHT(TEXT(AL389,"0.#"),1)&lt;&gt;"."),TRUE,FALSE)</formula>
    </cfRule>
    <cfRule type="expression" dxfId="630" priority="612">
      <formula>IF(AND(AL389&gt;=0, RIGHT(TEXT(AL389,"0.#"),1)="."),TRUE,FALSE)</formula>
    </cfRule>
    <cfRule type="expression" dxfId="629" priority="613">
      <formula>IF(AND(AL389&lt;0, RIGHT(TEXT(AL389,"0.#"),1)&lt;&gt;"."),TRUE,FALSE)</formula>
    </cfRule>
    <cfRule type="expression" dxfId="628" priority="614">
      <formula>IF(AND(AL389&lt;0, RIGHT(TEXT(AL389,"0.#"),1)="."),TRUE,FALSE)</formula>
    </cfRule>
  </conditionalFormatting>
  <conditionalFormatting sqref="Y390">
    <cfRule type="expression" dxfId="627" priority="609">
      <formula>IF(RIGHT(TEXT(Y390,"0.#"),1)=".",FALSE,TRUE)</formula>
    </cfRule>
    <cfRule type="expression" dxfId="626" priority="610">
      <formula>IF(RIGHT(TEXT(Y390,"0.#"),1)=".",TRUE,FALSE)</formula>
    </cfRule>
  </conditionalFormatting>
  <conditionalFormatting sqref="AL390:AO390">
    <cfRule type="expression" dxfId="625" priority="605">
      <formula>IF(AND(AL390&gt;=0, RIGHT(TEXT(AL390,"0.#"),1)&lt;&gt;"."),TRUE,FALSE)</formula>
    </cfRule>
    <cfRule type="expression" dxfId="624" priority="606">
      <formula>IF(AND(AL390&gt;=0, RIGHT(TEXT(AL390,"0.#"),1)="."),TRUE,FALSE)</formula>
    </cfRule>
    <cfRule type="expression" dxfId="623" priority="607">
      <formula>IF(AND(AL390&lt;0, RIGHT(TEXT(AL390,"0.#"),1)&lt;&gt;"."),TRUE,FALSE)</formula>
    </cfRule>
    <cfRule type="expression" dxfId="622" priority="608">
      <formula>IF(AND(AL390&lt;0, RIGHT(TEXT(AL390,"0.#"),1)="."),TRUE,FALSE)</formula>
    </cfRule>
  </conditionalFormatting>
  <conditionalFormatting sqref="AU200">
    <cfRule type="expression" dxfId="621" priority="583">
      <formula>IF(RIGHT(TEXT(AU200,"0.#"),1)=".",FALSE,TRUE)</formula>
    </cfRule>
    <cfRule type="expression" dxfId="620" priority="584">
      <formula>IF(RIGHT(TEXT(AU200,"0.#"),1)=".",TRUE,FALSE)</formula>
    </cfRule>
  </conditionalFormatting>
  <conditionalFormatting sqref="Y330:Y331">
    <cfRule type="expression" dxfId="619" priority="483">
      <formula>IF(RIGHT(TEXT(Y330,"0.#"),1)=".",FALSE,TRUE)</formula>
    </cfRule>
    <cfRule type="expression" dxfId="618" priority="484">
      <formula>IF(RIGHT(TEXT(Y330,"0.#"),1)=".",TRUE,FALSE)</formula>
    </cfRule>
  </conditionalFormatting>
  <conditionalFormatting sqref="AL330:AO330">
    <cfRule type="expression" dxfId="617" priority="479">
      <formula>IF(AND(AL330&gt;=0, RIGHT(TEXT(AL330,"0.#"),1)&lt;&gt;"."),TRUE,FALSE)</formula>
    </cfRule>
    <cfRule type="expression" dxfId="616" priority="480">
      <formula>IF(AND(AL330&gt;=0, RIGHT(TEXT(AL330,"0.#"),1)="."),TRUE,FALSE)</formula>
    </cfRule>
    <cfRule type="expression" dxfId="615" priority="481">
      <formula>IF(AND(AL330&lt;0, RIGHT(TEXT(AL330,"0.#"),1)&lt;&gt;"."),TRUE,FALSE)</formula>
    </cfRule>
    <cfRule type="expression" dxfId="614" priority="482">
      <formula>IF(AND(AL330&lt;0, RIGHT(TEXT(AL330,"0.#"),1)="."),TRUE,FALSE)</formula>
    </cfRule>
  </conditionalFormatting>
  <conditionalFormatting sqref="AL331:AO331">
    <cfRule type="expression" dxfId="613" priority="475">
      <formula>IF(AND(AL331&gt;=0, RIGHT(TEXT(AL331,"0.#"),1)&lt;&gt;"."),TRUE,FALSE)</formula>
    </cfRule>
    <cfRule type="expression" dxfId="612" priority="476">
      <formula>IF(AND(AL331&gt;=0, RIGHT(TEXT(AL331,"0.#"),1)="."),TRUE,FALSE)</formula>
    </cfRule>
    <cfRule type="expression" dxfId="611" priority="477">
      <formula>IF(AND(AL331&lt;0, RIGHT(TEXT(AL331,"0.#"),1)&lt;&gt;"."),TRUE,FALSE)</formula>
    </cfRule>
    <cfRule type="expression" dxfId="610" priority="478">
      <formula>IF(AND(AL331&lt;0, RIGHT(TEXT(AL331,"0.#"),1)="."),TRUE,FALSE)</formula>
    </cfRule>
  </conditionalFormatting>
  <conditionalFormatting sqref="Y332:Y333">
    <cfRule type="expression" dxfId="609" priority="473">
      <formula>IF(RIGHT(TEXT(Y332,"0.#"),1)=".",FALSE,TRUE)</formula>
    </cfRule>
    <cfRule type="expression" dxfId="608" priority="474">
      <formula>IF(RIGHT(TEXT(Y332,"0.#"),1)=".",TRUE,FALSE)</formula>
    </cfRule>
  </conditionalFormatting>
  <conditionalFormatting sqref="AL332:AO332">
    <cfRule type="expression" dxfId="607" priority="469">
      <formula>IF(AND(AL332&gt;=0, RIGHT(TEXT(AL332,"0.#"),1)&lt;&gt;"."),TRUE,FALSE)</formula>
    </cfRule>
    <cfRule type="expression" dxfId="606" priority="470">
      <formula>IF(AND(AL332&gt;=0, RIGHT(TEXT(AL332,"0.#"),1)="."),TRUE,FALSE)</formula>
    </cfRule>
    <cfRule type="expression" dxfId="605" priority="471">
      <formula>IF(AND(AL332&lt;0, RIGHT(TEXT(AL332,"0.#"),1)&lt;&gt;"."),TRUE,FALSE)</formula>
    </cfRule>
    <cfRule type="expression" dxfId="604" priority="472">
      <formula>IF(AND(AL332&lt;0, RIGHT(TEXT(AL332,"0.#"),1)="."),TRUE,FALSE)</formula>
    </cfRule>
  </conditionalFormatting>
  <conditionalFormatting sqref="AL333:AO333">
    <cfRule type="expression" dxfId="603" priority="465">
      <formula>IF(AND(AL333&gt;=0, RIGHT(TEXT(AL333,"0.#"),1)&lt;&gt;"."),TRUE,FALSE)</formula>
    </cfRule>
    <cfRule type="expression" dxfId="602" priority="466">
      <formula>IF(AND(AL333&gt;=0, RIGHT(TEXT(AL333,"0.#"),1)="."),TRUE,FALSE)</formula>
    </cfRule>
    <cfRule type="expression" dxfId="601" priority="467">
      <formula>IF(AND(AL333&lt;0, RIGHT(TEXT(AL333,"0.#"),1)&lt;&gt;"."),TRUE,FALSE)</formula>
    </cfRule>
    <cfRule type="expression" dxfId="600" priority="468">
      <formula>IF(AND(AL333&lt;0, RIGHT(TEXT(AL333,"0.#"),1)="."),TRUE,FALSE)</formula>
    </cfRule>
  </conditionalFormatting>
  <conditionalFormatting sqref="AL334:AO334">
    <cfRule type="expression" dxfId="599" priority="461">
      <formula>IF(AND(AL334&gt;=0, RIGHT(TEXT(AL334,"0.#"),1)&lt;&gt;"."),TRUE,FALSE)</formula>
    </cfRule>
    <cfRule type="expression" dxfId="598" priority="462">
      <formula>IF(AND(AL334&gt;=0, RIGHT(TEXT(AL334,"0.#"),1)="."),TRUE,FALSE)</formula>
    </cfRule>
    <cfRule type="expression" dxfId="597" priority="463">
      <formula>IF(AND(AL334&lt;0, RIGHT(TEXT(AL334,"0.#"),1)&lt;&gt;"."),TRUE,FALSE)</formula>
    </cfRule>
    <cfRule type="expression" dxfId="596" priority="464">
      <formula>IF(AND(AL334&lt;0, RIGHT(TEXT(AL334,"0.#"),1)="."),TRUE,FALSE)</formula>
    </cfRule>
  </conditionalFormatting>
  <conditionalFormatting sqref="Y334">
    <cfRule type="expression" dxfId="595" priority="459">
      <formula>IF(RIGHT(TEXT(Y334,"0.#"),1)=".",FALSE,TRUE)</formula>
    </cfRule>
    <cfRule type="expression" dxfId="594" priority="460">
      <formula>IF(RIGHT(TEXT(Y334,"0.#"),1)=".",TRUE,FALSE)</formula>
    </cfRule>
  </conditionalFormatting>
  <conditionalFormatting sqref="Y335">
    <cfRule type="expression" dxfId="593" priority="457">
      <formula>IF(RIGHT(TEXT(Y335,"0.#"),1)=".",FALSE,TRUE)</formula>
    </cfRule>
    <cfRule type="expression" dxfId="592" priority="458">
      <formula>IF(RIGHT(TEXT(Y335,"0.#"),1)=".",TRUE,FALSE)</formula>
    </cfRule>
  </conditionalFormatting>
  <conditionalFormatting sqref="AL335:AO335">
    <cfRule type="expression" dxfId="591" priority="453">
      <formula>IF(AND(AL335&gt;=0, RIGHT(TEXT(AL335,"0.#"),1)&lt;&gt;"."),TRUE,FALSE)</formula>
    </cfRule>
    <cfRule type="expression" dxfId="590" priority="454">
      <formula>IF(AND(AL335&gt;=0, RIGHT(TEXT(AL335,"0.#"),1)="."),TRUE,FALSE)</formula>
    </cfRule>
    <cfRule type="expression" dxfId="589" priority="455">
      <formula>IF(AND(AL335&lt;0, RIGHT(TEXT(AL335,"0.#"),1)&lt;&gt;"."),TRUE,FALSE)</formula>
    </cfRule>
    <cfRule type="expression" dxfId="588" priority="456">
      <formula>IF(AND(AL335&lt;0, RIGHT(TEXT(AL335,"0.#"),1)="."),TRUE,FALSE)</formula>
    </cfRule>
  </conditionalFormatting>
  <conditionalFormatting sqref="Y336">
    <cfRule type="expression" dxfId="587" priority="451">
      <formula>IF(RIGHT(TEXT(Y336,"0.#"),1)=".",FALSE,TRUE)</formula>
    </cfRule>
    <cfRule type="expression" dxfId="586" priority="452">
      <formula>IF(RIGHT(TEXT(Y336,"0.#"),1)=".",TRUE,FALSE)</formula>
    </cfRule>
  </conditionalFormatting>
  <conditionalFormatting sqref="AL336:AO336">
    <cfRule type="expression" dxfId="585" priority="447">
      <formula>IF(AND(AL336&gt;=0, RIGHT(TEXT(AL336,"0.#"),1)&lt;&gt;"."),TRUE,FALSE)</formula>
    </cfRule>
    <cfRule type="expression" dxfId="584" priority="448">
      <formula>IF(AND(AL336&gt;=0, RIGHT(TEXT(AL336,"0.#"),1)="."),TRUE,FALSE)</formula>
    </cfRule>
    <cfRule type="expression" dxfId="583" priority="449">
      <formula>IF(AND(AL336&lt;0, RIGHT(TEXT(AL336,"0.#"),1)&lt;&gt;"."),TRUE,FALSE)</formula>
    </cfRule>
    <cfRule type="expression" dxfId="582" priority="450">
      <formula>IF(AND(AL336&lt;0, RIGHT(TEXT(AL336,"0.#"),1)="."),TRUE,FALSE)</formula>
    </cfRule>
  </conditionalFormatting>
  <conditionalFormatting sqref="Y338">
    <cfRule type="expression" dxfId="581" priority="441">
      <formula>IF(RIGHT(TEXT(Y338,"0.#"),1)=".",FALSE,TRUE)</formula>
    </cfRule>
    <cfRule type="expression" dxfId="580" priority="442">
      <formula>IF(RIGHT(TEXT(Y338,"0.#"),1)=".",TRUE,FALSE)</formula>
    </cfRule>
  </conditionalFormatting>
  <conditionalFormatting sqref="Y339">
    <cfRule type="expression" dxfId="579" priority="439">
      <formula>IF(RIGHT(TEXT(Y339,"0.#"),1)=".",FALSE,TRUE)</formula>
    </cfRule>
    <cfRule type="expression" dxfId="578" priority="440">
      <formula>IF(RIGHT(TEXT(Y339,"0.#"),1)=".",TRUE,FALSE)</formula>
    </cfRule>
  </conditionalFormatting>
  <conditionalFormatting sqref="AL339:AO339">
    <cfRule type="expression" dxfId="577" priority="435">
      <formula>IF(AND(AL339&gt;=0, RIGHT(TEXT(AL339,"0.#"),1)&lt;&gt;"."),TRUE,FALSE)</formula>
    </cfRule>
    <cfRule type="expression" dxfId="576" priority="436">
      <formula>IF(AND(AL339&gt;=0, RIGHT(TEXT(AL339,"0.#"),1)="."),TRUE,FALSE)</formula>
    </cfRule>
    <cfRule type="expression" dxfId="575" priority="437">
      <formula>IF(AND(AL339&lt;0, RIGHT(TEXT(AL339,"0.#"),1)&lt;&gt;"."),TRUE,FALSE)</formula>
    </cfRule>
    <cfRule type="expression" dxfId="574" priority="438">
      <formula>IF(AND(AL339&lt;0, RIGHT(TEXT(AL339,"0.#"),1)="."),TRUE,FALSE)</formula>
    </cfRule>
  </conditionalFormatting>
  <conditionalFormatting sqref="AL340:AO340">
    <cfRule type="expression" dxfId="573" priority="431">
      <formula>IF(AND(AL340&gt;=0, RIGHT(TEXT(AL340,"0.#"),1)&lt;&gt;"."),TRUE,FALSE)</formula>
    </cfRule>
    <cfRule type="expression" dxfId="572" priority="432">
      <formula>IF(AND(AL340&gt;=0, RIGHT(TEXT(AL340,"0.#"),1)="."),TRUE,FALSE)</formula>
    </cfRule>
    <cfRule type="expression" dxfId="571" priority="433">
      <formula>IF(AND(AL340&lt;0, RIGHT(TEXT(AL340,"0.#"),1)&lt;&gt;"."),TRUE,FALSE)</formula>
    </cfRule>
    <cfRule type="expression" dxfId="570" priority="434">
      <formula>IF(AND(AL340&lt;0, RIGHT(TEXT(AL340,"0.#"),1)="."),TRUE,FALSE)</formula>
    </cfRule>
  </conditionalFormatting>
  <conditionalFormatting sqref="Y340">
    <cfRule type="expression" dxfId="569" priority="429">
      <formula>IF(RIGHT(TEXT(Y340,"0.#"),1)=".",FALSE,TRUE)</formula>
    </cfRule>
    <cfRule type="expression" dxfId="568" priority="430">
      <formula>IF(RIGHT(TEXT(Y340,"0.#"),1)=".",TRUE,FALSE)</formula>
    </cfRule>
  </conditionalFormatting>
  <conditionalFormatting sqref="Y360">
    <cfRule type="expression" dxfId="567" priority="427">
      <formula>IF(RIGHT(TEXT(Y360,"0.#"),1)=".",FALSE,TRUE)</formula>
    </cfRule>
    <cfRule type="expression" dxfId="566" priority="428">
      <formula>IF(RIGHT(TEXT(Y360,"0.#"),1)=".",TRUE,FALSE)</formula>
    </cfRule>
  </conditionalFormatting>
  <conditionalFormatting sqref="AL360:AO360">
    <cfRule type="expression" dxfId="565" priority="423">
      <formula>IF(AND(AL360&gt;=0, RIGHT(TEXT(AL360,"0.#"),1)&lt;&gt;"."),TRUE,FALSE)</formula>
    </cfRule>
    <cfRule type="expression" dxfId="564" priority="424">
      <formula>IF(AND(AL360&gt;=0, RIGHT(TEXT(AL360,"0.#"),1)="."),TRUE,FALSE)</formula>
    </cfRule>
    <cfRule type="expression" dxfId="563" priority="425">
      <formula>IF(AND(AL360&lt;0, RIGHT(TEXT(AL360,"0.#"),1)&lt;&gt;"."),TRUE,FALSE)</formula>
    </cfRule>
    <cfRule type="expression" dxfId="562" priority="426">
      <formula>IF(AND(AL360&lt;0, RIGHT(TEXT(AL360,"0.#"),1)="."),TRUE,FALSE)</formula>
    </cfRule>
  </conditionalFormatting>
  <conditionalFormatting sqref="Y366:Y367">
    <cfRule type="expression" dxfId="561" priority="421">
      <formula>IF(RIGHT(TEXT(Y366,"0.#"),1)=".",FALSE,TRUE)</formula>
    </cfRule>
    <cfRule type="expression" dxfId="560" priority="422">
      <formula>IF(RIGHT(TEXT(Y366,"0.#"),1)=".",TRUE,FALSE)</formula>
    </cfRule>
  </conditionalFormatting>
  <conditionalFormatting sqref="AL363:AO363 AL368:AO369">
    <cfRule type="expression" dxfId="559" priority="417">
      <formula>IF(AND(AL363&gt;=0, RIGHT(TEXT(AL363,"0.#"),1)&lt;&gt;"."),TRUE,FALSE)</formula>
    </cfRule>
    <cfRule type="expression" dxfId="558" priority="418">
      <formula>IF(AND(AL363&gt;=0, RIGHT(TEXT(AL363,"0.#"),1)="."),TRUE,FALSE)</formula>
    </cfRule>
    <cfRule type="expression" dxfId="557" priority="419">
      <formula>IF(AND(AL363&lt;0, RIGHT(TEXT(AL363,"0.#"),1)&lt;&gt;"."),TRUE,FALSE)</formula>
    </cfRule>
    <cfRule type="expression" dxfId="556" priority="420">
      <formula>IF(AND(AL363&lt;0, RIGHT(TEXT(AL363,"0.#"),1)="."),TRUE,FALSE)</formula>
    </cfRule>
  </conditionalFormatting>
  <conditionalFormatting sqref="Y361:Y362">
    <cfRule type="expression" dxfId="555" priority="415">
      <formula>IF(RIGHT(TEXT(Y361,"0.#"),1)=".",FALSE,TRUE)</formula>
    </cfRule>
    <cfRule type="expression" dxfId="554" priority="416">
      <formula>IF(RIGHT(TEXT(Y361,"0.#"),1)=".",TRUE,FALSE)</formula>
    </cfRule>
  </conditionalFormatting>
  <conditionalFormatting sqref="AL361:AO362">
    <cfRule type="expression" dxfId="553" priority="411">
      <formula>IF(AND(AL361&gt;=0, RIGHT(TEXT(AL361,"0.#"),1)&lt;&gt;"."),TRUE,FALSE)</formula>
    </cfRule>
    <cfRule type="expression" dxfId="552" priority="412">
      <formula>IF(AND(AL361&gt;=0, RIGHT(TEXT(AL361,"0.#"),1)="."),TRUE,FALSE)</formula>
    </cfRule>
    <cfRule type="expression" dxfId="551" priority="413">
      <formula>IF(AND(AL361&lt;0, RIGHT(TEXT(AL361,"0.#"),1)&lt;&gt;"."),TRUE,FALSE)</formula>
    </cfRule>
    <cfRule type="expression" dxfId="550" priority="414">
      <formula>IF(AND(AL361&lt;0, RIGHT(TEXT(AL361,"0.#"),1)="."),TRUE,FALSE)</formula>
    </cfRule>
  </conditionalFormatting>
  <conditionalFormatting sqref="Y363">
    <cfRule type="expression" dxfId="549" priority="409">
      <formula>IF(RIGHT(TEXT(Y363,"0.#"),1)=".",FALSE,TRUE)</formula>
    </cfRule>
    <cfRule type="expression" dxfId="548" priority="410">
      <formula>IF(RIGHT(TEXT(Y363,"0.#"),1)=".",TRUE,FALSE)</formula>
    </cfRule>
  </conditionalFormatting>
  <conditionalFormatting sqref="Y364">
    <cfRule type="expression" dxfId="547" priority="407">
      <formula>IF(RIGHT(TEXT(Y364,"0.#"),1)=".",FALSE,TRUE)</formula>
    </cfRule>
    <cfRule type="expression" dxfId="546" priority="408">
      <formula>IF(RIGHT(TEXT(Y364,"0.#"),1)=".",TRUE,FALSE)</formula>
    </cfRule>
  </conditionalFormatting>
  <conditionalFormatting sqref="AL364:AO366">
    <cfRule type="expression" dxfId="545" priority="403">
      <formula>IF(AND(AL364&gt;=0, RIGHT(TEXT(AL364,"0.#"),1)&lt;&gt;"."),TRUE,FALSE)</formula>
    </cfRule>
    <cfRule type="expression" dxfId="544" priority="404">
      <formula>IF(AND(AL364&gt;=0, RIGHT(TEXT(AL364,"0.#"),1)="."),TRUE,FALSE)</formula>
    </cfRule>
    <cfRule type="expression" dxfId="543" priority="405">
      <formula>IF(AND(AL364&lt;0, RIGHT(TEXT(AL364,"0.#"),1)&lt;&gt;"."),TRUE,FALSE)</formula>
    </cfRule>
    <cfRule type="expression" dxfId="542" priority="406">
      <formula>IF(AND(AL364&lt;0, RIGHT(TEXT(AL364,"0.#"),1)="."),TRUE,FALSE)</formula>
    </cfRule>
  </conditionalFormatting>
  <conditionalFormatting sqref="Y365">
    <cfRule type="expression" dxfId="541" priority="401">
      <formula>IF(RIGHT(TEXT(Y365,"0.#"),1)=".",FALSE,TRUE)</formula>
    </cfRule>
    <cfRule type="expression" dxfId="540" priority="402">
      <formula>IF(RIGHT(TEXT(Y365,"0.#"),1)=".",TRUE,FALSE)</formula>
    </cfRule>
  </conditionalFormatting>
  <conditionalFormatting sqref="AL367:AO367">
    <cfRule type="expression" dxfId="539" priority="397">
      <formula>IF(AND(AL367&gt;=0, RIGHT(TEXT(AL367,"0.#"),1)&lt;&gt;"."),TRUE,FALSE)</formula>
    </cfRule>
    <cfRule type="expression" dxfId="538" priority="398">
      <formula>IF(AND(AL367&gt;=0, RIGHT(TEXT(AL367,"0.#"),1)="."),TRUE,FALSE)</formula>
    </cfRule>
    <cfRule type="expression" dxfId="537" priority="399">
      <formula>IF(AND(AL367&lt;0, RIGHT(TEXT(AL367,"0.#"),1)&lt;&gt;"."),TRUE,FALSE)</formula>
    </cfRule>
    <cfRule type="expression" dxfId="536" priority="400">
      <formula>IF(AND(AL367&lt;0, RIGHT(TEXT(AL367,"0.#"),1)="."),TRUE,FALSE)</formula>
    </cfRule>
  </conditionalFormatting>
  <conditionalFormatting sqref="Y368:Y369">
    <cfRule type="expression" dxfId="535" priority="395">
      <formula>IF(RIGHT(TEXT(Y368,"0.#"),1)=".",FALSE,TRUE)</formula>
    </cfRule>
    <cfRule type="expression" dxfId="534" priority="396">
      <formula>IF(RIGHT(TEXT(Y368,"0.#"),1)=".",TRUE,FALSE)</formula>
    </cfRule>
  </conditionalFormatting>
  <conditionalFormatting sqref="Y370:Y371">
    <cfRule type="expression" dxfId="533" priority="393">
      <formula>IF(RIGHT(TEXT(Y370,"0.#"),1)=".",FALSE,TRUE)</formula>
    </cfRule>
    <cfRule type="expression" dxfId="532" priority="394">
      <formula>IF(RIGHT(TEXT(Y370,"0.#"),1)=".",TRUE,FALSE)</formula>
    </cfRule>
  </conditionalFormatting>
  <conditionalFormatting sqref="AL370:AO371">
    <cfRule type="expression" dxfId="531" priority="389">
      <formula>IF(AND(AL370&gt;=0, RIGHT(TEXT(AL370,"0.#"),1)&lt;&gt;"."),TRUE,FALSE)</formula>
    </cfRule>
    <cfRule type="expression" dxfId="530" priority="390">
      <formula>IF(AND(AL370&gt;=0, RIGHT(TEXT(AL370,"0.#"),1)="."),TRUE,FALSE)</formula>
    </cfRule>
    <cfRule type="expression" dxfId="529" priority="391">
      <formula>IF(AND(AL370&lt;0, RIGHT(TEXT(AL370,"0.#"),1)&lt;&gt;"."),TRUE,FALSE)</formula>
    </cfRule>
    <cfRule type="expression" dxfId="528" priority="392">
      <formula>IF(AND(AL370&lt;0, RIGHT(TEXT(AL370,"0.#"),1)="."),TRUE,FALSE)</formula>
    </cfRule>
  </conditionalFormatting>
  <conditionalFormatting sqref="Y391">
    <cfRule type="expression" dxfId="527" priority="337">
      <formula>IF(RIGHT(TEXT(Y391,"0.#"),1)=".",FALSE,TRUE)</formula>
    </cfRule>
    <cfRule type="expression" dxfId="526" priority="338">
      <formula>IF(RIGHT(TEXT(Y391,"0.#"),1)=".",TRUE,FALSE)</formula>
    </cfRule>
  </conditionalFormatting>
  <conditionalFormatting sqref="AL391:AO391">
    <cfRule type="expression" dxfId="525" priority="333">
      <formula>IF(AND(AL391&gt;=0, RIGHT(TEXT(AL391,"0.#"),1)&lt;&gt;"."),TRUE,FALSE)</formula>
    </cfRule>
    <cfRule type="expression" dxfId="524" priority="334">
      <formula>IF(AND(AL391&gt;=0, RIGHT(TEXT(AL391,"0.#"),1)="."),TRUE,FALSE)</formula>
    </cfRule>
    <cfRule type="expression" dxfId="523" priority="335">
      <formula>IF(AND(AL391&lt;0, RIGHT(TEXT(AL391,"0.#"),1)&lt;&gt;"."),TRUE,FALSE)</formula>
    </cfRule>
    <cfRule type="expression" dxfId="522" priority="336">
      <formula>IF(AND(AL391&lt;0, RIGHT(TEXT(AL391,"0.#"),1)="."),TRUE,FALSE)</formula>
    </cfRule>
  </conditionalFormatting>
  <conditionalFormatting sqref="Y392:Y397">
    <cfRule type="expression" dxfId="521" priority="331">
      <formula>IF(RIGHT(TEXT(Y392,"0.#"),1)=".",FALSE,TRUE)</formula>
    </cfRule>
    <cfRule type="expression" dxfId="520" priority="332">
      <formula>IF(RIGHT(TEXT(Y392,"0.#"),1)=".",TRUE,FALSE)</formula>
    </cfRule>
  </conditionalFormatting>
  <conditionalFormatting sqref="AL392:AO392">
    <cfRule type="expression" dxfId="519" priority="327">
      <formula>IF(AND(AL392&gt;=0, RIGHT(TEXT(AL392,"0.#"),1)&lt;&gt;"."),TRUE,FALSE)</formula>
    </cfRule>
    <cfRule type="expression" dxfId="518" priority="328">
      <formula>IF(AND(AL392&gt;=0, RIGHT(TEXT(AL392,"0.#"),1)="."),TRUE,FALSE)</formula>
    </cfRule>
    <cfRule type="expression" dxfId="517" priority="329">
      <formula>IF(AND(AL392&lt;0, RIGHT(TEXT(AL392,"0.#"),1)&lt;&gt;"."),TRUE,FALSE)</formula>
    </cfRule>
    <cfRule type="expression" dxfId="516" priority="330">
      <formula>IF(AND(AL392&lt;0, RIGHT(TEXT(AL392,"0.#"),1)="."),TRUE,FALSE)</formula>
    </cfRule>
  </conditionalFormatting>
  <conditionalFormatting sqref="AL393:AO394">
    <cfRule type="expression" dxfId="515" priority="323">
      <formula>IF(AND(AL393&gt;=0, RIGHT(TEXT(AL393,"0.#"),1)&lt;&gt;"."),TRUE,FALSE)</formula>
    </cfRule>
    <cfRule type="expression" dxfId="514" priority="324">
      <formula>IF(AND(AL393&gt;=0, RIGHT(TEXT(AL393,"0.#"),1)="."),TRUE,FALSE)</formula>
    </cfRule>
    <cfRule type="expression" dxfId="513" priority="325">
      <formula>IF(AND(AL393&lt;0, RIGHT(TEXT(AL393,"0.#"),1)&lt;&gt;"."),TRUE,FALSE)</formula>
    </cfRule>
    <cfRule type="expression" dxfId="512" priority="326">
      <formula>IF(AND(AL393&lt;0, RIGHT(TEXT(AL393,"0.#"),1)="."),TRUE,FALSE)</formula>
    </cfRule>
  </conditionalFormatting>
  <conditionalFormatting sqref="AL395:AO395">
    <cfRule type="expression" dxfId="511" priority="319">
      <formula>IF(AND(AL395&gt;=0, RIGHT(TEXT(AL395,"0.#"),1)&lt;&gt;"."),TRUE,FALSE)</formula>
    </cfRule>
    <cfRule type="expression" dxfId="510" priority="320">
      <formula>IF(AND(AL395&gt;=0, RIGHT(TEXT(AL395,"0.#"),1)="."),TRUE,FALSE)</formula>
    </cfRule>
    <cfRule type="expression" dxfId="509" priority="321">
      <formula>IF(AND(AL395&lt;0, RIGHT(TEXT(AL395,"0.#"),1)&lt;&gt;"."),TRUE,FALSE)</formula>
    </cfRule>
    <cfRule type="expression" dxfId="508" priority="322">
      <formula>IF(AND(AL395&lt;0, RIGHT(TEXT(AL395,"0.#"),1)="."),TRUE,FALSE)</formula>
    </cfRule>
  </conditionalFormatting>
  <conditionalFormatting sqref="AL396:AO396">
    <cfRule type="expression" dxfId="507" priority="315">
      <formula>IF(AND(AL396&gt;=0, RIGHT(TEXT(AL396,"0.#"),1)&lt;&gt;"."),TRUE,FALSE)</formula>
    </cfRule>
    <cfRule type="expression" dxfId="506" priority="316">
      <formula>IF(AND(AL396&gt;=0, RIGHT(TEXT(AL396,"0.#"),1)="."),TRUE,FALSE)</formula>
    </cfRule>
    <cfRule type="expression" dxfId="505" priority="317">
      <formula>IF(AND(AL396&lt;0, RIGHT(TEXT(AL396,"0.#"),1)&lt;&gt;"."),TRUE,FALSE)</formula>
    </cfRule>
    <cfRule type="expression" dxfId="504" priority="318">
      <formula>IF(AND(AL396&lt;0, RIGHT(TEXT(AL396,"0.#"),1)="."),TRUE,FALSE)</formula>
    </cfRule>
  </conditionalFormatting>
  <conditionalFormatting sqref="AL397:AO397">
    <cfRule type="expression" dxfId="503" priority="311">
      <formula>IF(AND(AL397&gt;=0, RIGHT(TEXT(AL397,"0.#"),1)&lt;&gt;"."),TRUE,FALSE)</formula>
    </cfRule>
    <cfRule type="expression" dxfId="502" priority="312">
      <formula>IF(AND(AL397&gt;=0, RIGHT(TEXT(AL397,"0.#"),1)="."),TRUE,FALSE)</formula>
    </cfRule>
    <cfRule type="expression" dxfId="501" priority="313">
      <formula>IF(AND(AL397&lt;0, RIGHT(TEXT(AL397,"0.#"),1)&lt;&gt;"."),TRUE,FALSE)</formula>
    </cfRule>
    <cfRule type="expression" dxfId="500" priority="314">
      <formula>IF(AND(AL397&lt;0, RIGHT(TEXT(AL397,"0.#"),1)="."),TRUE,FALSE)</formula>
    </cfRule>
  </conditionalFormatting>
  <conditionalFormatting sqref="AL337:AO337">
    <cfRule type="expression" dxfId="499" priority="307">
      <formula>IF(AND(AL337&gt;=0, RIGHT(TEXT(AL337,"0.#"),1)&lt;&gt;"."),TRUE,FALSE)</formula>
    </cfRule>
    <cfRule type="expression" dxfId="498" priority="308">
      <formula>IF(AND(AL337&gt;=0, RIGHT(TEXT(AL337,"0.#"),1)="."),TRUE,FALSE)</formula>
    </cfRule>
    <cfRule type="expression" dxfId="497" priority="309">
      <formula>IF(AND(AL337&lt;0, RIGHT(TEXT(AL337,"0.#"),1)&lt;&gt;"."),TRUE,FALSE)</formula>
    </cfRule>
    <cfRule type="expression" dxfId="496" priority="310">
      <formula>IF(AND(AL337&lt;0, RIGHT(TEXT(AL337,"0.#"),1)="."),TRUE,FALSE)</formula>
    </cfRule>
  </conditionalFormatting>
  <conditionalFormatting sqref="Y337">
    <cfRule type="expression" dxfId="495" priority="305">
      <formula>IF(RIGHT(TEXT(Y337,"0.#"),1)=".",FALSE,TRUE)</formula>
    </cfRule>
    <cfRule type="expression" dxfId="494" priority="306">
      <formula>IF(RIGHT(TEXT(Y337,"0.#"),1)=".",TRUE,FALSE)</formula>
    </cfRule>
  </conditionalFormatting>
  <conditionalFormatting sqref="AL338:AO338">
    <cfRule type="expression" dxfId="493" priority="301">
      <formula>IF(AND(AL338&gt;=0, RIGHT(TEXT(AL338,"0.#"),1)&lt;&gt;"."),TRUE,FALSE)</formula>
    </cfRule>
    <cfRule type="expression" dxfId="492" priority="302">
      <formula>IF(AND(AL338&gt;=0, RIGHT(TEXT(AL338,"0.#"),1)="."),TRUE,FALSE)</formula>
    </cfRule>
    <cfRule type="expression" dxfId="491" priority="303">
      <formula>IF(AND(AL338&lt;0, RIGHT(TEXT(AL338,"0.#"),1)&lt;&gt;"."),TRUE,FALSE)</formula>
    </cfRule>
    <cfRule type="expression" dxfId="490" priority="304">
      <formula>IF(AND(AL338&lt;0, RIGHT(TEXT(AL338,"0.#"),1)="."),TRUE,FALSE)</formula>
    </cfRule>
  </conditionalFormatting>
  <conditionalFormatting sqref="Y293">
    <cfRule type="expression" dxfId="489" priority="241">
      <formula>IF(RIGHT(TEXT(Y293,"0.#"),1)=".",FALSE,TRUE)</formula>
    </cfRule>
    <cfRule type="expression" dxfId="488" priority="242">
      <formula>IF(RIGHT(TEXT(Y293,"0.#"),1)=".",TRUE,FALSE)</formula>
    </cfRule>
  </conditionalFormatting>
  <conditionalFormatting sqref="Y296">
    <cfRule type="expression" dxfId="487" priority="239">
      <formula>IF(RIGHT(TEXT(Y296,"0.#"),1)=".",FALSE,TRUE)</formula>
    </cfRule>
    <cfRule type="expression" dxfId="486" priority="240">
      <formula>IF(RIGHT(TEXT(Y296,"0.#"),1)=".",TRUE,FALSE)</formula>
    </cfRule>
  </conditionalFormatting>
  <conditionalFormatting sqref="AL296:AO296">
    <cfRule type="expression" dxfId="485" priority="235">
      <formula>IF(AND(AL296&gt;=0, RIGHT(TEXT(AL296,"0.#"),1)&lt;&gt;"."),TRUE,FALSE)</formula>
    </cfRule>
    <cfRule type="expression" dxfId="484" priority="236">
      <formula>IF(AND(AL296&gt;=0, RIGHT(TEXT(AL296,"0.#"),1)="."),TRUE,FALSE)</formula>
    </cfRule>
    <cfRule type="expression" dxfId="483" priority="237">
      <formula>IF(AND(AL296&lt;0, RIGHT(TEXT(AL296,"0.#"),1)&lt;&gt;"."),TRUE,FALSE)</formula>
    </cfRule>
    <cfRule type="expression" dxfId="482" priority="238">
      <formula>IF(AND(AL296&lt;0, RIGHT(TEXT(AL296,"0.#"),1)="."),TRUE,FALSE)</formula>
    </cfRule>
  </conditionalFormatting>
  <conditionalFormatting sqref="Y297">
    <cfRule type="expression" dxfId="481" priority="233">
      <formula>IF(RIGHT(TEXT(Y297,"0.#"),1)=".",FALSE,TRUE)</formula>
    </cfRule>
    <cfRule type="expression" dxfId="480" priority="234">
      <formula>IF(RIGHT(TEXT(Y297,"0.#"),1)=".",TRUE,FALSE)</formula>
    </cfRule>
  </conditionalFormatting>
  <conditionalFormatting sqref="Y294">
    <cfRule type="expression" dxfId="479" priority="231">
      <formula>IF(RIGHT(TEXT(Y294,"0.#"),1)=".",FALSE,TRUE)</formula>
    </cfRule>
    <cfRule type="expression" dxfId="478" priority="232">
      <formula>IF(RIGHT(TEXT(Y294,"0.#"),1)=".",TRUE,FALSE)</formula>
    </cfRule>
  </conditionalFormatting>
  <conditionalFormatting sqref="Y295">
    <cfRule type="expression" dxfId="477" priority="229">
      <formula>IF(RIGHT(TEXT(Y295,"0.#"),1)=".",FALSE,TRUE)</formula>
    </cfRule>
    <cfRule type="expression" dxfId="476" priority="230">
      <formula>IF(RIGHT(TEXT(Y295,"0.#"),1)=".",TRUE,FALSE)</formula>
    </cfRule>
  </conditionalFormatting>
  <conditionalFormatting sqref="AL295:AO295">
    <cfRule type="expression" dxfId="475" priority="225">
      <formula>IF(AND(AL295&gt;=0, RIGHT(TEXT(AL295,"0.#"),1)&lt;&gt;"."),TRUE,FALSE)</formula>
    </cfRule>
    <cfRule type="expression" dxfId="474" priority="226">
      <formula>IF(AND(AL295&gt;=0, RIGHT(TEXT(AL295,"0.#"),1)="."),TRUE,FALSE)</formula>
    </cfRule>
    <cfRule type="expression" dxfId="473" priority="227">
      <formula>IF(AND(AL295&lt;0, RIGHT(TEXT(AL295,"0.#"),1)&lt;&gt;"."),TRUE,FALSE)</formula>
    </cfRule>
    <cfRule type="expression" dxfId="472" priority="228">
      <formula>IF(AND(AL295&lt;0, RIGHT(TEXT(AL295,"0.#"),1)="."),TRUE,FALSE)</formula>
    </cfRule>
  </conditionalFormatting>
  <conditionalFormatting sqref="AL288:AO288">
    <cfRule type="expression" dxfId="471" priority="221">
      <formula>IF(AND(AL288&gt;=0, RIGHT(TEXT(AL288,"0.#"),1)&lt;&gt;"."),TRUE,FALSE)</formula>
    </cfRule>
    <cfRule type="expression" dxfId="470" priority="222">
      <formula>IF(AND(AL288&gt;=0, RIGHT(TEXT(AL288,"0.#"),1)="."),TRUE,FALSE)</formula>
    </cfRule>
    <cfRule type="expression" dxfId="469" priority="223">
      <formula>IF(AND(AL288&lt;0, RIGHT(TEXT(AL288,"0.#"),1)&lt;&gt;"."),TRUE,FALSE)</formula>
    </cfRule>
    <cfRule type="expression" dxfId="468" priority="224">
      <formula>IF(AND(AL288&lt;0, RIGHT(TEXT(AL288,"0.#"),1)="."),TRUE,FALSE)</formula>
    </cfRule>
  </conditionalFormatting>
  <conditionalFormatting sqref="Y288">
    <cfRule type="expression" dxfId="467" priority="219">
      <formula>IF(RIGHT(TEXT(Y288,"0.#"),1)=".",FALSE,TRUE)</formula>
    </cfRule>
    <cfRule type="expression" dxfId="466" priority="220">
      <formula>IF(RIGHT(TEXT(Y288,"0.#"),1)=".",TRUE,FALSE)</formula>
    </cfRule>
  </conditionalFormatting>
  <conditionalFormatting sqref="AL289:AO289">
    <cfRule type="expression" dxfId="465" priority="215">
      <formula>IF(AND(AL289&gt;=0, RIGHT(TEXT(AL289,"0.#"),1)&lt;&gt;"."),TRUE,FALSE)</formula>
    </cfRule>
    <cfRule type="expression" dxfId="464" priority="216">
      <formula>IF(AND(AL289&gt;=0, RIGHT(TEXT(AL289,"0.#"),1)="."),TRUE,FALSE)</formula>
    </cfRule>
    <cfRule type="expression" dxfId="463" priority="217">
      <formula>IF(AND(AL289&lt;0, RIGHT(TEXT(AL289,"0.#"),1)&lt;&gt;"."),TRUE,FALSE)</formula>
    </cfRule>
    <cfRule type="expression" dxfId="462" priority="218">
      <formula>IF(AND(AL289&lt;0, RIGHT(TEXT(AL289,"0.#"),1)="."),TRUE,FALSE)</formula>
    </cfRule>
  </conditionalFormatting>
  <conditionalFormatting sqref="Y289">
    <cfRule type="expression" dxfId="461" priority="213">
      <formula>IF(RIGHT(TEXT(Y289,"0.#"),1)=".",FALSE,TRUE)</formula>
    </cfRule>
    <cfRule type="expression" dxfId="460" priority="214">
      <formula>IF(RIGHT(TEXT(Y289,"0.#"),1)=".",TRUE,FALSE)</formula>
    </cfRule>
  </conditionalFormatting>
  <conditionalFormatting sqref="AL290:AO290">
    <cfRule type="expression" dxfId="459" priority="209">
      <formula>IF(AND(AL290&gt;=0, RIGHT(TEXT(AL290,"0.#"),1)&lt;&gt;"."),TRUE,FALSE)</formula>
    </cfRule>
    <cfRule type="expression" dxfId="458" priority="210">
      <formula>IF(AND(AL290&gt;=0, RIGHT(TEXT(AL290,"0.#"),1)="."),TRUE,FALSE)</formula>
    </cfRule>
    <cfRule type="expression" dxfId="457" priority="211">
      <formula>IF(AND(AL290&lt;0, RIGHT(TEXT(AL290,"0.#"),1)&lt;&gt;"."),TRUE,FALSE)</formula>
    </cfRule>
    <cfRule type="expression" dxfId="456" priority="212">
      <formula>IF(AND(AL290&lt;0, RIGHT(TEXT(AL290,"0.#"),1)="."),TRUE,FALSE)</formula>
    </cfRule>
  </conditionalFormatting>
  <conditionalFormatting sqref="Y290">
    <cfRule type="expression" dxfId="455" priority="207">
      <formula>IF(RIGHT(TEXT(Y290,"0.#"),1)=".",FALSE,TRUE)</formula>
    </cfRule>
    <cfRule type="expression" dxfId="454" priority="208">
      <formula>IF(RIGHT(TEXT(Y290,"0.#"),1)=".",TRUE,FALSE)</formula>
    </cfRule>
  </conditionalFormatting>
  <conditionalFormatting sqref="Y291">
    <cfRule type="expression" dxfId="453" priority="205">
      <formula>IF(RIGHT(TEXT(Y291,"0.#"),1)=".",FALSE,TRUE)</formula>
    </cfRule>
    <cfRule type="expression" dxfId="452" priority="206">
      <formula>IF(RIGHT(TEXT(Y291,"0.#"),1)=".",TRUE,FALSE)</formula>
    </cfRule>
  </conditionalFormatting>
  <conditionalFormatting sqref="AL291:AO291">
    <cfRule type="expression" dxfId="451" priority="201">
      <formula>IF(AND(AL291&gt;=0, RIGHT(TEXT(AL291,"0.#"),1)&lt;&gt;"."),TRUE,FALSE)</formula>
    </cfRule>
    <cfRule type="expression" dxfId="450" priority="202">
      <formula>IF(AND(AL291&gt;=0, RIGHT(TEXT(AL291,"0.#"),1)="."),TRUE,FALSE)</formula>
    </cfRule>
    <cfRule type="expression" dxfId="449" priority="203">
      <formula>IF(AND(AL291&lt;0, RIGHT(TEXT(AL291,"0.#"),1)&lt;&gt;"."),TRUE,FALSE)</formula>
    </cfRule>
    <cfRule type="expression" dxfId="448" priority="204">
      <formula>IF(AND(AL291&lt;0, RIGHT(TEXT(AL291,"0.#"),1)="."),TRUE,FALSE)</formula>
    </cfRule>
  </conditionalFormatting>
  <conditionalFormatting sqref="Y292">
    <cfRule type="expression" dxfId="447" priority="199">
      <formula>IF(RIGHT(TEXT(Y292,"0.#"),1)=".",FALSE,TRUE)</formula>
    </cfRule>
    <cfRule type="expression" dxfId="446" priority="200">
      <formula>IF(RIGHT(TEXT(Y292,"0.#"),1)=".",TRUE,FALSE)</formula>
    </cfRule>
  </conditionalFormatting>
  <conditionalFormatting sqref="AL292:AO292">
    <cfRule type="expression" dxfId="445" priority="195">
      <formula>IF(AND(AL292&gt;=0, RIGHT(TEXT(AL292,"0.#"),1)&lt;&gt;"."),TRUE,FALSE)</formula>
    </cfRule>
    <cfRule type="expression" dxfId="444" priority="196">
      <formula>IF(AND(AL292&gt;=0, RIGHT(TEXT(AL292,"0.#"),1)="."),TRUE,FALSE)</formula>
    </cfRule>
    <cfRule type="expression" dxfId="443" priority="197">
      <formula>IF(AND(AL292&lt;0, RIGHT(TEXT(AL292,"0.#"),1)&lt;&gt;"."),TRUE,FALSE)</formula>
    </cfRule>
    <cfRule type="expression" dxfId="442" priority="198">
      <formula>IF(AND(AL292&lt;0, RIGHT(TEXT(AL292,"0.#"),1)="."),TRUE,FALSE)</formula>
    </cfRule>
  </conditionalFormatting>
  <conditionalFormatting sqref="AL293:AO293">
    <cfRule type="expression" dxfId="441" priority="191">
      <formula>IF(AND(AL293&gt;=0, RIGHT(TEXT(AL293,"0.#"),1)&lt;&gt;"."),TRUE,FALSE)</formula>
    </cfRule>
    <cfRule type="expression" dxfId="440" priority="192">
      <formula>IF(AND(AL293&gt;=0, RIGHT(TEXT(AL293,"0.#"),1)="."),TRUE,FALSE)</formula>
    </cfRule>
    <cfRule type="expression" dxfId="439" priority="193">
      <formula>IF(AND(AL293&lt;0, RIGHT(TEXT(AL293,"0.#"),1)&lt;&gt;"."),TRUE,FALSE)</formula>
    </cfRule>
    <cfRule type="expression" dxfId="438" priority="194">
      <formula>IF(AND(AL293&lt;0, RIGHT(TEXT(AL293,"0.#"),1)="."),TRUE,FALSE)</formula>
    </cfRule>
  </conditionalFormatting>
  <conditionalFormatting sqref="AL297:AO297">
    <cfRule type="expression" dxfId="437" priority="187">
      <formula>IF(AND(AL297&gt;=0, RIGHT(TEXT(AL297,"0.#"),1)&lt;&gt;"."),TRUE,FALSE)</formula>
    </cfRule>
    <cfRule type="expression" dxfId="436" priority="188">
      <formula>IF(AND(AL297&gt;=0, RIGHT(TEXT(AL297,"0.#"),1)="."),TRUE,FALSE)</formula>
    </cfRule>
    <cfRule type="expression" dxfId="435" priority="189">
      <formula>IF(AND(AL297&lt;0, RIGHT(TEXT(AL297,"0.#"),1)&lt;&gt;"."),TRUE,FALSE)</formula>
    </cfRule>
    <cfRule type="expression" dxfId="434" priority="190">
      <formula>IF(AND(AL297&lt;0, RIGHT(TEXT(AL297,"0.#"),1)="."),TRUE,FALSE)</formula>
    </cfRule>
  </conditionalFormatting>
  <conditionalFormatting sqref="AL294:AO294">
    <cfRule type="expression" dxfId="433" priority="183">
      <formula>IF(AND(AL294&gt;=0, RIGHT(TEXT(AL294,"0.#"),1)&lt;&gt;"."),TRUE,FALSE)</formula>
    </cfRule>
    <cfRule type="expression" dxfId="432" priority="184">
      <formula>IF(AND(AL294&gt;=0, RIGHT(TEXT(AL294,"0.#"),1)="."),TRUE,FALSE)</formula>
    </cfRule>
    <cfRule type="expression" dxfId="431" priority="185">
      <formula>IF(AND(AL294&lt;0, RIGHT(TEXT(AL294,"0.#"),1)&lt;&gt;"."),TRUE,FALSE)</formula>
    </cfRule>
    <cfRule type="expression" dxfId="430" priority="186">
      <formula>IF(AND(AL294&lt;0, RIGHT(TEXT(AL294,"0.#"),1)="."),TRUE,FALSE)</formula>
    </cfRule>
  </conditionalFormatting>
  <conditionalFormatting sqref="Y299">
    <cfRule type="expression" dxfId="429" priority="181">
      <formula>IF(RIGHT(TEXT(Y299,"0.#"),1)=".",FALSE,TRUE)</formula>
    </cfRule>
    <cfRule type="expression" dxfId="428" priority="182">
      <formula>IF(RIGHT(TEXT(Y299,"0.#"),1)=".",TRUE,FALSE)</formula>
    </cfRule>
  </conditionalFormatting>
  <conditionalFormatting sqref="AL299:AO299">
    <cfRule type="expression" dxfId="427" priority="177">
      <formula>IF(AND(AL299&gt;=0, RIGHT(TEXT(AL299,"0.#"),1)&lt;&gt;"."),TRUE,FALSE)</formula>
    </cfRule>
    <cfRule type="expression" dxfId="426" priority="178">
      <formula>IF(AND(AL299&gt;=0, RIGHT(TEXT(AL299,"0.#"),1)="."),TRUE,FALSE)</formula>
    </cfRule>
    <cfRule type="expression" dxfId="425" priority="179">
      <formula>IF(AND(AL299&lt;0, RIGHT(TEXT(AL299,"0.#"),1)&lt;&gt;"."),TRUE,FALSE)</formula>
    </cfRule>
    <cfRule type="expression" dxfId="424" priority="180">
      <formula>IF(AND(AL299&lt;0, RIGHT(TEXT(AL299,"0.#"),1)="."),TRUE,FALSE)</formula>
    </cfRule>
  </conditionalFormatting>
  <conditionalFormatting sqref="Y298">
    <cfRule type="expression" dxfId="423" priority="175">
      <formula>IF(RIGHT(TEXT(Y298,"0.#"),1)=".",FALSE,TRUE)</formula>
    </cfRule>
    <cfRule type="expression" dxfId="422" priority="176">
      <formula>IF(RIGHT(TEXT(Y298,"0.#"),1)=".",TRUE,FALSE)</formula>
    </cfRule>
  </conditionalFormatting>
  <conditionalFormatting sqref="AL298:AO298">
    <cfRule type="expression" dxfId="421" priority="171">
      <formula>IF(AND(AL298&gt;=0, RIGHT(TEXT(AL298,"0.#"),1)&lt;&gt;"."),TRUE,FALSE)</formula>
    </cfRule>
    <cfRule type="expression" dxfId="420" priority="172">
      <formula>IF(AND(AL298&gt;=0, RIGHT(TEXT(AL298,"0.#"),1)="."),TRUE,FALSE)</formula>
    </cfRule>
    <cfRule type="expression" dxfId="419" priority="173">
      <formula>IF(AND(AL298&lt;0, RIGHT(TEXT(AL298,"0.#"),1)&lt;&gt;"."),TRUE,FALSE)</formula>
    </cfRule>
    <cfRule type="expression" dxfId="418" priority="174">
      <formula>IF(AND(AL298&lt;0, RIGHT(TEXT(AL298,"0.#"),1)="."),TRUE,FALSE)</formula>
    </cfRule>
  </conditionalFormatting>
  <conditionalFormatting sqref="Y325 Y327:Y329">
    <cfRule type="expression" dxfId="417" priority="169">
      <formula>IF(RIGHT(TEXT(Y325,"0.#"),1)=".",FALSE,TRUE)</formula>
    </cfRule>
    <cfRule type="expression" dxfId="416" priority="170">
      <formula>IF(RIGHT(TEXT(Y325,"0.#"),1)=".",TRUE,FALSE)</formula>
    </cfRule>
  </conditionalFormatting>
  <conditionalFormatting sqref="Y321:Y324">
    <cfRule type="expression" dxfId="415" priority="167">
      <formula>IF(RIGHT(TEXT(Y321,"0.#"),1)=".",FALSE,TRUE)</formula>
    </cfRule>
    <cfRule type="expression" dxfId="414" priority="168">
      <formula>IF(RIGHT(TEXT(Y321,"0.#"),1)=".",TRUE,FALSE)</formula>
    </cfRule>
  </conditionalFormatting>
  <conditionalFormatting sqref="AL321:AO322 AL324:AO324">
    <cfRule type="expression" dxfId="413" priority="163">
      <formula>IF(AND(AL321&gt;=0, RIGHT(TEXT(AL321,"0.#"),1)&lt;&gt;"."),TRUE,FALSE)</formula>
    </cfRule>
    <cfRule type="expression" dxfId="412" priority="164">
      <formula>IF(AND(AL321&gt;=0, RIGHT(TEXT(AL321,"0.#"),1)="."),TRUE,FALSE)</formula>
    </cfRule>
    <cfRule type="expression" dxfId="411" priority="165">
      <formula>IF(AND(AL321&lt;0, RIGHT(TEXT(AL321,"0.#"),1)&lt;&gt;"."),TRUE,FALSE)</formula>
    </cfRule>
    <cfRule type="expression" dxfId="410" priority="166">
      <formula>IF(AND(AL321&lt;0, RIGHT(TEXT(AL321,"0.#"),1)="."),TRUE,FALSE)</formula>
    </cfRule>
  </conditionalFormatting>
  <conditionalFormatting sqref="AL323:AO323">
    <cfRule type="expression" dxfId="409" priority="159">
      <formula>IF(AND(AL323&gt;=0, RIGHT(TEXT(AL323,"0.#"),1)&lt;&gt;"."),TRUE,FALSE)</formula>
    </cfRule>
    <cfRule type="expression" dxfId="408" priority="160">
      <formula>IF(AND(AL323&gt;=0, RIGHT(TEXT(AL323,"0.#"),1)="."),TRUE,FALSE)</formula>
    </cfRule>
    <cfRule type="expression" dxfId="407" priority="161">
      <formula>IF(AND(AL323&lt;0, RIGHT(TEXT(AL323,"0.#"),1)&lt;&gt;"."),TRUE,FALSE)</formula>
    </cfRule>
    <cfRule type="expression" dxfId="406" priority="162">
      <formula>IF(AND(AL323&lt;0, RIGHT(TEXT(AL323,"0.#"),1)="."),TRUE,FALSE)</formula>
    </cfRule>
  </conditionalFormatting>
  <conditionalFormatting sqref="AL326:AO326">
    <cfRule type="expression" dxfId="405" priority="155">
      <formula>IF(AND(AL326&gt;=0, RIGHT(TEXT(AL326,"0.#"),1)&lt;&gt;"."),TRUE,FALSE)</formula>
    </cfRule>
    <cfRule type="expression" dxfId="404" priority="156">
      <formula>IF(AND(AL326&gt;=0, RIGHT(TEXT(AL326,"0.#"),1)="."),TRUE,FALSE)</formula>
    </cfRule>
    <cfRule type="expression" dxfId="403" priority="157">
      <formula>IF(AND(AL326&lt;0, RIGHT(TEXT(AL326,"0.#"),1)&lt;&gt;"."),TRUE,FALSE)</formula>
    </cfRule>
    <cfRule type="expression" dxfId="402" priority="158">
      <formula>IF(AND(AL326&lt;0, RIGHT(TEXT(AL326,"0.#"),1)="."),TRUE,FALSE)</formula>
    </cfRule>
  </conditionalFormatting>
  <conditionalFormatting sqref="Y326">
    <cfRule type="expression" dxfId="401" priority="153">
      <formula>IF(RIGHT(TEXT(Y326,"0.#"),1)=".",FALSE,TRUE)</formula>
    </cfRule>
    <cfRule type="expression" dxfId="400" priority="154">
      <formula>IF(RIGHT(TEXT(Y326,"0.#"),1)=".",TRUE,FALSE)</formula>
    </cfRule>
  </conditionalFormatting>
  <conditionalFormatting sqref="AL327:AO327">
    <cfRule type="expression" dxfId="399" priority="149">
      <formula>IF(AND(AL327&gt;=0, RIGHT(TEXT(AL327,"0.#"),1)&lt;&gt;"."),TRUE,FALSE)</formula>
    </cfRule>
    <cfRule type="expression" dxfId="398" priority="150">
      <formula>IF(AND(AL327&gt;=0, RIGHT(TEXT(AL327,"0.#"),1)="."),TRUE,FALSE)</formula>
    </cfRule>
    <cfRule type="expression" dxfId="397" priority="151">
      <formula>IF(AND(AL327&lt;0, RIGHT(TEXT(AL327,"0.#"),1)&lt;&gt;"."),TRUE,FALSE)</formula>
    </cfRule>
    <cfRule type="expression" dxfId="396" priority="152">
      <formula>IF(AND(AL327&lt;0, RIGHT(TEXT(AL327,"0.#"),1)="."),TRUE,FALSE)</formula>
    </cfRule>
  </conditionalFormatting>
  <conditionalFormatting sqref="AL325:AO325">
    <cfRule type="expression" dxfId="395" priority="145">
      <formula>IF(AND(AL325&gt;=0, RIGHT(TEXT(AL325,"0.#"),1)&lt;&gt;"."),TRUE,FALSE)</formula>
    </cfRule>
    <cfRule type="expression" dxfId="394" priority="146">
      <formula>IF(AND(AL325&gt;=0, RIGHT(TEXT(AL325,"0.#"),1)="."),TRUE,FALSE)</formula>
    </cfRule>
    <cfRule type="expression" dxfId="393" priority="147">
      <formula>IF(AND(AL325&lt;0, RIGHT(TEXT(AL325,"0.#"),1)&lt;&gt;"."),TRUE,FALSE)</formula>
    </cfRule>
    <cfRule type="expression" dxfId="392" priority="148">
      <formula>IF(AND(AL325&lt;0, RIGHT(TEXT(AL325,"0.#"),1)="."),TRUE,FALSE)</formula>
    </cfRule>
  </conditionalFormatting>
  <conditionalFormatting sqref="AL329:AO329">
    <cfRule type="expression" dxfId="391" priority="141">
      <formula>IF(AND(AL329&gt;=0, RIGHT(TEXT(AL329,"0.#"),1)&lt;&gt;"."),TRUE,FALSE)</formula>
    </cfRule>
    <cfRule type="expression" dxfId="390" priority="142">
      <formula>IF(AND(AL329&gt;=0, RIGHT(TEXT(AL329,"0.#"),1)="."),TRUE,FALSE)</formula>
    </cfRule>
    <cfRule type="expression" dxfId="389" priority="143">
      <formula>IF(AND(AL329&lt;0, RIGHT(TEXT(AL329,"0.#"),1)&lt;&gt;"."),TRUE,FALSE)</formula>
    </cfRule>
    <cfRule type="expression" dxfId="388" priority="144">
      <formula>IF(AND(AL329&lt;0, RIGHT(TEXT(AL329,"0.#"),1)="."),TRUE,FALSE)</formula>
    </cfRule>
  </conditionalFormatting>
  <conditionalFormatting sqref="AL328:AO328">
    <cfRule type="expression" dxfId="387" priority="137">
      <formula>IF(AND(AL328&gt;=0, RIGHT(TEXT(AL328,"0.#"),1)&lt;&gt;"."),TRUE,FALSE)</formula>
    </cfRule>
    <cfRule type="expression" dxfId="386" priority="138">
      <formula>IF(AND(AL328&gt;=0, RIGHT(TEXT(AL328,"0.#"),1)="."),TRUE,FALSE)</formula>
    </cfRule>
    <cfRule type="expression" dxfId="385" priority="139">
      <formula>IF(AND(AL328&lt;0, RIGHT(TEXT(AL328,"0.#"),1)&lt;&gt;"."),TRUE,FALSE)</formula>
    </cfRule>
    <cfRule type="expression" dxfId="384" priority="140">
      <formula>IF(AND(AL328&lt;0, RIGHT(TEXT(AL328,"0.#"),1)="."),TRUE,FALSE)</formula>
    </cfRule>
  </conditionalFormatting>
  <conditionalFormatting sqref="Y437:Y440">
    <cfRule type="expression" dxfId="383" priority="135">
      <formula>IF(RIGHT(TEXT(Y437,"0.#"),1)=".",FALSE,TRUE)</formula>
    </cfRule>
    <cfRule type="expression" dxfId="382" priority="136">
      <formula>IF(RIGHT(TEXT(Y437,"0.#"),1)=".",TRUE,FALSE)</formula>
    </cfRule>
  </conditionalFormatting>
  <conditionalFormatting sqref="AL437:AO438 AL440:AO440">
    <cfRule type="expression" dxfId="381" priority="131">
      <formula>IF(AND(AL437&gt;=0, RIGHT(TEXT(AL437,"0.#"),1)&lt;&gt;"."),TRUE,FALSE)</formula>
    </cfRule>
    <cfRule type="expression" dxfId="380" priority="132">
      <formula>IF(AND(AL437&gt;=0, RIGHT(TEXT(AL437,"0.#"),1)="."),TRUE,FALSE)</formula>
    </cfRule>
    <cfRule type="expression" dxfId="379" priority="133">
      <formula>IF(AND(AL437&lt;0, RIGHT(TEXT(AL437,"0.#"),1)&lt;&gt;"."),TRUE,FALSE)</formula>
    </cfRule>
    <cfRule type="expression" dxfId="378" priority="134">
      <formula>IF(AND(AL437&lt;0, RIGHT(TEXT(AL437,"0.#"),1)="."),TRUE,FALSE)</formula>
    </cfRule>
  </conditionalFormatting>
  <conditionalFormatting sqref="Y420:Y424 Y426">
    <cfRule type="expression" dxfId="377" priority="129">
      <formula>IF(RIGHT(TEXT(Y420,"0.#"),1)=".",FALSE,TRUE)</formula>
    </cfRule>
    <cfRule type="expression" dxfId="376" priority="130">
      <formula>IF(RIGHT(TEXT(Y420,"0.#"),1)=".",TRUE,FALSE)</formula>
    </cfRule>
  </conditionalFormatting>
  <conditionalFormatting sqref="AL420:AO424 AL438:AO439 AL426:AO426">
    <cfRule type="expression" dxfId="375" priority="125">
      <formula>IF(AND(AL420&gt;=0, RIGHT(TEXT(AL420,"0.#"),1)&lt;&gt;"."),TRUE,FALSE)</formula>
    </cfRule>
    <cfRule type="expression" dxfId="374" priority="126">
      <formula>IF(AND(AL420&gt;=0, RIGHT(TEXT(AL420,"0.#"),1)="."),TRUE,FALSE)</formula>
    </cfRule>
    <cfRule type="expression" dxfId="373" priority="127">
      <formula>IF(AND(AL420&lt;0, RIGHT(TEXT(AL420,"0.#"),1)&lt;&gt;"."),TRUE,FALSE)</formula>
    </cfRule>
    <cfRule type="expression" dxfId="372" priority="128">
      <formula>IF(AND(AL420&lt;0, RIGHT(TEXT(AL420,"0.#"),1)="."),TRUE,FALSE)</formula>
    </cfRule>
  </conditionalFormatting>
  <conditionalFormatting sqref="Y433">
    <cfRule type="expression" dxfId="371" priority="123">
      <formula>IF(RIGHT(TEXT(Y433,"0.#"),1)=".",FALSE,TRUE)</formula>
    </cfRule>
    <cfRule type="expression" dxfId="370" priority="124">
      <formula>IF(RIGHT(TEXT(Y433,"0.#"),1)=".",TRUE,FALSE)</formula>
    </cfRule>
  </conditionalFormatting>
  <conditionalFormatting sqref="AL433:AO433">
    <cfRule type="expression" dxfId="369" priority="119">
      <formula>IF(AND(AL433&gt;=0, RIGHT(TEXT(AL433,"0.#"),1)&lt;&gt;"."),TRUE,FALSE)</formula>
    </cfRule>
    <cfRule type="expression" dxfId="368" priority="120">
      <formula>IF(AND(AL433&gt;=0, RIGHT(TEXT(AL433,"0.#"),1)="."),TRUE,FALSE)</formula>
    </cfRule>
    <cfRule type="expression" dxfId="367" priority="121">
      <formula>IF(AND(AL433&lt;0, RIGHT(TEXT(AL433,"0.#"),1)&lt;&gt;"."),TRUE,FALSE)</formula>
    </cfRule>
    <cfRule type="expression" dxfId="366" priority="122">
      <formula>IF(AND(AL433&lt;0, RIGHT(TEXT(AL433,"0.#"),1)="."),TRUE,FALSE)</formula>
    </cfRule>
  </conditionalFormatting>
  <conditionalFormatting sqref="Y435">
    <cfRule type="expression" dxfId="365" priority="117">
      <formula>IF(RIGHT(TEXT(Y435,"0.#"),1)=".",FALSE,TRUE)</formula>
    </cfRule>
    <cfRule type="expression" dxfId="364" priority="118">
      <formula>IF(RIGHT(TEXT(Y435,"0.#"),1)=".",TRUE,FALSE)</formula>
    </cfRule>
  </conditionalFormatting>
  <conditionalFormatting sqref="AL435:AO435">
    <cfRule type="expression" dxfId="363" priority="113">
      <formula>IF(AND(AL435&gt;=0, RIGHT(TEXT(AL435,"0.#"),1)&lt;&gt;"."),TRUE,FALSE)</formula>
    </cfRule>
    <cfRule type="expression" dxfId="362" priority="114">
      <formula>IF(AND(AL435&gt;=0, RIGHT(TEXT(AL435,"0.#"),1)="."),TRUE,FALSE)</formula>
    </cfRule>
    <cfRule type="expression" dxfId="361" priority="115">
      <formula>IF(AND(AL435&lt;0, RIGHT(TEXT(AL435,"0.#"),1)&lt;&gt;"."),TRUE,FALSE)</formula>
    </cfRule>
    <cfRule type="expression" dxfId="360" priority="116">
      <formula>IF(AND(AL435&lt;0, RIGHT(TEXT(AL435,"0.#"),1)="."),TRUE,FALSE)</formula>
    </cfRule>
  </conditionalFormatting>
  <conditionalFormatting sqref="Y442">
    <cfRule type="expression" dxfId="359" priority="111">
      <formula>IF(RIGHT(TEXT(Y442,"0.#"),1)=".",FALSE,TRUE)</formula>
    </cfRule>
    <cfRule type="expression" dxfId="358" priority="112">
      <formula>IF(RIGHT(TEXT(Y442,"0.#"),1)=".",TRUE,FALSE)</formula>
    </cfRule>
  </conditionalFormatting>
  <conditionalFormatting sqref="AL441:AO441">
    <cfRule type="expression" dxfId="357" priority="107">
      <formula>IF(AND(AL441&gt;=0, RIGHT(TEXT(AL441,"0.#"),1)&lt;&gt;"."),TRUE,FALSE)</formula>
    </cfRule>
    <cfRule type="expression" dxfId="356" priority="108">
      <formula>IF(AND(AL441&gt;=0, RIGHT(TEXT(AL441,"0.#"),1)="."),TRUE,FALSE)</formula>
    </cfRule>
    <cfRule type="expression" dxfId="355" priority="109">
      <formula>IF(AND(AL441&lt;0, RIGHT(TEXT(AL441,"0.#"),1)&lt;&gt;"."),TRUE,FALSE)</formula>
    </cfRule>
    <cfRule type="expression" dxfId="354" priority="110">
      <formula>IF(AND(AL441&lt;0, RIGHT(TEXT(AL441,"0.#"),1)="."),TRUE,FALSE)</formula>
    </cfRule>
  </conditionalFormatting>
  <conditionalFormatting sqref="Y441">
    <cfRule type="expression" dxfId="353" priority="105">
      <formula>IF(RIGHT(TEXT(Y441,"0.#"),1)=".",FALSE,TRUE)</formula>
    </cfRule>
    <cfRule type="expression" dxfId="352" priority="106">
      <formula>IF(RIGHT(TEXT(Y441,"0.#"),1)=".",TRUE,FALSE)</formula>
    </cfRule>
  </conditionalFormatting>
  <conditionalFormatting sqref="AL442:AO442">
    <cfRule type="expression" dxfId="351" priority="101">
      <formula>IF(AND(AL442&gt;=0, RIGHT(TEXT(AL442,"0.#"),1)&lt;&gt;"."),TRUE,FALSE)</formula>
    </cfRule>
    <cfRule type="expression" dxfId="350" priority="102">
      <formula>IF(AND(AL442&gt;=0, RIGHT(TEXT(AL442,"0.#"),1)="."),TRUE,FALSE)</formula>
    </cfRule>
    <cfRule type="expression" dxfId="349" priority="103">
      <formula>IF(AND(AL442&lt;0, RIGHT(TEXT(AL442,"0.#"),1)&lt;&gt;"."),TRUE,FALSE)</formula>
    </cfRule>
    <cfRule type="expression" dxfId="348" priority="104">
      <formula>IF(AND(AL442&lt;0, RIGHT(TEXT(AL442,"0.#"),1)="."),TRUE,FALSE)</formula>
    </cfRule>
  </conditionalFormatting>
  <conditionalFormatting sqref="Y443:Y444">
    <cfRule type="expression" dxfId="347" priority="99">
      <formula>IF(RIGHT(TEXT(Y443,"0.#"),1)=".",FALSE,TRUE)</formula>
    </cfRule>
    <cfRule type="expression" dxfId="346" priority="100">
      <formula>IF(RIGHT(TEXT(Y443,"0.#"),1)=".",TRUE,FALSE)</formula>
    </cfRule>
  </conditionalFormatting>
  <conditionalFormatting sqref="AL443:AO443">
    <cfRule type="expression" dxfId="345" priority="95">
      <formula>IF(AND(AL443&gt;=0, RIGHT(TEXT(AL443,"0.#"),1)&lt;&gt;"."),TRUE,FALSE)</formula>
    </cfRule>
    <cfRule type="expression" dxfId="344" priority="96">
      <formula>IF(AND(AL443&gt;=0, RIGHT(TEXT(AL443,"0.#"),1)="."),TRUE,FALSE)</formula>
    </cfRule>
    <cfRule type="expression" dxfId="343" priority="97">
      <formula>IF(AND(AL443&lt;0, RIGHT(TEXT(AL443,"0.#"),1)&lt;&gt;"."),TRUE,FALSE)</formula>
    </cfRule>
    <cfRule type="expression" dxfId="342" priority="98">
      <formula>IF(AND(AL443&lt;0, RIGHT(TEXT(AL443,"0.#"),1)="."),TRUE,FALSE)</formula>
    </cfRule>
  </conditionalFormatting>
  <conditionalFormatting sqref="Y430">
    <cfRule type="expression" dxfId="341" priority="93">
      <formula>IF(RIGHT(TEXT(Y430,"0.#"),1)=".",FALSE,TRUE)</formula>
    </cfRule>
    <cfRule type="expression" dxfId="340" priority="94">
      <formula>IF(RIGHT(TEXT(Y430,"0.#"),1)=".",TRUE,FALSE)</formula>
    </cfRule>
  </conditionalFormatting>
  <conditionalFormatting sqref="AL430:AO430">
    <cfRule type="expression" dxfId="339" priority="89">
      <formula>IF(AND(AL430&gt;=0, RIGHT(TEXT(AL430,"0.#"),1)&lt;&gt;"."),TRUE,FALSE)</formula>
    </cfRule>
    <cfRule type="expression" dxfId="338" priority="90">
      <formula>IF(AND(AL430&gt;=0, RIGHT(TEXT(AL430,"0.#"),1)="."),TRUE,FALSE)</formula>
    </cfRule>
    <cfRule type="expression" dxfId="337" priority="91">
      <formula>IF(AND(AL430&lt;0, RIGHT(TEXT(AL430,"0.#"),1)&lt;&gt;"."),TRUE,FALSE)</formula>
    </cfRule>
    <cfRule type="expression" dxfId="336" priority="92">
      <formula>IF(AND(AL430&lt;0, RIGHT(TEXT(AL430,"0.#"),1)="."),TRUE,FALSE)</formula>
    </cfRule>
  </conditionalFormatting>
  <conditionalFormatting sqref="Y425">
    <cfRule type="expression" dxfId="335" priority="87">
      <formula>IF(RIGHT(TEXT(Y425,"0.#"),1)=".",FALSE,TRUE)</formula>
    </cfRule>
    <cfRule type="expression" dxfId="334" priority="88">
      <formula>IF(RIGHT(TEXT(Y425,"0.#"),1)=".",TRUE,FALSE)</formula>
    </cfRule>
  </conditionalFormatting>
  <conditionalFormatting sqref="AL425:AO425">
    <cfRule type="expression" dxfId="333" priority="83">
      <formula>IF(AND(AL425&gt;=0, RIGHT(TEXT(AL425,"0.#"),1)&lt;&gt;"."),TRUE,FALSE)</formula>
    </cfRule>
    <cfRule type="expression" dxfId="332" priority="84">
      <formula>IF(AND(AL425&gt;=0, RIGHT(TEXT(AL425,"0.#"),1)="."),TRUE,FALSE)</formula>
    </cfRule>
    <cfRule type="expression" dxfId="331" priority="85">
      <formula>IF(AND(AL425&lt;0, RIGHT(TEXT(AL425,"0.#"),1)&lt;&gt;"."),TRUE,FALSE)</formula>
    </cfRule>
    <cfRule type="expression" dxfId="330" priority="86">
      <formula>IF(AND(AL425&lt;0, RIGHT(TEXT(AL425,"0.#"),1)="."),TRUE,FALSE)</formula>
    </cfRule>
  </conditionalFormatting>
  <conditionalFormatting sqref="Y427">
    <cfRule type="expression" dxfId="329" priority="81">
      <formula>IF(RIGHT(TEXT(Y427,"0.#"),1)=".",FALSE,TRUE)</formula>
    </cfRule>
    <cfRule type="expression" dxfId="328" priority="82">
      <formula>IF(RIGHT(TEXT(Y427,"0.#"),1)=".",TRUE,FALSE)</formula>
    </cfRule>
  </conditionalFormatting>
  <conditionalFormatting sqref="AL427:AO427">
    <cfRule type="expression" dxfId="327" priority="77">
      <formula>IF(AND(AL427&gt;=0, RIGHT(TEXT(AL427,"0.#"),1)&lt;&gt;"."),TRUE,FALSE)</formula>
    </cfRule>
    <cfRule type="expression" dxfId="326" priority="78">
      <formula>IF(AND(AL427&gt;=0, RIGHT(TEXT(AL427,"0.#"),1)="."),TRUE,FALSE)</formula>
    </cfRule>
    <cfRule type="expression" dxfId="325" priority="79">
      <formula>IF(AND(AL427&lt;0, RIGHT(TEXT(AL427,"0.#"),1)&lt;&gt;"."),TRUE,FALSE)</formula>
    </cfRule>
    <cfRule type="expression" dxfId="324" priority="80">
      <formula>IF(AND(AL427&lt;0, RIGHT(TEXT(AL427,"0.#"),1)="."),TRUE,FALSE)</formula>
    </cfRule>
  </conditionalFormatting>
  <conditionalFormatting sqref="Y428">
    <cfRule type="expression" dxfId="323" priority="75">
      <formula>IF(RIGHT(TEXT(Y428,"0.#"),1)=".",FALSE,TRUE)</formula>
    </cfRule>
    <cfRule type="expression" dxfId="322" priority="76">
      <formula>IF(RIGHT(TEXT(Y428,"0.#"),1)=".",TRUE,FALSE)</formula>
    </cfRule>
  </conditionalFormatting>
  <conditionalFormatting sqref="AL428:AO428">
    <cfRule type="expression" dxfId="321" priority="71">
      <formula>IF(AND(AL428&gt;=0, RIGHT(TEXT(AL428,"0.#"),1)&lt;&gt;"."),TRUE,FALSE)</formula>
    </cfRule>
    <cfRule type="expression" dxfId="320" priority="72">
      <formula>IF(AND(AL428&gt;=0, RIGHT(TEXT(AL428,"0.#"),1)="."),TRUE,FALSE)</formula>
    </cfRule>
    <cfRule type="expression" dxfId="319" priority="73">
      <formula>IF(AND(AL428&lt;0, RIGHT(TEXT(AL428,"0.#"),1)&lt;&gt;"."),TRUE,FALSE)</formula>
    </cfRule>
    <cfRule type="expression" dxfId="318" priority="74">
      <formula>IF(AND(AL428&lt;0, RIGHT(TEXT(AL428,"0.#"),1)="."),TRUE,FALSE)</formula>
    </cfRule>
  </conditionalFormatting>
  <conditionalFormatting sqref="Y429">
    <cfRule type="expression" dxfId="317" priority="69">
      <formula>IF(RIGHT(TEXT(Y429,"0.#"),1)=".",FALSE,TRUE)</formula>
    </cfRule>
    <cfRule type="expression" dxfId="316" priority="70">
      <formula>IF(RIGHT(TEXT(Y429,"0.#"),1)=".",TRUE,FALSE)</formula>
    </cfRule>
  </conditionalFormatting>
  <conditionalFormatting sqref="AL429:AO429">
    <cfRule type="expression" dxfId="315" priority="65">
      <formula>IF(AND(AL429&gt;=0, RIGHT(TEXT(AL429,"0.#"),1)&lt;&gt;"."),TRUE,FALSE)</formula>
    </cfRule>
    <cfRule type="expression" dxfId="314" priority="66">
      <formula>IF(AND(AL429&gt;=0, RIGHT(TEXT(AL429,"0.#"),1)="."),TRUE,FALSE)</formula>
    </cfRule>
    <cfRule type="expression" dxfId="313" priority="67">
      <formula>IF(AND(AL429&lt;0, RIGHT(TEXT(AL429,"0.#"),1)&lt;&gt;"."),TRUE,FALSE)</formula>
    </cfRule>
    <cfRule type="expression" dxfId="312" priority="68">
      <formula>IF(AND(AL429&lt;0, RIGHT(TEXT(AL429,"0.#"),1)="."),TRUE,FALSE)</formula>
    </cfRule>
  </conditionalFormatting>
  <conditionalFormatting sqref="Y434">
    <cfRule type="expression" dxfId="311" priority="63">
      <formula>IF(RIGHT(TEXT(Y434,"0.#"),1)=".",FALSE,TRUE)</formula>
    </cfRule>
    <cfRule type="expression" dxfId="310" priority="64">
      <formula>IF(RIGHT(TEXT(Y434,"0.#"),1)=".",TRUE,FALSE)</formula>
    </cfRule>
  </conditionalFormatting>
  <conditionalFormatting sqref="AL434:AO434">
    <cfRule type="expression" dxfId="309" priority="59">
      <formula>IF(AND(AL434&gt;=0, RIGHT(TEXT(AL434,"0.#"),1)&lt;&gt;"."),TRUE,FALSE)</formula>
    </cfRule>
    <cfRule type="expression" dxfId="308" priority="60">
      <formula>IF(AND(AL434&gt;=0, RIGHT(TEXT(AL434,"0.#"),1)="."),TRUE,FALSE)</formula>
    </cfRule>
    <cfRule type="expression" dxfId="307" priority="61">
      <formula>IF(AND(AL434&lt;0, RIGHT(TEXT(AL434,"0.#"),1)&lt;&gt;"."),TRUE,FALSE)</formula>
    </cfRule>
    <cfRule type="expression" dxfId="306" priority="62">
      <formula>IF(AND(AL434&lt;0, RIGHT(TEXT(AL434,"0.#"),1)="."),TRUE,FALSE)</formula>
    </cfRule>
  </conditionalFormatting>
  <conditionalFormatting sqref="Y436">
    <cfRule type="expression" dxfId="305" priority="57">
      <formula>IF(RIGHT(TEXT(Y436,"0.#"),1)=".",FALSE,TRUE)</formula>
    </cfRule>
    <cfRule type="expression" dxfId="304" priority="58">
      <formula>IF(RIGHT(TEXT(Y436,"0.#"),1)=".",TRUE,FALSE)</formula>
    </cfRule>
  </conditionalFormatting>
  <conditionalFormatting sqref="AL436:AO436">
    <cfRule type="expression" dxfId="303" priority="53">
      <formula>IF(AND(AL436&gt;=0, RIGHT(TEXT(AL436,"0.#"),1)&lt;&gt;"."),TRUE,FALSE)</formula>
    </cfRule>
    <cfRule type="expression" dxfId="302" priority="54">
      <formula>IF(AND(AL436&gt;=0, RIGHT(TEXT(AL436,"0.#"),1)="."),TRUE,FALSE)</formula>
    </cfRule>
    <cfRule type="expression" dxfId="301" priority="55">
      <formula>IF(AND(AL436&lt;0, RIGHT(TEXT(AL436,"0.#"),1)&lt;&gt;"."),TRUE,FALSE)</formula>
    </cfRule>
    <cfRule type="expression" dxfId="300" priority="56">
      <formula>IF(AND(AL436&lt;0, RIGHT(TEXT(AL436,"0.#"),1)="."),TRUE,FALSE)</formula>
    </cfRule>
  </conditionalFormatting>
  <conditionalFormatting sqref="Y431">
    <cfRule type="expression" dxfId="299" priority="51">
      <formula>IF(RIGHT(TEXT(Y431,"0.#"),1)=".",FALSE,TRUE)</formula>
    </cfRule>
    <cfRule type="expression" dxfId="298" priority="52">
      <formula>IF(RIGHT(TEXT(Y431,"0.#"),1)=".",TRUE,FALSE)</formula>
    </cfRule>
  </conditionalFormatting>
  <conditionalFormatting sqref="AL431:AO431">
    <cfRule type="expression" dxfId="297" priority="47">
      <formula>IF(AND(AL431&gt;=0, RIGHT(TEXT(AL431,"0.#"),1)&lt;&gt;"."),TRUE,FALSE)</formula>
    </cfRule>
    <cfRule type="expression" dxfId="296" priority="48">
      <formula>IF(AND(AL431&gt;=0, RIGHT(TEXT(AL431,"0.#"),1)="."),TRUE,FALSE)</formula>
    </cfRule>
    <cfRule type="expression" dxfId="295" priority="49">
      <formula>IF(AND(AL431&lt;0, RIGHT(TEXT(AL431,"0.#"),1)&lt;&gt;"."),TRUE,FALSE)</formula>
    </cfRule>
    <cfRule type="expression" dxfId="294" priority="50">
      <formula>IF(AND(AL431&lt;0, RIGHT(TEXT(AL431,"0.#"),1)="."),TRUE,FALSE)</formula>
    </cfRule>
  </conditionalFormatting>
  <conditionalFormatting sqref="Y432">
    <cfRule type="expression" dxfId="293" priority="45">
      <formula>IF(RIGHT(TEXT(Y432,"0.#"),1)=".",FALSE,TRUE)</formula>
    </cfRule>
    <cfRule type="expression" dxfId="292" priority="46">
      <formula>IF(RIGHT(TEXT(Y432,"0.#"),1)=".",TRUE,FALSE)</formula>
    </cfRule>
  </conditionalFormatting>
  <conditionalFormatting sqref="AL432:AO432">
    <cfRule type="expression" dxfId="291" priority="41">
      <formula>IF(AND(AL432&gt;=0, RIGHT(TEXT(AL432,"0.#"),1)&lt;&gt;"."),TRUE,FALSE)</formula>
    </cfRule>
    <cfRule type="expression" dxfId="290" priority="42">
      <formula>IF(AND(AL432&gt;=0, RIGHT(TEXT(AL432,"0.#"),1)="."),TRUE,FALSE)</formula>
    </cfRule>
    <cfRule type="expression" dxfId="289" priority="43">
      <formula>IF(AND(AL432&lt;0, RIGHT(TEXT(AL432,"0.#"),1)&lt;&gt;"."),TRUE,FALSE)</formula>
    </cfRule>
    <cfRule type="expression" dxfId="288" priority="44">
      <formula>IF(AND(AL432&lt;0, RIGHT(TEXT(AL432,"0.#"),1)="."),TRUE,FALSE)</formula>
    </cfRule>
  </conditionalFormatting>
  <conditionalFormatting sqref="AL444:AO444">
    <cfRule type="expression" dxfId="287" priority="37">
      <formula>IF(AND(AL444&gt;=0, RIGHT(TEXT(AL444,"0.#"),1)&lt;&gt;"."),TRUE,FALSE)</formula>
    </cfRule>
    <cfRule type="expression" dxfId="286" priority="38">
      <formula>IF(AND(AL444&gt;=0, RIGHT(TEXT(AL444,"0.#"),1)="."),TRUE,FALSE)</formula>
    </cfRule>
    <cfRule type="expression" dxfId="285" priority="39">
      <formula>IF(AND(AL444&lt;0, RIGHT(TEXT(AL444,"0.#"),1)&lt;&gt;"."),TRUE,FALSE)</formula>
    </cfRule>
    <cfRule type="expression" dxfId="284" priority="40">
      <formula>IF(AND(AL444&lt;0, RIGHT(TEXT(AL444,"0.#"),1)="."),TRUE,FALSE)</formula>
    </cfRule>
  </conditionalFormatting>
  <conditionalFormatting sqref="Y461:Y462 Y458">
    <cfRule type="expression" dxfId="283" priority="35">
      <formula>IF(RIGHT(TEXT(Y458,"0.#"),1)=".",FALSE,TRUE)</formula>
    </cfRule>
    <cfRule type="expression" dxfId="282" priority="36">
      <formula>IF(RIGHT(TEXT(Y458,"0.#"),1)=".",TRUE,FALSE)</formula>
    </cfRule>
  </conditionalFormatting>
  <conditionalFormatting sqref="AL461:AO462 AL458:AO458">
    <cfRule type="expression" dxfId="281" priority="31">
      <formula>IF(AND(AL458&gt;=0, RIGHT(TEXT(AL458,"0.#"),1)&lt;&gt;"."),TRUE,FALSE)</formula>
    </cfRule>
    <cfRule type="expression" dxfId="280" priority="32">
      <formula>IF(AND(AL458&gt;=0, RIGHT(TEXT(AL458,"0.#"),1)="."),TRUE,FALSE)</formula>
    </cfRule>
    <cfRule type="expression" dxfId="279" priority="33">
      <formula>IF(AND(AL458&lt;0, RIGHT(TEXT(AL458,"0.#"),1)&lt;&gt;"."),TRUE,FALSE)</formula>
    </cfRule>
    <cfRule type="expression" dxfId="278" priority="34">
      <formula>IF(AND(AL458&lt;0, RIGHT(TEXT(AL458,"0.#"),1)="."),TRUE,FALSE)</formula>
    </cfRule>
  </conditionalFormatting>
  <conditionalFormatting sqref="Y453:Y456">
    <cfRule type="expression" dxfId="277" priority="29">
      <formula>IF(RIGHT(TEXT(Y453,"0.#"),1)=".",FALSE,TRUE)</formula>
    </cfRule>
    <cfRule type="expression" dxfId="276" priority="30">
      <formula>IF(RIGHT(TEXT(Y453,"0.#"),1)=".",TRUE,FALSE)</formula>
    </cfRule>
  </conditionalFormatting>
  <conditionalFormatting sqref="AL453:AO453 AL455:AO457">
    <cfRule type="expression" dxfId="275" priority="25">
      <formula>IF(AND(AL453&gt;=0, RIGHT(TEXT(AL453,"0.#"),1)&lt;&gt;"."),TRUE,FALSE)</formula>
    </cfRule>
    <cfRule type="expression" dxfId="274" priority="26">
      <formula>IF(AND(AL453&gt;=0, RIGHT(TEXT(AL453,"0.#"),1)="."),TRUE,FALSE)</formula>
    </cfRule>
    <cfRule type="expression" dxfId="273" priority="27">
      <formula>IF(AND(AL453&lt;0, RIGHT(TEXT(AL453,"0.#"),1)&lt;&gt;"."),TRUE,FALSE)</formula>
    </cfRule>
    <cfRule type="expression" dxfId="272" priority="28">
      <formula>IF(AND(AL453&lt;0, RIGHT(TEXT(AL453,"0.#"),1)="."),TRUE,FALSE)</formula>
    </cfRule>
  </conditionalFormatting>
  <conditionalFormatting sqref="AL454:AO454">
    <cfRule type="expression" dxfId="271" priority="21">
      <formula>IF(AND(AL454&gt;=0, RIGHT(TEXT(AL454,"0.#"),1)&lt;&gt;"."),TRUE,FALSE)</formula>
    </cfRule>
    <cfRule type="expression" dxfId="270" priority="22">
      <formula>IF(AND(AL454&gt;=0, RIGHT(TEXT(AL454,"0.#"),1)="."),TRUE,FALSE)</formula>
    </cfRule>
    <cfRule type="expression" dxfId="269" priority="23">
      <formula>IF(AND(AL454&lt;0, RIGHT(TEXT(AL454,"0.#"),1)&lt;&gt;"."),TRUE,FALSE)</formula>
    </cfRule>
    <cfRule type="expression" dxfId="268" priority="24">
      <formula>IF(AND(AL454&lt;0, RIGHT(TEXT(AL454,"0.#"),1)="."),TRUE,FALSE)</formula>
    </cfRule>
  </conditionalFormatting>
  <conditionalFormatting sqref="Y457">
    <cfRule type="expression" dxfId="267" priority="19">
      <formula>IF(RIGHT(TEXT(Y457,"0.#"),1)=".",FALSE,TRUE)</formula>
    </cfRule>
    <cfRule type="expression" dxfId="266" priority="20">
      <formula>IF(RIGHT(TEXT(Y457,"0.#"),1)=".",TRUE,FALSE)</formula>
    </cfRule>
  </conditionalFormatting>
  <conditionalFormatting sqref="AL460:AO460">
    <cfRule type="expression" dxfId="265" priority="15">
      <formula>IF(AND(AL460&gt;=0, RIGHT(TEXT(AL460,"0.#"),1)&lt;&gt;"."),TRUE,FALSE)</formula>
    </cfRule>
    <cfRule type="expression" dxfId="264" priority="16">
      <formula>IF(AND(AL460&gt;=0, RIGHT(TEXT(AL460,"0.#"),1)="."),TRUE,FALSE)</formula>
    </cfRule>
    <cfRule type="expression" dxfId="263" priority="17">
      <formula>IF(AND(AL460&lt;0, RIGHT(TEXT(AL460,"0.#"),1)&lt;&gt;"."),TRUE,FALSE)</formula>
    </cfRule>
    <cfRule type="expression" dxfId="262" priority="18">
      <formula>IF(AND(AL460&lt;0, RIGHT(TEXT(AL460,"0.#"),1)="."),TRUE,FALSE)</formula>
    </cfRule>
  </conditionalFormatting>
  <conditionalFormatting sqref="Y460">
    <cfRule type="expression" dxfId="261" priority="13">
      <formula>IF(RIGHT(TEXT(Y460,"0.#"),1)=".",FALSE,TRUE)</formula>
    </cfRule>
    <cfRule type="expression" dxfId="260" priority="14">
      <formula>IF(RIGHT(TEXT(Y460,"0.#"),1)=".",TRUE,FALSE)</formula>
    </cfRule>
  </conditionalFormatting>
  <conditionalFormatting sqref="Y459">
    <cfRule type="expression" dxfId="259" priority="11">
      <formula>IF(RIGHT(TEXT(Y459,"0.#"),1)=".",FALSE,TRUE)</formula>
    </cfRule>
    <cfRule type="expression" dxfId="258" priority="12">
      <formula>IF(RIGHT(TEXT(Y459,"0.#"),1)=".",TRUE,FALSE)</formula>
    </cfRule>
  </conditionalFormatting>
  <conditionalFormatting sqref="AL459:AO459">
    <cfRule type="expression" dxfId="257" priority="7">
      <formula>IF(AND(AL459&gt;=0, RIGHT(TEXT(AL459,"0.#"),1)&lt;&gt;"."),TRUE,FALSE)</formula>
    </cfRule>
    <cfRule type="expression" dxfId="256" priority="8">
      <formula>IF(AND(AL459&gt;=0, RIGHT(TEXT(AL459,"0.#"),1)="."),TRUE,FALSE)</formula>
    </cfRule>
    <cfRule type="expression" dxfId="255" priority="9">
      <formula>IF(AND(AL459&lt;0, RIGHT(TEXT(AL459,"0.#"),1)&lt;&gt;"."),TRUE,FALSE)</formula>
    </cfRule>
    <cfRule type="expression" dxfId="254" priority="10">
      <formula>IF(AND(AL459&lt;0, RIGHT(TEXT(AL459,"0.#"),1)="."),TRUE,FALSE)</formula>
    </cfRule>
  </conditionalFormatting>
  <conditionalFormatting sqref="AL463:AO465">
    <cfRule type="expression" dxfId="253" priority="3">
      <formula>IF(AND(AL463&gt;=0, RIGHT(TEXT(AL463,"0.#"),1)&lt;&gt;"."),TRUE,FALSE)</formula>
    </cfRule>
    <cfRule type="expression" dxfId="252" priority="4">
      <formula>IF(AND(AL463&gt;=0, RIGHT(TEXT(AL463,"0.#"),1)="."),TRUE,FALSE)</formula>
    </cfRule>
    <cfRule type="expression" dxfId="251" priority="5">
      <formula>IF(AND(AL463&lt;0, RIGHT(TEXT(AL463,"0.#"),1)&lt;&gt;"."),TRUE,FALSE)</formula>
    </cfRule>
    <cfRule type="expression" dxfId="250" priority="6">
      <formula>IF(AND(AL463&lt;0, RIGHT(TEXT(AL463,"0.#"),1)="."),TRUE,FALSE)</formula>
    </cfRule>
  </conditionalFormatting>
  <conditionalFormatting sqref="Y463:Y465">
    <cfRule type="expression" dxfId="249" priority="1">
      <formula>IF(RIGHT(TEXT(Y463,"0.#"),1)=".",FALSE,TRUE)</formula>
    </cfRule>
    <cfRule type="expression" dxfId="248" priority="2">
      <formula>IF(RIGHT(TEXT(Y463,"0.#"),1)=".",TRUE,FALSE)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58" max="49" man="1"/>
    <brk id="250" max="49" man="1"/>
    <brk id="45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election activeCell="K38" sqref="K38"/>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110</v>
      </c>
      <c r="B1" s="42" t="s">
        <v>111</v>
      </c>
      <c r="F1" s="44" t="s">
        <v>4</v>
      </c>
      <c r="G1" s="44" t="s">
        <v>112</v>
      </c>
      <c r="K1" s="45" t="s">
        <v>113</v>
      </c>
      <c r="L1" s="42" t="s">
        <v>111</v>
      </c>
      <c r="O1" s="43"/>
      <c r="P1" s="44" t="s">
        <v>5</v>
      </c>
      <c r="Q1" s="44" t="s">
        <v>112</v>
      </c>
      <c r="T1" s="43"/>
      <c r="U1" s="46" t="s">
        <v>114</v>
      </c>
      <c r="W1" s="46" t="s">
        <v>342</v>
      </c>
      <c r="Y1" s="46" t="s">
        <v>115</v>
      </c>
      <c r="Z1" s="46" t="s">
        <v>519</v>
      </c>
      <c r="AA1" s="46" t="s">
        <v>116</v>
      </c>
      <c r="AB1" s="46" t="s">
        <v>520</v>
      </c>
      <c r="AC1" s="46" t="s">
        <v>117</v>
      </c>
      <c r="AD1" s="47"/>
      <c r="AE1" s="46" t="s">
        <v>118</v>
      </c>
      <c r="AF1" s="48"/>
      <c r="AG1" s="50" t="s">
        <v>63</v>
      </c>
      <c r="AI1" s="50" t="s">
        <v>119</v>
      </c>
      <c r="AK1" s="50" t="s">
        <v>120</v>
      </c>
      <c r="AM1" s="87" t="s">
        <v>316</v>
      </c>
      <c r="AP1" s="47" t="s">
        <v>317</v>
      </c>
    </row>
    <row r="2" spans="1:42" ht="13.5" customHeight="1" x14ac:dyDescent="0.15">
      <c r="A2" s="51" t="s">
        <v>121</v>
      </c>
      <c r="B2" s="52"/>
      <c r="C2" s="43" t="str">
        <f>IF(B2="","",A2)</f>
        <v/>
      </c>
      <c r="D2" s="43" t="str">
        <f>IF(C2="","",IF(D1&lt;&gt;"",CONCATENATE(D1,"、",C2),C2))</f>
        <v/>
      </c>
      <c r="F2" s="53" t="s">
        <v>122</v>
      </c>
      <c r="G2" s="54" t="s">
        <v>780</v>
      </c>
      <c r="H2" s="43" t="str">
        <f>IF(G2="","",F2)</f>
        <v>一般会計</v>
      </c>
      <c r="I2" s="43" t="str">
        <f>IF(H2="","",IF(I1&lt;&gt;"",CONCATENATE(I1,"、",H2),H2))</f>
        <v>一般会計</v>
      </c>
      <c r="K2" s="51" t="s">
        <v>123</v>
      </c>
      <c r="L2" s="52"/>
      <c r="M2" s="43" t="str">
        <f>IF(L2="","",K2)</f>
        <v/>
      </c>
      <c r="N2" s="43" t="str">
        <f>IF(M2="","",IF(N1&lt;&gt;"",CONCATENATE(N1,"、",M2),M2))</f>
        <v/>
      </c>
      <c r="O2" s="43"/>
      <c r="P2" s="53" t="s">
        <v>124</v>
      </c>
      <c r="Q2" s="54"/>
      <c r="R2" s="43" t="str">
        <f>IF(Q2="","",P2)</f>
        <v/>
      </c>
      <c r="S2" s="43" t="str">
        <f>IF(R2="","",IF(S1&lt;&gt;"",CONCATENATE(S1,"、",R2),R2))</f>
        <v/>
      </c>
      <c r="T2" s="43"/>
      <c r="U2" s="55" t="s">
        <v>645</v>
      </c>
      <c r="W2" s="55" t="s">
        <v>125</v>
      </c>
      <c r="Y2" s="55" t="s">
        <v>126</v>
      </c>
      <c r="Z2" s="55" t="s">
        <v>126</v>
      </c>
      <c r="AA2" s="55" t="s">
        <v>384</v>
      </c>
      <c r="AB2" s="55" t="s">
        <v>521</v>
      </c>
      <c r="AC2" s="56" t="s">
        <v>127</v>
      </c>
      <c r="AD2" s="47"/>
      <c r="AE2" s="57" t="s">
        <v>128</v>
      </c>
      <c r="AF2" s="48"/>
      <c r="AG2" s="59" t="s">
        <v>331</v>
      </c>
      <c r="AI2" s="50" t="s">
        <v>377</v>
      </c>
      <c r="AK2" s="50" t="s">
        <v>130</v>
      </c>
      <c r="AM2" s="85"/>
      <c r="AN2" s="85"/>
      <c r="AP2" s="59" t="s">
        <v>331</v>
      </c>
    </row>
    <row r="3" spans="1:42" ht="13.5" customHeight="1" x14ac:dyDescent="0.15">
      <c r="A3" s="51" t="s">
        <v>131</v>
      </c>
      <c r="B3" s="52"/>
      <c r="C3" s="43" t="str">
        <f t="shared" ref="C3:C24" si="0">IF(B3="","",A3)</f>
        <v/>
      </c>
      <c r="D3" s="43" t="str">
        <f>IF(C3="",D2,IF(D2&lt;&gt;"",CONCATENATE(D2,"、",C3),C3))</f>
        <v/>
      </c>
      <c r="F3" s="58" t="s">
        <v>132</v>
      </c>
      <c r="G3" s="54"/>
      <c r="H3" s="43" t="str">
        <f t="shared" ref="H3:H37" si="1">IF(G3="","",F3)</f>
        <v/>
      </c>
      <c r="I3" s="43" t="str">
        <f>IF(H3="",I2,IF(I2&lt;&gt;"",CONCATENATE(I2,"、",H3),H3))</f>
        <v>一般会計</v>
      </c>
      <c r="K3" s="51" t="s">
        <v>133</v>
      </c>
      <c r="L3" s="52"/>
      <c r="M3" s="43" t="str">
        <f t="shared" ref="M3:M11" si="2">IF(L3="","",K3)</f>
        <v/>
      </c>
      <c r="N3" s="43" t="str">
        <f>IF(M3="",N2,IF(N2&lt;&gt;"",CONCATENATE(N2,"、",M3),M3))</f>
        <v/>
      </c>
      <c r="O3" s="43"/>
      <c r="P3" s="53" t="s">
        <v>134</v>
      </c>
      <c r="Q3" s="54"/>
      <c r="R3" s="43" t="str">
        <f t="shared" ref="R3:R8" si="3">IF(Q3="","",P3)</f>
        <v/>
      </c>
      <c r="S3" s="43" t="str">
        <f t="shared" ref="S3:S8" si="4">IF(R3="",S2,IF(S2&lt;&gt;"",CONCATENATE(S2,"、",R3),R3))</f>
        <v/>
      </c>
      <c r="T3" s="43"/>
      <c r="U3" s="55" t="s">
        <v>386</v>
      </c>
      <c r="W3" s="55" t="s">
        <v>670</v>
      </c>
      <c r="Y3" s="55" t="s">
        <v>135</v>
      </c>
      <c r="Z3" s="55" t="s">
        <v>517</v>
      </c>
      <c r="AA3" s="55" t="s">
        <v>484</v>
      </c>
      <c r="AB3" s="55" t="s">
        <v>522</v>
      </c>
      <c r="AC3" s="56" t="s">
        <v>136</v>
      </c>
      <c r="AD3" s="47"/>
      <c r="AE3" s="57" t="s">
        <v>137</v>
      </c>
      <c r="AF3" s="48"/>
      <c r="AG3" s="59" t="s">
        <v>332</v>
      </c>
      <c r="AI3" s="50" t="s">
        <v>129</v>
      </c>
      <c r="AK3" s="50" t="str">
        <f>CHAR(CODE(AK2)+1)</f>
        <v>B</v>
      </c>
      <c r="AM3" s="85"/>
      <c r="AN3" s="85"/>
      <c r="AP3" s="59" t="s">
        <v>332</v>
      </c>
    </row>
    <row r="4" spans="1:42" ht="13.5" customHeight="1" x14ac:dyDescent="0.15">
      <c r="A4" s="51" t="s">
        <v>138</v>
      </c>
      <c r="B4" s="52"/>
      <c r="C4" s="43" t="str">
        <f t="shared" si="0"/>
        <v/>
      </c>
      <c r="D4" s="43" t="str">
        <f>IF(C4="",D3,IF(D3&lt;&gt;"",CONCATENATE(D3,"、",C4),C4))</f>
        <v/>
      </c>
      <c r="F4" s="58" t="s">
        <v>139</v>
      </c>
      <c r="G4" s="54"/>
      <c r="H4" s="43" t="str">
        <f t="shared" si="1"/>
        <v/>
      </c>
      <c r="I4" s="43" t="str">
        <f t="shared" ref="I4:I37" si="5">IF(H4="",I3,IF(I3&lt;&gt;"",CONCATENATE(I3,"、",H4),H4))</f>
        <v>一般会計</v>
      </c>
      <c r="K4" s="51" t="s">
        <v>140</v>
      </c>
      <c r="L4" s="52"/>
      <c r="M4" s="43" t="str">
        <f t="shared" si="2"/>
        <v/>
      </c>
      <c r="N4" s="43" t="str">
        <f t="shared" ref="N4:N11" si="6">IF(M4="",N3,IF(N3&lt;&gt;"",CONCATENATE(N3,"、",M4),M4))</f>
        <v/>
      </c>
      <c r="O4" s="43"/>
      <c r="P4" s="53" t="s">
        <v>141</v>
      </c>
      <c r="Q4" s="54"/>
      <c r="R4" s="43" t="str">
        <f t="shared" si="3"/>
        <v/>
      </c>
      <c r="S4" s="43" t="str">
        <f t="shared" si="4"/>
        <v/>
      </c>
      <c r="T4" s="43"/>
      <c r="U4" s="55" t="s">
        <v>387</v>
      </c>
      <c r="W4" s="55" t="s">
        <v>671</v>
      </c>
      <c r="Y4" s="55" t="s">
        <v>391</v>
      </c>
      <c r="Z4" s="55" t="s">
        <v>518</v>
      </c>
      <c r="AA4" s="55" t="s">
        <v>485</v>
      </c>
      <c r="AB4" s="55" t="s">
        <v>523</v>
      </c>
      <c r="AC4" s="55" t="s">
        <v>142</v>
      </c>
      <c r="AD4" s="47"/>
      <c r="AE4" s="57" t="s">
        <v>143</v>
      </c>
      <c r="AF4" s="48"/>
      <c r="AG4" s="59" t="s">
        <v>333</v>
      </c>
      <c r="AI4" s="50" t="s">
        <v>378</v>
      </c>
      <c r="AK4" s="50" t="str">
        <f t="shared" ref="AK4:AK49" si="7">CHAR(CODE(AK3)+1)</f>
        <v>C</v>
      </c>
      <c r="AM4" s="85"/>
      <c r="AN4" s="85"/>
      <c r="AP4" s="59" t="s">
        <v>333</v>
      </c>
    </row>
    <row r="5" spans="1:42" ht="13.5" customHeight="1" x14ac:dyDescent="0.15">
      <c r="A5" s="51" t="s">
        <v>144</v>
      </c>
      <c r="B5" s="52"/>
      <c r="C5" s="43" t="str">
        <f t="shared" si="0"/>
        <v/>
      </c>
      <c r="D5" s="43" t="str">
        <f>IF(C5="",D4,IF(D4&lt;&gt;"",CONCATENATE(D4,"、",C5),C5))</f>
        <v/>
      </c>
      <c r="F5" s="58" t="s">
        <v>145</v>
      </c>
      <c r="G5" s="54"/>
      <c r="H5" s="43" t="str">
        <f t="shared" si="1"/>
        <v/>
      </c>
      <c r="I5" s="43" t="str">
        <f t="shared" si="5"/>
        <v>一般会計</v>
      </c>
      <c r="K5" s="51" t="s">
        <v>146</v>
      </c>
      <c r="L5" s="52"/>
      <c r="M5" s="43" t="str">
        <f t="shared" si="2"/>
        <v/>
      </c>
      <c r="N5" s="43" t="str">
        <f t="shared" si="6"/>
        <v/>
      </c>
      <c r="O5" s="43"/>
      <c r="P5" s="53" t="s">
        <v>147</v>
      </c>
      <c r="Q5" s="54"/>
      <c r="R5" s="43" t="str">
        <f t="shared" si="3"/>
        <v/>
      </c>
      <c r="S5" s="43" t="str">
        <f t="shared" si="4"/>
        <v/>
      </c>
      <c r="T5" s="43"/>
      <c r="W5" s="55" t="s">
        <v>672</v>
      </c>
      <c r="Y5" s="55" t="s">
        <v>392</v>
      </c>
      <c r="Z5" s="55" t="s">
        <v>551</v>
      </c>
      <c r="AA5" s="55" t="s">
        <v>486</v>
      </c>
      <c r="AB5" s="55" t="s">
        <v>524</v>
      </c>
      <c r="AC5" s="55" t="s">
        <v>148</v>
      </c>
      <c r="AD5" s="49"/>
      <c r="AE5" s="57" t="s">
        <v>149</v>
      </c>
      <c r="AF5" s="48"/>
      <c r="AG5" s="59" t="s">
        <v>334</v>
      </c>
      <c r="AI5" s="50" t="s">
        <v>388</v>
      </c>
      <c r="AK5" s="50" t="str">
        <f t="shared" si="7"/>
        <v>D</v>
      </c>
      <c r="AP5" s="59" t="s">
        <v>334</v>
      </c>
    </row>
    <row r="6" spans="1:42" ht="13.5" customHeight="1" x14ac:dyDescent="0.15">
      <c r="A6" s="51" t="s">
        <v>150</v>
      </c>
      <c r="B6" s="52"/>
      <c r="C6" s="43" t="str">
        <f t="shared" si="0"/>
        <v/>
      </c>
      <c r="D6" s="43" t="str">
        <f t="shared" ref="D6:D24" si="8">IF(C6="",D5,IF(D5&lt;&gt;"",CONCATENATE(D5,"、",C6),C6))</f>
        <v/>
      </c>
      <c r="F6" s="58" t="s">
        <v>151</v>
      </c>
      <c r="G6" s="54"/>
      <c r="H6" s="43" t="str">
        <f t="shared" si="1"/>
        <v/>
      </c>
      <c r="I6" s="43" t="str">
        <f t="shared" si="5"/>
        <v>一般会計</v>
      </c>
      <c r="K6" s="51" t="s">
        <v>152</v>
      </c>
      <c r="L6" s="52"/>
      <c r="M6" s="43" t="str">
        <f t="shared" si="2"/>
        <v/>
      </c>
      <c r="N6" s="43" t="str">
        <f t="shared" si="6"/>
        <v/>
      </c>
      <c r="O6" s="43"/>
      <c r="P6" s="53" t="s">
        <v>153</v>
      </c>
      <c r="Q6" s="54" t="s">
        <v>780</v>
      </c>
      <c r="R6" s="43" t="str">
        <f t="shared" si="3"/>
        <v>交付</v>
      </c>
      <c r="S6" s="43" t="str">
        <f t="shared" si="4"/>
        <v>交付</v>
      </c>
      <c r="T6" s="43"/>
      <c r="W6" s="55" t="s">
        <v>673</v>
      </c>
      <c r="Y6" s="55" t="s">
        <v>393</v>
      </c>
      <c r="Z6" s="55" t="s">
        <v>552</v>
      </c>
      <c r="AA6" s="55" t="s">
        <v>487</v>
      </c>
      <c r="AB6" s="55" t="s">
        <v>525</v>
      </c>
      <c r="AC6" s="55" t="s">
        <v>154</v>
      </c>
      <c r="AD6" s="49"/>
      <c r="AE6" s="57" t="s">
        <v>155</v>
      </c>
      <c r="AF6" s="48"/>
      <c r="AG6" s="59" t="s">
        <v>335</v>
      </c>
      <c r="AI6" s="50" t="s">
        <v>389</v>
      </c>
      <c r="AK6" s="50" t="str">
        <f t="shared" si="7"/>
        <v>E</v>
      </c>
      <c r="AP6" s="59" t="s">
        <v>335</v>
      </c>
    </row>
    <row r="7" spans="1:42" ht="13.5" customHeight="1" x14ac:dyDescent="0.15">
      <c r="A7" s="51" t="s">
        <v>156</v>
      </c>
      <c r="B7" s="52" t="s">
        <v>752</v>
      </c>
      <c r="C7" s="43" t="str">
        <f t="shared" si="0"/>
        <v>観光立国</v>
      </c>
      <c r="D7" s="43" t="str">
        <f t="shared" si="8"/>
        <v>観光立国</v>
      </c>
      <c r="F7" s="58" t="s">
        <v>157</v>
      </c>
      <c r="G7" s="54"/>
      <c r="H7" s="43" t="str">
        <f t="shared" si="1"/>
        <v/>
      </c>
      <c r="I7" s="43" t="str">
        <f t="shared" si="5"/>
        <v>一般会計</v>
      </c>
      <c r="K7" s="51" t="s">
        <v>158</v>
      </c>
      <c r="L7" s="52"/>
      <c r="M7" s="43" t="str">
        <f t="shared" si="2"/>
        <v/>
      </c>
      <c r="N7" s="43" t="str">
        <f t="shared" si="6"/>
        <v/>
      </c>
      <c r="O7" s="43"/>
      <c r="P7" s="53" t="s">
        <v>159</v>
      </c>
      <c r="Q7" s="54"/>
      <c r="R7" s="43" t="str">
        <f t="shared" si="3"/>
        <v/>
      </c>
      <c r="S7" s="43" t="str">
        <f t="shared" si="4"/>
        <v>交付</v>
      </c>
      <c r="T7" s="43"/>
      <c r="U7" s="46" t="s">
        <v>114</v>
      </c>
      <c r="W7" s="55" t="s">
        <v>674</v>
      </c>
      <c r="Y7" s="55" t="s">
        <v>394</v>
      </c>
      <c r="Z7" s="55" t="s">
        <v>553</v>
      </c>
      <c r="AA7" s="55" t="s">
        <v>488</v>
      </c>
      <c r="AB7" s="55" t="s">
        <v>526</v>
      </c>
      <c r="AC7" s="49"/>
      <c r="AD7" s="49"/>
      <c r="AE7" s="49"/>
      <c r="AF7" s="48"/>
      <c r="AG7" s="59" t="s">
        <v>336</v>
      </c>
      <c r="AI7" s="59" t="s">
        <v>379</v>
      </c>
      <c r="AK7" s="50" t="str">
        <f t="shared" si="7"/>
        <v>F</v>
      </c>
      <c r="AP7" s="59" t="s">
        <v>336</v>
      </c>
    </row>
    <row r="8" spans="1:42" ht="13.5" customHeight="1" x14ac:dyDescent="0.15">
      <c r="A8" s="51" t="s">
        <v>160</v>
      </c>
      <c r="B8" s="52"/>
      <c r="C8" s="43" t="str">
        <f t="shared" si="0"/>
        <v/>
      </c>
      <c r="D8" s="43" t="str">
        <f t="shared" si="8"/>
        <v>観光立国</v>
      </c>
      <c r="F8" s="58" t="s">
        <v>161</v>
      </c>
      <c r="G8" s="54"/>
      <c r="H8" s="43" t="str">
        <f t="shared" si="1"/>
        <v/>
      </c>
      <c r="I8" s="43" t="str">
        <f t="shared" si="5"/>
        <v>一般会計</v>
      </c>
      <c r="K8" s="51" t="s">
        <v>162</v>
      </c>
      <c r="L8" s="52"/>
      <c r="M8" s="43" t="str">
        <f t="shared" si="2"/>
        <v/>
      </c>
      <c r="N8" s="43" t="str">
        <f t="shared" si="6"/>
        <v/>
      </c>
      <c r="O8" s="43"/>
      <c r="P8" s="53" t="s">
        <v>163</v>
      </c>
      <c r="Q8" s="54"/>
      <c r="R8" s="43" t="str">
        <f t="shared" si="3"/>
        <v/>
      </c>
      <c r="S8" s="43" t="str">
        <f t="shared" si="4"/>
        <v>交付</v>
      </c>
      <c r="T8" s="43"/>
      <c r="U8" s="95">
        <v>20</v>
      </c>
      <c r="W8" s="55" t="s">
        <v>675</v>
      </c>
      <c r="Y8" s="55" t="s">
        <v>395</v>
      </c>
      <c r="Z8" s="55" t="s">
        <v>554</v>
      </c>
      <c r="AA8" s="55" t="s">
        <v>489</v>
      </c>
      <c r="AB8" s="55" t="s">
        <v>527</v>
      </c>
      <c r="AC8" s="49"/>
      <c r="AD8" s="49"/>
      <c r="AE8" s="49"/>
      <c r="AF8" s="48"/>
      <c r="AG8" s="59" t="s">
        <v>337</v>
      </c>
      <c r="AI8" s="50" t="s">
        <v>380</v>
      </c>
      <c r="AK8" s="50" t="str">
        <f t="shared" si="7"/>
        <v>G</v>
      </c>
      <c r="AP8" s="59" t="s">
        <v>337</v>
      </c>
    </row>
    <row r="9" spans="1:42" ht="13.5" customHeight="1" x14ac:dyDescent="0.15">
      <c r="A9" s="51" t="s">
        <v>164</v>
      </c>
      <c r="B9" s="52"/>
      <c r="C9" s="43" t="str">
        <f t="shared" si="0"/>
        <v/>
      </c>
      <c r="D9" s="43" t="str">
        <f t="shared" si="8"/>
        <v>観光立国</v>
      </c>
      <c r="F9" s="58" t="s">
        <v>165</v>
      </c>
      <c r="G9" s="54"/>
      <c r="H9" s="43" t="str">
        <f t="shared" si="1"/>
        <v/>
      </c>
      <c r="I9" s="43" t="str">
        <f t="shared" si="5"/>
        <v>一般会計</v>
      </c>
      <c r="K9" s="51" t="s">
        <v>166</v>
      </c>
      <c r="L9" s="52"/>
      <c r="M9" s="43" t="str">
        <f t="shared" si="2"/>
        <v/>
      </c>
      <c r="N9" s="43" t="str">
        <f t="shared" si="6"/>
        <v/>
      </c>
      <c r="O9" s="43"/>
      <c r="P9" s="43"/>
      <c r="Q9" s="60"/>
      <c r="T9" s="43"/>
      <c r="U9" s="55" t="s">
        <v>646</v>
      </c>
      <c r="W9" s="55" t="s">
        <v>676</v>
      </c>
      <c r="Y9" s="55" t="s">
        <v>396</v>
      </c>
      <c r="Z9" s="55" t="s">
        <v>555</v>
      </c>
      <c r="AA9" s="55" t="s">
        <v>490</v>
      </c>
      <c r="AB9" s="55" t="s">
        <v>528</v>
      </c>
      <c r="AC9" s="49"/>
      <c r="AD9" s="49"/>
      <c r="AE9" s="49"/>
      <c r="AF9" s="48"/>
      <c r="AG9" s="59" t="s">
        <v>338</v>
      </c>
      <c r="AK9" s="50" t="str">
        <f t="shared" si="7"/>
        <v>H</v>
      </c>
      <c r="AP9" s="59" t="s">
        <v>338</v>
      </c>
    </row>
    <row r="10" spans="1:42" ht="13.5" customHeight="1" x14ac:dyDescent="0.15">
      <c r="A10" s="51" t="s">
        <v>167</v>
      </c>
      <c r="B10" s="52"/>
      <c r="C10" s="43" t="str">
        <f t="shared" si="0"/>
        <v/>
      </c>
      <c r="D10" s="43" t="str">
        <f t="shared" si="8"/>
        <v>観光立国</v>
      </c>
      <c r="F10" s="58" t="s">
        <v>168</v>
      </c>
      <c r="G10" s="54"/>
      <c r="H10" s="43" t="str">
        <f t="shared" si="1"/>
        <v/>
      </c>
      <c r="I10" s="43" t="str">
        <f t="shared" si="5"/>
        <v>一般会計</v>
      </c>
      <c r="K10" s="51" t="s">
        <v>169</v>
      </c>
      <c r="L10" s="52"/>
      <c r="M10" s="43" t="str">
        <f t="shared" si="2"/>
        <v/>
      </c>
      <c r="N10" s="43" t="str">
        <f t="shared" si="6"/>
        <v/>
      </c>
      <c r="O10" s="43"/>
      <c r="P10" s="43" t="str">
        <f>S8</f>
        <v>交付</v>
      </c>
      <c r="Q10" s="60"/>
      <c r="T10" s="43"/>
      <c r="U10" s="55" t="s">
        <v>647</v>
      </c>
      <c r="W10" s="55" t="s">
        <v>677</v>
      </c>
      <c r="Y10" s="55" t="s">
        <v>397</v>
      </c>
      <c r="Z10" s="55" t="s">
        <v>556</v>
      </c>
      <c r="AA10" s="55" t="s">
        <v>491</v>
      </c>
      <c r="AB10" s="55" t="s">
        <v>529</v>
      </c>
      <c r="AC10" s="49"/>
      <c r="AD10" s="49"/>
      <c r="AE10" s="49"/>
      <c r="AF10" s="48"/>
      <c r="AG10" s="59" t="s">
        <v>325</v>
      </c>
      <c r="AK10" s="50" t="str">
        <f t="shared" si="7"/>
        <v>I</v>
      </c>
      <c r="AP10" s="50" t="s">
        <v>318</v>
      </c>
    </row>
    <row r="11" spans="1:42" ht="13.5" customHeight="1" x14ac:dyDescent="0.15">
      <c r="A11" s="51" t="s">
        <v>170</v>
      </c>
      <c r="B11" s="52"/>
      <c r="C11" s="43" t="str">
        <f t="shared" si="0"/>
        <v/>
      </c>
      <c r="D11" s="43" t="str">
        <f t="shared" si="8"/>
        <v>観光立国</v>
      </c>
      <c r="F11" s="58" t="s">
        <v>171</v>
      </c>
      <c r="G11" s="54"/>
      <c r="H11" s="43" t="str">
        <f t="shared" si="1"/>
        <v/>
      </c>
      <c r="I11" s="43" t="str">
        <f t="shared" si="5"/>
        <v>一般会計</v>
      </c>
      <c r="K11" s="51" t="s">
        <v>172</v>
      </c>
      <c r="L11" s="52" t="s">
        <v>752</v>
      </c>
      <c r="M11" s="43" t="str">
        <f t="shared" si="2"/>
        <v>その他の事項経費</v>
      </c>
      <c r="N11" s="43" t="str">
        <f t="shared" si="6"/>
        <v>その他の事項経費</v>
      </c>
      <c r="O11" s="43"/>
      <c r="P11" s="43"/>
      <c r="Q11" s="60"/>
      <c r="T11" s="43"/>
      <c r="W11" s="55" t="s">
        <v>678</v>
      </c>
      <c r="Y11" s="55" t="s">
        <v>398</v>
      </c>
      <c r="Z11" s="55" t="s">
        <v>557</v>
      </c>
      <c r="AA11" s="55" t="s">
        <v>492</v>
      </c>
      <c r="AB11" s="55" t="s">
        <v>530</v>
      </c>
      <c r="AC11" s="49"/>
      <c r="AD11" s="49"/>
      <c r="AE11" s="49"/>
      <c r="AF11" s="48"/>
      <c r="AG11" s="50" t="s">
        <v>326</v>
      </c>
      <c r="AK11" s="50" t="str">
        <f t="shared" si="7"/>
        <v>J</v>
      </c>
    </row>
    <row r="12" spans="1:42" ht="13.5" customHeight="1" x14ac:dyDescent="0.15">
      <c r="A12" s="51" t="s">
        <v>174</v>
      </c>
      <c r="B12" s="52"/>
      <c r="C12" s="43" t="str">
        <f t="shared" si="0"/>
        <v/>
      </c>
      <c r="D12" s="43" t="str">
        <f t="shared" si="8"/>
        <v>観光立国</v>
      </c>
      <c r="F12" s="58" t="s">
        <v>173</v>
      </c>
      <c r="G12" s="54"/>
      <c r="H12" s="43" t="str">
        <f t="shared" si="1"/>
        <v/>
      </c>
      <c r="I12" s="43" t="str">
        <f t="shared" si="5"/>
        <v>一般会計</v>
      </c>
      <c r="K12" s="43"/>
      <c r="L12" s="43"/>
      <c r="O12" s="43"/>
      <c r="P12" s="43"/>
      <c r="Q12" s="60"/>
      <c r="T12" s="43"/>
      <c r="W12" s="55" t="s">
        <v>679</v>
      </c>
      <c r="Y12" s="55" t="s">
        <v>399</v>
      </c>
      <c r="Z12" s="55" t="s">
        <v>558</v>
      </c>
      <c r="AA12" s="55" t="s">
        <v>493</v>
      </c>
      <c r="AB12" s="55" t="s">
        <v>531</v>
      </c>
      <c r="AC12" s="49"/>
      <c r="AD12" s="49"/>
      <c r="AE12" s="49"/>
      <c r="AF12" s="48"/>
      <c r="AG12" s="50" t="s">
        <v>327</v>
      </c>
      <c r="AK12" s="50" t="str">
        <f t="shared" si="7"/>
        <v>K</v>
      </c>
    </row>
    <row r="13" spans="1:42" ht="13.5" customHeight="1" x14ac:dyDescent="0.15">
      <c r="A13" s="51" t="s">
        <v>176</v>
      </c>
      <c r="B13" s="52"/>
      <c r="C13" s="43" t="str">
        <f t="shared" si="0"/>
        <v/>
      </c>
      <c r="D13" s="43" t="str">
        <f t="shared" si="8"/>
        <v>観光立国</v>
      </c>
      <c r="F13" s="58" t="s">
        <v>175</v>
      </c>
      <c r="G13" s="54"/>
      <c r="H13" s="43" t="str">
        <f t="shared" si="1"/>
        <v/>
      </c>
      <c r="I13" s="43" t="str">
        <f t="shared" si="5"/>
        <v>一般会計</v>
      </c>
      <c r="K13" s="43" t="str">
        <f>N11</f>
        <v>その他の事項経費</v>
      </c>
      <c r="L13" s="43"/>
      <c r="O13" s="43"/>
      <c r="P13" s="43"/>
      <c r="Q13" s="60"/>
      <c r="T13" s="43"/>
      <c r="W13" s="55" t="s">
        <v>680</v>
      </c>
      <c r="Y13" s="55" t="s">
        <v>400</v>
      </c>
      <c r="Z13" s="55" t="s">
        <v>559</v>
      </c>
      <c r="AA13" s="55" t="s">
        <v>494</v>
      </c>
      <c r="AB13" s="55" t="s">
        <v>532</v>
      </c>
      <c r="AC13" s="49"/>
      <c r="AD13" s="49"/>
      <c r="AE13" s="49"/>
      <c r="AF13" s="48"/>
      <c r="AG13" s="50" t="s">
        <v>163</v>
      </c>
      <c r="AK13" s="50" t="str">
        <f t="shared" si="7"/>
        <v>L</v>
      </c>
    </row>
    <row r="14" spans="1:42" ht="13.5" customHeight="1" x14ac:dyDescent="0.15">
      <c r="A14" s="51" t="s">
        <v>178</v>
      </c>
      <c r="B14" s="52"/>
      <c r="C14" s="43" t="str">
        <f t="shared" si="0"/>
        <v/>
      </c>
      <c r="D14" s="43" t="str">
        <f t="shared" si="8"/>
        <v>観光立国</v>
      </c>
      <c r="F14" s="58" t="s">
        <v>177</v>
      </c>
      <c r="G14" s="54"/>
      <c r="H14" s="43" t="str">
        <f t="shared" si="1"/>
        <v/>
      </c>
      <c r="I14" s="43" t="str">
        <f t="shared" si="5"/>
        <v>一般会計</v>
      </c>
      <c r="K14" s="43"/>
      <c r="L14" s="43"/>
      <c r="O14" s="43"/>
      <c r="P14" s="43"/>
      <c r="Q14" s="60"/>
      <c r="T14" s="43"/>
      <c r="U14" s="46" t="s">
        <v>648</v>
      </c>
      <c r="W14" s="55" t="s">
        <v>681</v>
      </c>
      <c r="Y14" s="55" t="s">
        <v>401</v>
      </c>
      <c r="Z14" s="55" t="s">
        <v>560</v>
      </c>
      <c r="AA14" s="55" t="s">
        <v>495</v>
      </c>
      <c r="AB14" s="55" t="s">
        <v>533</v>
      </c>
      <c r="AC14" s="49"/>
      <c r="AD14" s="49"/>
      <c r="AE14" s="49"/>
      <c r="AF14" s="48"/>
      <c r="AG14" s="84"/>
      <c r="AK14" s="50" t="str">
        <f t="shared" si="7"/>
        <v>M</v>
      </c>
    </row>
    <row r="15" spans="1:42" ht="13.5" customHeight="1" x14ac:dyDescent="0.15">
      <c r="A15" s="51" t="s">
        <v>180</v>
      </c>
      <c r="B15" s="52"/>
      <c r="C15" s="43" t="str">
        <f t="shared" si="0"/>
        <v/>
      </c>
      <c r="D15" s="43" t="str">
        <f t="shared" si="8"/>
        <v>観光立国</v>
      </c>
      <c r="F15" s="58" t="s">
        <v>179</v>
      </c>
      <c r="G15" s="54"/>
      <c r="H15" s="43" t="str">
        <f t="shared" si="1"/>
        <v/>
      </c>
      <c r="I15" s="43" t="str">
        <f t="shared" si="5"/>
        <v>一般会計</v>
      </c>
      <c r="K15" s="43"/>
      <c r="L15" s="43"/>
      <c r="O15" s="43"/>
      <c r="P15" s="43"/>
      <c r="Q15" s="60"/>
      <c r="T15" s="43"/>
      <c r="U15" s="55" t="s">
        <v>125</v>
      </c>
      <c r="W15" s="55" t="s">
        <v>343</v>
      </c>
      <c r="Y15" s="55" t="s">
        <v>402</v>
      </c>
      <c r="Z15" s="55" t="s">
        <v>561</v>
      </c>
      <c r="AA15" s="55" t="s">
        <v>496</v>
      </c>
      <c r="AB15" s="55" t="s">
        <v>534</v>
      </c>
      <c r="AC15" s="49"/>
      <c r="AD15" s="49"/>
      <c r="AE15" s="49"/>
      <c r="AF15" s="48"/>
      <c r="AG15" s="85"/>
      <c r="AK15" s="50" t="str">
        <f t="shared" si="7"/>
        <v>N</v>
      </c>
    </row>
    <row r="16" spans="1:42" ht="13.5" customHeight="1" x14ac:dyDescent="0.15">
      <c r="A16" s="51" t="s">
        <v>182</v>
      </c>
      <c r="B16" s="52"/>
      <c r="C16" s="43" t="str">
        <f t="shared" si="0"/>
        <v/>
      </c>
      <c r="D16" s="43" t="str">
        <f t="shared" si="8"/>
        <v>観光立国</v>
      </c>
      <c r="F16" s="58" t="s">
        <v>181</v>
      </c>
      <c r="G16" s="54"/>
      <c r="H16" s="43" t="str">
        <f t="shared" si="1"/>
        <v/>
      </c>
      <c r="I16" s="43" t="str">
        <f t="shared" si="5"/>
        <v>一般会計</v>
      </c>
      <c r="K16" s="43"/>
      <c r="L16" s="43"/>
      <c r="O16" s="43"/>
      <c r="P16" s="43"/>
      <c r="Q16" s="60"/>
      <c r="T16" s="43"/>
      <c r="U16" s="55" t="s">
        <v>649</v>
      </c>
      <c r="W16" s="55" t="s">
        <v>344</v>
      </c>
      <c r="Y16" s="55" t="s">
        <v>403</v>
      </c>
      <c r="Z16" s="55" t="s">
        <v>562</v>
      </c>
      <c r="AA16" s="55" t="s">
        <v>497</v>
      </c>
      <c r="AB16" s="55" t="s">
        <v>535</v>
      </c>
      <c r="AC16" s="49"/>
      <c r="AD16" s="49"/>
      <c r="AE16" s="49"/>
      <c r="AF16" s="48"/>
      <c r="AG16" s="85"/>
      <c r="AK16" s="50" t="str">
        <f t="shared" si="7"/>
        <v>O</v>
      </c>
    </row>
    <row r="17" spans="1:37" ht="13.5" customHeight="1" x14ac:dyDescent="0.15">
      <c r="A17" s="51" t="s">
        <v>184</v>
      </c>
      <c r="B17" s="52"/>
      <c r="C17" s="43" t="str">
        <f t="shared" si="0"/>
        <v/>
      </c>
      <c r="D17" s="43" t="str">
        <f t="shared" si="8"/>
        <v>観光立国</v>
      </c>
      <c r="F17" s="58" t="s">
        <v>183</v>
      </c>
      <c r="G17" s="54"/>
      <c r="H17" s="43" t="str">
        <f t="shared" si="1"/>
        <v/>
      </c>
      <c r="I17" s="43" t="str">
        <f t="shared" si="5"/>
        <v>一般会計</v>
      </c>
      <c r="K17" s="43"/>
      <c r="L17" s="43"/>
      <c r="O17" s="43"/>
      <c r="P17" s="43"/>
      <c r="Q17" s="60"/>
      <c r="T17" s="43"/>
      <c r="U17" s="55" t="s">
        <v>650</v>
      </c>
      <c r="W17" s="55" t="s">
        <v>345</v>
      </c>
      <c r="Y17" s="55" t="s">
        <v>404</v>
      </c>
      <c r="Z17" s="55" t="s">
        <v>563</v>
      </c>
      <c r="AA17" s="55" t="s">
        <v>498</v>
      </c>
      <c r="AB17" s="55" t="s">
        <v>536</v>
      </c>
      <c r="AC17" s="49"/>
      <c r="AD17" s="49"/>
      <c r="AE17" s="49"/>
      <c r="AF17" s="48"/>
      <c r="AG17" s="85"/>
      <c r="AK17" s="50" t="str">
        <f t="shared" si="7"/>
        <v>P</v>
      </c>
    </row>
    <row r="18" spans="1:37" ht="13.5" customHeight="1" x14ac:dyDescent="0.15">
      <c r="A18" s="51" t="s">
        <v>186</v>
      </c>
      <c r="B18" s="52"/>
      <c r="C18" s="43" t="str">
        <f t="shared" si="0"/>
        <v/>
      </c>
      <c r="D18" s="43" t="str">
        <f t="shared" si="8"/>
        <v>観光立国</v>
      </c>
      <c r="F18" s="58" t="s">
        <v>185</v>
      </c>
      <c r="G18" s="54"/>
      <c r="H18" s="43" t="str">
        <f t="shared" si="1"/>
        <v/>
      </c>
      <c r="I18" s="43" t="str">
        <f t="shared" si="5"/>
        <v>一般会計</v>
      </c>
      <c r="K18" s="43"/>
      <c r="L18" s="43"/>
      <c r="O18" s="43"/>
      <c r="P18" s="43"/>
      <c r="Q18" s="60"/>
      <c r="T18" s="43"/>
      <c r="U18" s="55" t="s">
        <v>651</v>
      </c>
      <c r="W18" s="55" t="s">
        <v>346</v>
      </c>
      <c r="Y18" s="55" t="s">
        <v>405</v>
      </c>
      <c r="Z18" s="55" t="s">
        <v>564</v>
      </c>
      <c r="AA18" s="55" t="s">
        <v>499</v>
      </c>
      <c r="AB18" s="55" t="s">
        <v>537</v>
      </c>
      <c r="AC18" s="49"/>
      <c r="AD18" s="49"/>
      <c r="AE18" s="49"/>
      <c r="AF18" s="48"/>
      <c r="AK18" s="50" t="str">
        <f t="shared" si="7"/>
        <v>Q</v>
      </c>
    </row>
    <row r="19" spans="1:37" ht="13.5" customHeight="1" x14ac:dyDescent="0.15">
      <c r="A19" s="51" t="s">
        <v>188</v>
      </c>
      <c r="B19" s="52" t="s">
        <v>752</v>
      </c>
      <c r="C19" s="43" t="str">
        <f t="shared" si="0"/>
        <v>クールジャパン</v>
      </c>
      <c r="D19" s="43" t="str">
        <f t="shared" si="8"/>
        <v>観光立国、クールジャパン</v>
      </c>
      <c r="F19" s="58" t="s">
        <v>187</v>
      </c>
      <c r="G19" s="54"/>
      <c r="H19" s="43" t="str">
        <f t="shared" si="1"/>
        <v/>
      </c>
      <c r="I19" s="43" t="str">
        <f t="shared" si="5"/>
        <v>一般会計</v>
      </c>
      <c r="K19" s="43"/>
      <c r="L19" s="43"/>
      <c r="O19" s="43"/>
      <c r="P19" s="43"/>
      <c r="Q19" s="60"/>
      <c r="T19" s="43"/>
      <c r="U19" s="55" t="s">
        <v>652</v>
      </c>
      <c r="W19" s="55" t="s">
        <v>347</v>
      </c>
      <c r="Y19" s="55" t="s">
        <v>406</v>
      </c>
      <c r="Z19" s="55" t="s">
        <v>565</v>
      </c>
      <c r="AA19" s="55" t="s">
        <v>500</v>
      </c>
      <c r="AB19" s="55" t="s">
        <v>538</v>
      </c>
      <c r="AC19" s="49"/>
      <c r="AD19" s="49"/>
      <c r="AE19" s="49"/>
      <c r="AF19" s="48"/>
      <c r="AK19" s="50" t="str">
        <f t="shared" si="7"/>
        <v>R</v>
      </c>
    </row>
    <row r="20" spans="1:37" ht="13.5" customHeight="1" x14ac:dyDescent="0.15">
      <c r="A20" s="51" t="s">
        <v>190</v>
      </c>
      <c r="B20" s="52"/>
      <c r="C20" s="43" t="str">
        <f t="shared" si="0"/>
        <v/>
      </c>
      <c r="D20" s="43" t="str">
        <f t="shared" si="8"/>
        <v>観光立国、クールジャパン</v>
      </c>
      <c r="F20" s="58" t="s">
        <v>189</v>
      </c>
      <c r="G20" s="54"/>
      <c r="H20" s="43" t="str">
        <f t="shared" si="1"/>
        <v/>
      </c>
      <c r="I20" s="43" t="str">
        <f t="shared" si="5"/>
        <v>一般会計</v>
      </c>
      <c r="K20" s="43"/>
      <c r="L20" s="43"/>
      <c r="O20" s="43"/>
      <c r="P20" s="43"/>
      <c r="Q20" s="60"/>
      <c r="T20" s="43"/>
      <c r="U20" s="55" t="s">
        <v>653</v>
      </c>
      <c r="W20" s="55" t="s">
        <v>348</v>
      </c>
      <c r="Y20" s="55" t="s">
        <v>407</v>
      </c>
      <c r="Z20" s="55" t="s">
        <v>566</v>
      </c>
      <c r="AA20" s="55" t="s">
        <v>501</v>
      </c>
      <c r="AB20" s="55" t="s">
        <v>539</v>
      </c>
      <c r="AC20" s="49"/>
      <c r="AD20" s="49"/>
      <c r="AE20" s="49"/>
      <c r="AF20" s="48"/>
      <c r="AK20" s="50" t="str">
        <f t="shared" si="7"/>
        <v>S</v>
      </c>
    </row>
    <row r="21" spans="1:37" ht="13.5" customHeight="1" x14ac:dyDescent="0.15">
      <c r="A21" s="51" t="s">
        <v>192</v>
      </c>
      <c r="B21" s="52"/>
      <c r="C21" s="43" t="str">
        <f t="shared" si="0"/>
        <v/>
      </c>
      <c r="D21" s="43" t="str">
        <f t="shared" si="8"/>
        <v>観光立国、クールジャパン</v>
      </c>
      <c r="F21" s="58" t="s">
        <v>191</v>
      </c>
      <c r="G21" s="54"/>
      <c r="H21" s="43" t="str">
        <f t="shared" si="1"/>
        <v/>
      </c>
      <c r="I21" s="43" t="str">
        <f t="shared" si="5"/>
        <v>一般会計</v>
      </c>
      <c r="K21" s="43"/>
      <c r="L21" s="43"/>
      <c r="O21" s="43"/>
      <c r="P21" s="43"/>
      <c r="Q21" s="60"/>
      <c r="T21" s="43"/>
      <c r="U21" s="55" t="s">
        <v>654</v>
      </c>
      <c r="W21" s="55" t="s">
        <v>349</v>
      </c>
      <c r="Y21" s="55" t="s">
        <v>408</v>
      </c>
      <c r="Z21" s="55" t="s">
        <v>567</v>
      </c>
      <c r="AA21" s="55" t="s">
        <v>502</v>
      </c>
      <c r="AB21" s="55" t="s">
        <v>540</v>
      </c>
      <c r="AC21" s="49"/>
      <c r="AD21" s="49"/>
      <c r="AE21" s="49"/>
      <c r="AF21" s="48"/>
      <c r="AK21" s="50" t="str">
        <f t="shared" si="7"/>
        <v>T</v>
      </c>
    </row>
    <row r="22" spans="1:37" ht="13.5" customHeight="1" x14ac:dyDescent="0.15">
      <c r="A22" s="51" t="s">
        <v>194</v>
      </c>
      <c r="B22" s="52"/>
      <c r="C22" s="43" t="str">
        <f t="shared" si="0"/>
        <v/>
      </c>
      <c r="D22" s="43" t="str">
        <f>IF(C22="",D21,IF(D21&lt;&gt;"",CONCATENATE(D21,"、",C22),C22))</f>
        <v>観光立国、クールジャパン</v>
      </c>
      <c r="F22" s="58" t="s">
        <v>193</v>
      </c>
      <c r="G22" s="54"/>
      <c r="H22" s="43" t="str">
        <f t="shared" si="1"/>
        <v/>
      </c>
      <c r="I22" s="43" t="str">
        <f t="shared" si="5"/>
        <v>一般会計</v>
      </c>
      <c r="K22" s="43"/>
      <c r="L22" s="43"/>
      <c r="O22" s="43"/>
      <c r="P22" s="43"/>
      <c r="Q22" s="60"/>
      <c r="T22" s="43"/>
      <c r="U22" s="55" t="s">
        <v>655</v>
      </c>
      <c r="W22" s="55" t="s">
        <v>350</v>
      </c>
      <c r="Y22" s="55" t="s">
        <v>409</v>
      </c>
      <c r="Z22" s="55" t="s">
        <v>568</v>
      </c>
      <c r="AA22" s="55" t="s">
        <v>503</v>
      </c>
      <c r="AB22" s="55" t="s">
        <v>541</v>
      </c>
      <c r="AC22" s="49"/>
      <c r="AD22" s="49"/>
      <c r="AE22" s="49"/>
      <c r="AF22" s="48"/>
      <c r="AK22" s="50" t="str">
        <f t="shared" si="7"/>
        <v>U</v>
      </c>
    </row>
    <row r="23" spans="1:37" ht="13.5" customHeight="1" x14ac:dyDescent="0.15">
      <c r="A23" s="51" t="s">
        <v>196</v>
      </c>
      <c r="B23" s="52"/>
      <c r="C23" s="43" t="str">
        <f t="shared" si="0"/>
        <v/>
      </c>
      <c r="D23" s="43" t="str">
        <f t="shared" si="8"/>
        <v>観光立国、クールジャパン</v>
      </c>
      <c r="F23" s="58" t="s">
        <v>195</v>
      </c>
      <c r="G23" s="54"/>
      <c r="H23" s="43" t="str">
        <f t="shared" si="1"/>
        <v/>
      </c>
      <c r="I23" s="43" t="str">
        <f t="shared" si="5"/>
        <v>一般会計</v>
      </c>
      <c r="K23" s="43"/>
      <c r="L23" s="43"/>
      <c r="O23" s="43"/>
      <c r="P23" s="43"/>
      <c r="Q23" s="60"/>
      <c r="T23" s="43"/>
      <c r="U23" s="55" t="s">
        <v>656</v>
      </c>
      <c r="W23" s="55" t="s">
        <v>351</v>
      </c>
      <c r="Y23" s="55" t="s">
        <v>410</v>
      </c>
      <c r="Z23" s="55" t="s">
        <v>569</v>
      </c>
      <c r="AA23" s="55" t="s">
        <v>504</v>
      </c>
      <c r="AB23" s="55" t="s">
        <v>542</v>
      </c>
      <c r="AC23" s="49"/>
      <c r="AD23" s="49"/>
      <c r="AE23" s="49"/>
      <c r="AF23" s="48"/>
      <c r="AK23" s="50" t="str">
        <f t="shared" si="7"/>
        <v>V</v>
      </c>
    </row>
    <row r="24" spans="1:37" ht="13.5" customHeight="1" x14ac:dyDescent="0.15">
      <c r="A24" s="53" t="s">
        <v>376</v>
      </c>
      <c r="B24" s="52"/>
      <c r="C24" s="43" t="str">
        <f t="shared" si="0"/>
        <v/>
      </c>
      <c r="D24" s="43" t="str">
        <f t="shared" si="8"/>
        <v>観光立国、クールジャパン</v>
      </c>
      <c r="F24" s="58" t="s">
        <v>381</v>
      </c>
      <c r="G24" s="54"/>
      <c r="H24" s="43" t="str">
        <f t="shared" si="1"/>
        <v/>
      </c>
      <c r="I24" s="43" t="str">
        <f t="shared" si="5"/>
        <v>一般会計</v>
      </c>
      <c r="K24" s="43"/>
      <c r="L24" s="43"/>
      <c r="O24" s="43"/>
      <c r="P24" s="43"/>
      <c r="Q24" s="60"/>
      <c r="T24" s="43"/>
      <c r="U24" s="55" t="s">
        <v>657</v>
      </c>
      <c r="W24" s="55" t="s">
        <v>352</v>
      </c>
      <c r="Y24" s="55" t="s">
        <v>411</v>
      </c>
      <c r="Z24" s="55" t="s">
        <v>570</v>
      </c>
      <c r="AA24" s="55" t="s">
        <v>505</v>
      </c>
      <c r="AB24" s="55" t="s">
        <v>543</v>
      </c>
      <c r="AC24" s="49"/>
      <c r="AD24" s="49"/>
      <c r="AE24" s="49"/>
      <c r="AF24" s="48"/>
      <c r="AK24" s="50" t="str">
        <f>CHAR(CODE(AK23)+1)</f>
        <v>W</v>
      </c>
    </row>
    <row r="25" spans="1:37" ht="13.5" customHeight="1" x14ac:dyDescent="0.15">
      <c r="A25" s="43" t="str">
        <f>IF(D24="", "-", D24)</f>
        <v>観光立国、クールジャパン</v>
      </c>
      <c r="B25" s="43"/>
      <c r="F25" s="58" t="s">
        <v>197</v>
      </c>
      <c r="G25" s="54"/>
      <c r="H25" s="43" t="str">
        <f t="shared" si="1"/>
        <v/>
      </c>
      <c r="I25" s="43" t="str">
        <f t="shared" si="5"/>
        <v>一般会計</v>
      </c>
      <c r="K25" s="43"/>
      <c r="L25" s="43"/>
      <c r="O25" s="43"/>
      <c r="P25" s="43"/>
      <c r="Q25" s="60"/>
      <c r="T25" s="43"/>
      <c r="U25" s="55" t="s">
        <v>658</v>
      </c>
      <c r="W25" s="55" t="s">
        <v>682</v>
      </c>
      <c r="Y25" s="55" t="s">
        <v>412</v>
      </c>
      <c r="Z25" s="55" t="s">
        <v>571</v>
      </c>
      <c r="AA25" s="55" t="s">
        <v>506</v>
      </c>
      <c r="AB25" s="55" t="s">
        <v>544</v>
      </c>
      <c r="AC25" s="49"/>
      <c r="AD25" s="49"/>
      <c r="AE25" s="49"/>
      <c r="AF25" s="48"/>
      <c r="AK25" s="50" t="str">
        <f t="shared" si="7"/>
        <v>X</v>
      </c>
    </row>
    <row r="26" spans="1:37" ht="13.5" customHeight="1" x14ac:dyDescent="0.15">
      <c r="B26" s="43"/>
      <c r="F26" s="58" t="s">
        <v>198</v>
      </c>
      <c r="G26" s="54"/>
      <c r="H26" s="43" t="str">
        <f t="shared" si="1"/>
        <v/>
      </c>
      <c r="I26" s="43" t="str">
        <f t="shared" si="5"/>
        <v>一般会計</v>
      </c>
      <c r="K26" s="43"/>
      <c r="L26" s="43"/>
      <c r="O26" s="43"/>
      <c r="P26" s="43"/>
      <c r="Q26" s="60"/>
      <c r="T26" s="43"/>
      <c r="U26" s="55" t="s">
        <v>659</v>
      </c>
      <c r="W26" s="55" t="s">
        <v>353</v>
      </c>
      <c r="Y26" s="55" t="s">
        <v>413</v>
      </c>
      <c r="Z26" s="55" t="s">
        <v>572</v>
      </c>
      <c r="AA26" s="55" t="s">
        <v>507</v>
      </c>
      <c r="AB26" s="55" t="s">
        <v>545</v>
      </c>
      <c r="AC26" s="49"/>
      <c r="AD26" s="49"/>
      <c r="AE26" s="49"/>
      <c r="AF26" s="48"/>
      <c r="AK26" s="50" t="str">
        <f t="shared" si="7"/>
        <v>Y</v>
      </c>
    </row>
    <row r="27" spans="1:37" ht="13.5" customHeight="1" x14ac:dyDescent="0.15">
      <c r="A27" s="43"/>
      <c r="B27" s="43"/>
      <c r="F27" s="58" t="s">
        <v>199</v>
      </c>
      <c r="G27" s="54"/>
      <c r="H27" s="43" t="str">
        <f t="shared" si="1"/>
        <v/>
      </c>
      <c r="I27" s="43" t="str">
        <f t="shared" si="5"/>
        <v>一般会計</v>
      </c>
      <c r="K27" s="43"/>
      <c r="L27" s="43"/>
      <c r="O27" s="43"/>
      <c r="P27" s="43"/>
      <c r="Q27" s="60"/>
      <c r="T27" s="43"/>
      <c r="U27" s="55" t="s">
        <v>660</v>
      </c>
      <c r="W27" s="55" t="s">
        <v>354</v>
      </c>
      <c r="Y27" s="55" t="s">
        <v>414</v>
      </c>
      <c r="Z27" s="55" t="s">
        <v>573</v>
      </c>
      <c r="AA27" s="55" t="s">
        <v>508</v>
      </c>
      <c r="AB27" s="55" t="s">
        <v>546</v>
      </c>
      <c r="AC27" s="49"/>
      <c r="AD27" s="49"/>
      <c r="AE27" s="49"/>
      <c r="AF27" s="48"/>
      <c r="AK27" s="50" t="str">
        <f>CHAR(CODE(AK26)+1)</f>
        <v>Z</v>
      </c>
    </row>
    <row r="28" spans="1:37" ht="13.5" customHeight="1" x14ac:dyDescent="0.15">
      <c r="A28" s="43"/>
      <c r="B28" s="43"/>
      <c r="F28" s="58" t="s">
        <v>200</v>
      </c>
      <c r="G28" s="54"/>
      <c r="H28" s="43" t="str">
        <f t="shared" si="1"/>
        <v/>
      </c>
      <c r="I28" s="43" t="str">
        <f t="shared" si="5"/>
        <v>一般会計</v>
      </c>
      <c r="K28" s="43"/>
      <c r="L28" s="43"/>
      <c r="O28" s="43"/>
      <c r="P28" s="43"/>
      <c r="Q28" s="60"/>
      <c r="T28" s="43"/>
      <c r="U28" s="55" t="s">
        <v>661</v>
      </c>
      <c r="W28" s="55" t="s">
        <v>355</v>
      </c>
      <c r="Y28" s="55" t="s">
        <v>415</v>
      </c>
      <c r="Z28" s="55" t="s">
        <v>574</v>
      </c>
      <c r="AA28" s="55" t="s">
        <v>509</v>
      </c>
      <c r="AB28" s="55" t="s">
        <v>547</v>
      </c>
      <c r="AC28" s="49"/>
      <c r="AD28" s="49"/>
      <c r="AE28" s="49"/>
      <c r="AF28" s="48"/>
      <c r="AK28" s="50" t="s">
        <v>201</v>
      </c>
    </row>
    <row r="29" spans="1:37" ht="13.5" customHeight="1" x14ac:dyDescent="0.15">
      <c r="A29" s="43"/>
      <c r="B29" s="43"/>
      <c r="F29" s="58" t="s">
        <v>202</v>
      </c>
      <c r="G29" s="54"/>
      <c r="H29" s="43" t="str">
        <f t="shared" si="1"/>
        <v/>
      </c>
      <c r="I29" s="43" t="str">
        <f t="shared" si="5"/>
        <v>一般会計</v>
      </c>
      <c r="K29" s="43"/>
      <c r="L29" s="43"/>
      <c r="O29" s="43"/>
      <c r="P29" s="43"/>
      <c r="Q29" s="60"/>
      <c r="T29" s="43"/>
      <c r="U29" s="55" t="s">
        <v>662</v>
      </c>
      <c r="W29" s="55" t="s">
        <v>356</v>
      </c>
      <c r="Y29" s="55" t="s">
        <v>416</v>
      </c>
      <c r="Z29" s="55" t="s">
        <v>575</v>
      </c>
      <c r="AA29" s="55" t="s">
        <v>510</v>
      </c>
      <c r="AB29" s="55" t="s">
        <v>548</v>
      </c>
      <c r="AC29" s="49"/>
      <c r="AD29" s="49"/>
      <c r="AE29" s="49"/>
      <c r="AF29" s="48"/>
      <c r="AK29" s="50" t="str">
        <f t="shared" si="7"/>
        <v>b</v>
      </c>
    </row>
    <row r="30" spans="1:37" ht="13.5" customHeight="1" x14ac:dyDescent="0.15">
      <c r="A30" s="43"/>
      <c r="B30" s="43"/>
      <c r="F30" s="58" t="s">
        <v>203</v>
      </c>
      <c r="G30" s="54"/>
      <c r="H30" s="43" t="str">
        <f t="shared" si="1"/>
        <v/>
      </c>
      <c r="I30" s="43" t="str">
        <f t="shared" si="5"/>
        <v>一般会計</v>
      </c>
      <c r="K30" s="43"/>
      <c r="L30" s="43"/>
      <c r="O30" s="43"/>
      <c r="P30" s="43"/>
      <c r="Q30" s="60"/>
      <c r="T30" s="43"/>
      <c r="U30" s="55" t="s">
        <v>663</v>
      </c>
      <c r="W30" s="55" t="s">
        <v>357</v>
      </c>
      <c r="Y30" s="55" t="s">
        <v>417</v>
      </c>
      <c r="Z30" s="55" t="s">
        <v>576</v>
      </c>
      <c r="AA30" s="55" t="s">
        <v>511</v>
      </c>
      <c r="AB30" s="55" t="s">
        <v>549</v>
      </c>
      <c r="AC30" s="49"/>
      <c r="AD30" s="49"/>
      <c r="AE30" s="49"/>
      <c r="AF30" s="48"/>
      <c r="AK30" s="50" t="str">
        <f t="shared" si="7"/>
        <v>c</v>
      </c>
    </row>
    <row r="31" spans="1:37" ht="13.5" customHeight="1" x14ac:dyDescent="0.15">
      <c r="A31" s="43"/>
      <c r="B31" s="43"/>
      <c r="F31" s="58" t="s">
        <v>204</v>
      </c>
      <c r="G31" s="54"/>
      <c r="H31" s="43" t="str">
        <f t="shared" si="1"/>
        <v/>
      </c>
      <c r="I31" s="43" t="str">
        <f t="shared" si="5"/>
        <v>一般会計</v>
      </c>
      <c r="K31" s="43"/>
      <c r="L31" s="43"/>
      <c r="O31" s="43"/>
      <c r="P31" s="43"/>
      <c r="Q31" s="60"/>
      <c r="T31" s="43"/>
      <c r="U31" s="55" t="s">
        <v>664</v>
      </c>
      <c r="W31" s="55" t="s">
        <v>358</v>
      </c>
      <c r="Y31" s="55" t="s">
        <v>418</v>
      </c>
      <c r="Z31" s="55" t="s">
        <v>577</v>
      </c>
      <c r="AA31" s="55" t="s">
        <v>512</v>
      </c>
      <c r="AB31" s="55" t="s">
        <v>550</v>
      </c>
      <c r="AC31" s="49"/>
      <c r="AD31" s="49"/>
      <c r="AE31" s="49"/>
      <c r="AF31" s="48"/>
      <c r="AK31" s="50" t="str">
        <f t="shared" si="7"/>
        <v>d</v>
      </c>
    </row>
    <row r="32" spans="1:37" ht="13.5" customHeight="1" x14ac:dyDescent="0.15">
      <c r="A32" s="43"/>
      <c r="B32" s="43"/>
      <c r="F32" s="58" t="s">
        <v>205</v>
      </c>
      <c r="G32" s="54"/>
      <c r="H32" s="43" t="str">
        <f t="shared" si="1"/>
        <v/>
      </c>
      <c r="I32" s="43" t="str">
        <f t="shared" si="5"/>
        <v>一般会計</v>
      </c>
      <c r="K32" s="43"/>
      <c r="L32" s="43"/>
      <c r="O32" s="43"/>
      <c r="P32" s="43"/>
      <c r="Q32" s="60"/>
      <c r="T32" s="43"/>
      <c r="U32" s="55" t="s">
        <v>665</v>
      </c>
      <c r="W32" s="55" t="s">
        <v>359</v>
      </c>
      <c r="Y32" s="55" t="s">
        <v>419</v>
      </c>
      <c r="Z32" s="55" t="s">
        <v>578</v>
      </c>
      <c r="AA32" s="55" t="s">
        <v>208</v>
      </c>
      <c r="AB32" s="55" t="s">
        <v>208</v>
      </c>
      <c r="AC32" s="49"/>
      <c r="AD32" s="49"/>
      <c r="AE32" s="49"/>
      <c r="AF32" s="48"/>
      <c r="AK32" s="50" t="str">
        <f t="shared" si="7"/>
        <v>e</v>
      </c>
    </row>
    <row r="33" spans="1:37" ht="13.5" customHeight="1" x14ac:dyDescent="0.15">
      <c r="A33" s="43"/>
      <c r="B33" s="43"/>
      <c r="F33" s="58" t="s">
        <v>206</v>
      </c>
      <c r="G33" s="54"/>
      <c r="H33" s="43" t="str">
        <f t="shared" si="1"/>
        <v/>
      </c>
      <c r="I33" s="43" t="str">
        <f t="shared" si="5"/>
        <v>一般会計</v>
      </c>
      <c r="K33" s="43"/>
      <c r="L33" s="43"/>
      <c r="O33" s="43"/>
      <c r="P33" s="43"/>
      <c r="Q33" s="60"/>
      <c r="T33" s="43"/>
      <c r="U33" s="55" t="s">
        <v>666</v>
      </c>
      <c r="W33" s="55" t="s">
        <v>360</v>
      </c>
      <c r="Y33" s="55" t="s">
        <v>420</v>
      </c>
      <c r="Z33" s="55" t="s">
        <v>579</v>
      </c>
      <c r="AB33" s="49"/>
      <c r="AC33" s="49"/>
      <c r="AD33" s="49"/>
      <c r="AE33" s="49"/>
      <c r="AF33" s="48"/>
      <c r="AK33" s="50" t="str">
        <f t="shared" si="7"/>
        <v>f</v>
      </c>
    </row>
    <row r="34" spans="1:37" ht="13.5" customHeight="1" x14ac:dyDescent="0.15">
      <c r="A34" s="43"/>
      <c r="B34" s="43"/>
      <c r="F34" s="58" t="s">
        <v>207</v>
      </c>
      <c r="G34" s="54"/>
      <c r="H34" s="43" t="str">
        <f t="shared" si="1"/>
        <v/>
      </c>
      <c r="I34" s="43" t="str">
        <f t="shared" si="5"/>
        <v>一般会計</v>
      </c>
      <c r="K34" s="43"/>
      <c r="L34" s="43"/>
      <c r="O34" s="43"/>
      <c r="P34" s="43"/>
      <c r="Q34" s="60"/>
      <c r="T34" s="43"/>
      <c r="U34" s="55" t="s">
        <v>667</v>
      </c>
      <c r="W34" s="55" t="s">
        <v>361</v>
      </c>
      <c r="Y34" s="55" t="s">
        <v>421</v>
      </c>
      <c r="Z34" s="55" t="s">
        <v>580</v>
      </c>
      <c r="AB34" s="49"/>
      <c r="AC34" s="49"/>
      <c r="AD34" s="49"/>
      <c r="AE34" s="49"/>
      <c r="AF34" s="48"/>
      <c r="AK34" s="50" t="str">
        <f t="shared" si="7"/>
        <v>g</v>
      </c>
    </row>
    <row r="35" spans="1:37" ht="13.5" customHeight="1" x14ac:dyDescent="0.15">
      <c r="A35" s="43"/>
      <c r="B35" s="43"/>
      <c r="F35" s="58" t="s">
        <v>209</v>
      </c>
      <c r="G35" s="54"/>
      <c r="H35" s="43" t="str">
        <f t="shared" si="1"/>
        <v/>
      </c>
      <c r="I35" s="43" t="str">
        <f t="shared" si="5"/>
        <v>一般会計</v>
      </c>
      <c r="K35" s="43"/>
      <c r="L35" s="43"/>
      <c r="O35" s="43"/>
      <c r="P35" s="43"/>
      <c r="Q35" s="60"/>
      <c r="T35" s="43"/>
      <c r="U35" s="55" t="s">
        <v>668</v>
      </c>
      <c r="W35" s="55" t="s">
        <v>362</v>
      </c>
      <c r="Y35" s="55" t="s">
        <v>422</v>
      </c>
      <c r="Z35" s="55" t="s">
        <v>581</v>
      </c>
      <c r="AC35" s="49"/>
      <c r="AF35" s="48"/>
      <c r="AK35" s="50" t="str">
        <f t="shared" si="7"/>
        <v>h</v>
      </c>
    </row>
    <row r="36" spans="1:37" ht="13.5" customHeight="1" x14ac:dyDescent="0.15">
      <c r="A36" s="43"/>
      <c r="B36" s="43"/>
      <c r="F36" s="58" t="s">
        <v>210</v>
      </c>
      <c r="G36" s="54"/>
      <c r="H36" s="43" t="str">
        <f t="shared" si="1"/>
        <v/>
      </c>
      <c r="I36" s="43" t="str">
        <f t="shared" si="5"/>
        <v>一般会計</v>
      </c>
      <c r="K36" s="43"/>
      <c r="L36" s="43"/>
      <c r="O36" s="43"/>
      <c r="P36" s="43"/>
      <c r="Q36" s="60"/>
      <c r="T36" s="43"/>
      <c r="U36" s="55" t="s">
        <v>669</v>
      </c>
      <c r="W36" s="55" t="s">
        <v>363</v>
      </c>
      <c r="Y36" s="55" t="s">
        <v>423</v>
      </c>
      <c r="Z36" s="55" t="s">
        <v>582</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683</v>
      </c>
      <c r="Y37" s="55" t="s">
        <v>424</v>
      </c>
      <c r="Z37" s="55" t="s">
        <v>583</v>
      </c>
      <c r="AF37" s="48"/>
      <c r="AK37" s="50" t="str">
        <f t="shared" si="7"/>
        <v>j</v>
      </c>
    </row>
    <row r="38" spans="1:37" x14ac:dyDescent="0.15">
      <c r="A38" s="43"/>
      <c r="B38" s="43"/>
      <c r="F38" s="43"/>
      <c r="G38" s="60"/>
      <c r="K38" s="43"/>
      <c r="L38" s="43"/>
      <c r="O38" s="43"/>
      <c r="P38" s="43"/>
      <c r="Q38" s="60"/>
      <c r="T38" s="43"/>
      <c r="W38" s="55" t="s">
        <v>364</v>
      </c>
      <c r="Y38" s="55" t="s">
        <v>425</v>
      </c>
      <c r="Z38" s="55" t="s">
        <v>584</v>
      </c>
      <c r="AF38" s="48"/>
      <c r="AK38" s="50" t="str">
        <f t="shared" si="7"/>
        <v>k</v>
      </c>
    </row>
    <row r="39" spans="1:37" x14ac:dyDescent="0.15">
      <c r="A39" s="43"/>
      <c r="B39" s="43"/>
      <c r="F39" s="43" t="str">
        <f>I37</f>
        <v>一般会計</v>
      </c>
      <c r="G39" s="60"/>
      <c r="K39" s="43"/>
      <c r="L39" s="43"/>
      <c r="O39" s="43"/>
      <c r="P39" s="43"/>
      <c r="Q39" s="60"/>
      <c r="T39" s="43"/>
      <c r="W39" s="55" t="s">
        <v>365</v>
      </c>
      <c r="Y39" s="55" t="s">
        <v>426</v>
      </c>
      <c r="Z39" s="55" t="s">
        <v>585</v>
      </c>
      <c r="AF39" s="48"/>
      <c r="AK39" s="50" t="str">
        <f t="shared" si="7"/>
        <v>l</v>
      </c>
    </row>
    <row r="40" spans="1:37" x14ac:dyDescent="0.15">
      <c r="A40" s="43"/>
      <c r="B40" s="43"/>
      <c r="F40" s="43"/>
      <c r="G40" s="60"/>
      <c r="K40" s="43"/>
      <c r="L40" s="43"/>
      <c r="O40" s="43"/>
      <c r="P40" s="43"/>
      <c r="Q40" s="60"/>
      <c r="T40" s="43"/>
      <c r="W40" s="55" t="s">
        <v>684</v>
      </c>
      <c r="Y40" s="55" t="s">
        <v>427</v>
      </c>
      <c r="Z40" s="55" t="s">
        <v>586</v>
      </c>
      <c r="AF40" s="48"/>
      <c r="AK40" s="50" t="str">
        <f t="shared" si="7"/>
        <v>m</v>
      </c>
    </row>
    <row r="41" spans="1:37" x14ac:dyDescent="0.15">
      <c r="A41" s="43"/>
      <c r="B41" s="43"/>
      <c r="F41" s="43"/>
      <c r="G41" s="60"/>
      <c r="K41" s="43"/>
      <c r="L41" s="43"/>
      <c r="O41" s="43"/>
      <c r="P41" s="43"/>
      <c r="Q41" s="60"/>
      <c r="T41" s="43"/>
      <c r="W41" s="55" t="s">
        <v>366</v>
      </c>
      <c r="Y41" s="55" t="s">
        <v>428</v>
      </c>
      <c r="Z41" s="55" t="s">
        <v>587</v>
      </c>
      <c r="AF41" s="48"/>
      <c r="AK41" s="50" t="str">
        <f t="shared" si="7"/>
        <v>n</v>
      </c>
    </row>
    <row r="42" spans="1:37" x14ac:dyDescent="0.15">
      <c r="A42" s="43"/>
      <c r="B42" s="43"/>
      <c r="F42" s="43"/>
      <c r="G42" s="60"/>
      <c r="K42" s="43"/>
      <c r="L42" s="43"/>
      <c r="O42" s="43"/>
      <c r="P42" s="43"/>
      <c r="Q42" s="60"/>
      <c r="T42" s="43"/>
      <c r="W42" s="55" t="s">
        <v>685</v>
      </c>
      <c r="Y42" s="55" t="s">
        <v>429</v>
      </c>
      <c r="Z42" s="55" t="s">
        <v>588</v>
      </c>
      <c r="AF42" s="48"/>
      <c r="AK42" s="50" t="str">
        <f t="shared" si="7"/>
        <v>o</v>
      </c>
    </row>
    <row r="43" spans="1:37" x14ac:dyDescent="0.15">
      <c r="A43" s="43"/>
      <c r="B43" s="43"/>
      <c r="F43" s="43"/>
      <c r="G43" s="60"/>
      <c r="K43" s="43"/>
      <c r="L43" s="43"/>
      <c r="O43" s="43"/>
      <c r="P43" s="43"/>
      <c r="Q43" s="60"/>
      <c r="T43" s="43"/>
      <c r="W43" s="55" t="s">
        <v>367</v>
      </c>
      <c r="Y43" s="55" t="s">
        <v>430</v>
      </c>
      <c r="Z43" s="55" t="s">
        <v>589</v>
      </c>
      <c r="AF43" s="48"/>
      <c r="AK43" s="50" t="str">
        <f t="shared" si="7"/>
        <v>p</v>
      </c>
    </row>
    <row r="44" spans="1:37" x14ac:dyDescent="0.15">
      <c r="A44" s="43"/>
      <c r="B44" s="43"/>
      <c r="F44" s="43"/>
      <c r="G44" s="60"/>
      <c r="K44" s="43"/>
      <c r="L44" s="43"/>
      <c r="O44" s="43"/>
      <c r="P44" s="43"/>
      <c r="Q44" s="60"/>
      <c r="T44" s="43"/>
      <c r="W44" s="55" t="s">
        <v>686</v>
      </c>
      <c r="Y44" s="55" t="s">
        <v>431</v>
      </c>
      <c r="Z44" s="55" t="s">
        <v>590</v>
      </c>
      <c r="AF44" s="48"/>
      <c r="AK44" s="50" t="str">
        <f t="shared" si="7"/>
        <v>q</v>
      </c>
    </row>
    <row r="45" spans="1:37" x14ac:dyDescent="0.15">
      <c r="A45" s="43"/>
      <c r="B45" s="43"/>
      <c r="F45" s="43"/>
      <c r="G45" s="60"/>
      <c r="K45" s="43"/>
      <c r="L45" s="43"/>
      <c r="O45" s="43"/>
      <c r="P45" s="43"/>
      <c r="Q45" s="60"/>
      <c r="T45" s="43"/>
      <c r="W45" s="55" t="s">
        <v>687</v>
      </c>
      <c r="Y45" s="55" t="s">
        <v>432</v>
      </c>
      <c r="Z45" s="55" t="s">
        <v>591</v>
      </c>
      <c r="AF45" s="48"/>
      <c r="AK45" s="50" t="str">
        <f t="shared" si="7"/>
        <v>r</v>
      </c>
    </row>
    <row r="46" spans="1:37" x14ac:dyDescent="0.15">
      <c r="A46" s="43"/>
      <c r="B46" s="43"/>
      <c r="F46" s="43"/>
      <c r="G46" s="60"/>
      <c r="K46" s="43"/>
      <c r="L46" s="43"/>
      <c r="O46" s="43"/>
      <c r="P46" s="43"/>
      <c r="Q46" s="60"/>
      <c r="T46" s="43"/>
      <c r="W46" s="55" t="s">
        <v>374</v>
      </c>
      <c r="Y46" s="55" t="s">
        <v>433</v>
      </c>
      <c r="Z46" s="55" t="s">
        <v>592</v>
      </c>
      <c r="AF46" s="48"/>
      <c r="AK46" s="50" t="str">
        <f t="shared" si="7"/>
        <v>s</v>
      </c>
    </row>
    <row r="47" spans="1:37" x14ac:dyDescent="0.15">
      <c r="A47" s="43"/>
      <c r="B47" s="43"/>
      <c r="F47" s="43"/>
      <c r="G47" s="60"/>
      <c r="K47" s="43"/>
      <c r="L47" s="43"/>
      <c r="O47" s="43"/>
      <c r="P47" s="43"/>
      <c r="Q47" s="60"/>
      <c r="T47" s="43"/>
      <c r="W47" s="55" t="s">
        <v>688</v>
      </c>
      <c r="Y47" s="55" t="s">
        <v>434</v>
      </c>
      <c r="Z47" s="55" t="s">
        <v>593</v>
      </c>
      <c r="AF47" s="48"/>
      <c r="AK47" s="50" t="str">
        <f t="shared" si="7"/>
        <v>t</v>
      </c>
    </row>
    <row r="48" spans="1:37" x14ac:dyDescent="0.15">
      <c r="A48" s="43"/>
      <c r="B48" s="43"/>
      <c r="F48" s="43"/>
      <c r="G48" s="60"/>
      <c r="K48" s="43"/>
      <c r="L48" s="43"/>
      <c r="O48" s="43"/>
      <c r="P48" s="43"/>
      <c r="Q48" s="60"/>
      <c r="T48" s="43"/>
      <c r="W48" s="55" t="s">
        <v>375</v>
      </c>
      <c r="Y48" s="55" t="s">
        <v>435</v>
      </c>
      <c r="Z48" s="55" t="s">
        <v>594</v>
      </c>
      <c r="AF48" s="48"/>
      <c r="AK48" s="50" t="str">
        <f t="shared" si="7"/>
        <v>u</v>
      </c>
    </row>
    <row r="49" spans="1:37" x14ac:dyDescent="0.15">
      <c r="A49" s="43"/>
      <c r="B49" s="43"/>
      <c r="F49" s="43"/>
      <c r="G49" s="60"/>
      <c r="K49" s="43"/>
      <c r="L49" s="43"/>
      <c r="O49" s="43"/>
      <c r="P49" s="43"/>
      <c r="Q49" s="60"/>
      <c r="T49" s="43"/>
      <c r="W49" s="55" t="s">
        <v>689</v>
      </c>
      <c r="Y49" s="55" t="s">
        <v>436</v>
      </c>
      <c r="Z49" s="55" t="s">
        <v>595</v>
      </c>
      <c r="AF49" s="48"/>
      <c r="AK49" s="50" t="str">
        <f t="shared" si="7"/>
        <v>v</v>
      </c>
    </row>
    <row r="50" spans="1:37" x14ac:dyDescent="0.15">
      <c r="A50" s="43"/>
      <c r="B50" s="43"/>
      <c r="F50" s="43"/>
      <c r="G50" s="60"/>
      <c r="K50" s="43"/>
      <c r="L50" s="43"/>
      <c r="O50" s="43"/>
      <c r="P50" s="43"/>
      <c r="Q50" s="60"/>
      <c r="T50" s="43"/>
      <c r="W50" s="55" t="s">
        <v>690</v>
      </c>
      <c r="Y50" s="55" t="s">
        <v>437</v>
      </c>
      <c r="Z50" s="55" t="s">
        <v>596</v>
      </c>
      <c r="AF50" s="48"/>
    </row>
    <row r="51" spans="1:37" x14ac:dyDescent="0.15">
      <c r="A51" s="43"/>
      <c r="B51" s="43"/>
      <c r="F51" s="43"/>
      <c r="G51" s="60"/>
      <c r="K51" s="43"/>
      <c r="L51" s="43"/>
      <c r="O51" s="43"/>
      <c r="P51" s="43"/>
      <c r="Q51" s="60"/>
      <c r="T51" s="43"/>
      <c r="W51" s="55" t="s">
        <v>691</v>
      </c>
      <c r="Y51" s="55" t="s">
        <v>438</v>
      </c>
      <c r="Z51" s="55" t="s">
        <v>597</v>
      </c>
      <c r="AF51" s="48"/>
    </row>
    <row r="52" spans="1:37" x14ac:dyDescent="0.15">
      <c r="A52" s="43"/>
      <c r="B52" s="43"/>
      <c r="F52" s="43"/>
      <c r="G52" s="60"/>
      <c r="K52" s="43"/>
      <c r="L52" s="43"/>
      <c r="O52" s="43"/>
      <c r="P52" s="43"/>
      <c r="Q52" s="60"/>
      <c r="T52" s="43"/>
      <c r="W52" s="55" t="s">
        <v>692</v>
      </c>
      <c r="Y52" s="55" t="s">
        <v>439</v>
      </c>
      <c r="Z52" s="55" t="s">
        <v>598</v>
      </c>
      <c r="AF52" s="48"/>
    </row>
    <row r="53" spans="1:37" x14ac:dyDescent="0.15">
      <c r="A53" s="43"/>
      <c r="B53" s="43"/>
      <c r="F53" s="43"/>
      <c r="G53" s="60"/>
      <c r="K53" s="43"/>
      <c r="L53" s="43"/>
      <c r="O53" s="43"/>
      <c r="P53" s="43"/>
      <c r="Q53" s="60"/>
      <c r="T53" s="43"/>
      <c r="W53" s="55" t="s">
        <v>693</v>
      </c>
      <c r="Y53" s="55" t="s">
        <v>440</v>
      </c>
      <c r="Z53" s="55" t="s">
        <v>599</v>
      </c>
      <c r="AF53" s="48"/>
    </row>
    <row r="54" spans="1:37" x14ac:dyDescent="0.15">
      <c r="A54" s="43"/>
      <c r="B54" s="43"/>
      <c r="F54" s="43"/>
      <c r="G54" s="60"/>
      <c r="K54" s="43"/>
      <c r="L54" s="43"/>
      <c r="O54" s="43"/>
      <c r="P54" s="62"/>
      <c r="Q54" s="60"/>
      <c r="T54" s="43"/>
      <c r="W54" s="55" t="s">
        <v>694</v>
      </c>
      <c r="Y54" s="55" t="s">
        <v>441</v>
      </c>
      <c r="Z54" s="55" t="s">
        <v>600</v>
      </c>
      <c r="AF54" s="48"/>
    </row>
    <row r="55" spans="1:37" x14ac:dyDescent="0.15">
      <c r="A55" s="43"/>
      <c r="B55" s="43"/>
      <c r="F55" s="43"/>
      <c r="G55" s="60"/>
      <c r="K55" s="43"/>
      <c r="L55" s="43"/>
      <c r="O55" s="43"/>
      <c r="P55" s="43"/>
      <c r="Q55" s="60"/>
      <c r="T55" s="43"/>
      <c r="W55" s="55" t="s">
        <v>695</v>
      </c>
      <c r="Y55" s="55" t="s">
        <v>442</v>
      </c>
      <c r="Z55" s="55" t="s">
        <v>601</v>
      </c>
      <c r="AF55" s="48"/>
    </row>
    <row r="56" spans="1:37" x14ac:dyDescent="0.15">
      <c r="A56" s="43"/>
      <c r="B56" s="43"/>
      <c r="F56" s="43"/>
      <c r="G56" s="60"/>
      <c r="K56" s="43"/>
      <c r="L56" s="43"/>
      <c r="O56" s="43"/>
      <c r="P56" s="43"/>
      <c r="Q56" s="60"/>
      <c r="T56" s="43"/>
      <c r="W56" s="55" t="s">
        <v>368</v>
      </c>
      <c r="Y56" s="55" t="s">
        <v>443</v>
      </c>
      <c r="Z56" s="55" t="s">
        <v>602</v>
      </c>
      <c r="AF56" s="48"/>
    </row>
    <row r="57" spans="1:37" x14ac:dyDescent="0.15">
      <c r="A57" s="43"/>
      <c r="B57" s="43"/>
      <c r="F57" s="43"/>
      <c r="G57" s="60"/>
      <c r="K57" s="43"/>
      <c r="L57" s="43"/>
      <c r="O57" s="43"/>
      <c r="P57" s="43"/>
      <c r="Q57" s="60"/>
      <c r="T57" s="43"/>
      <c r="W57" s="55" t="s">
        <v>696</v>
      </c>
      <c r="Y57" s="55" t="s">
        <v>444</v>
      </c>
      <c r="Z57" s="55" t="s">
        <v>603</v>
      </c>
      <c r="AF57" s="48"/>
    </row>
    <row r="58" spans="1:37" x14ac:dyDescent="0.15">
      <c r="A58" s="43"/>
      <c r="B58" s="43"/>
      <c r="F58" s="43"/>
      <c r="G58" s="60"/>
      <c r="K58" s="43"/>
      <c r="L58" s="43"/>
      <c r="O58" s="43"/>
      <c r="P58" s="43"/>
      <c r="Q58" s="60"/>
      <c r="T58" s="43"/>
      <c r="W58" s="55" t="s">
        <v>697</v>
      </c>
      <c r="Y58" s="55" t="s">
        <v>445</v>
      </c>
      <c r="Z58" s="55" t="s">
        <v>604</v>
      </c>
      <c r="AF58" s="48"/>
    </row>
    <row r="59" spans="1:37" x14ac:dyDescent="0.15">
      <c r="A59" s="43"/>
      <c r="B59" s="43"/>
      <c r="F59" s="43"/>
      <c r="G59" s="60"/>
      <c r="K59" s="43"/>
      <c r="L59" s="43"/>
      <c r="O59" s="43"/>
      <c r="P59" s="43"/>
      <c r="Q59" s="60"/>
      <c r="T59" s="43"/>
      <c r="W59" s="55" t="s">
        <v>698</v>
      </c>
      <c r="Y59" s="55" t="s">
        <v>446</v>
      </c>
      <c r="Z59" s="55" t="s">
        <v>605</v>
      </c>
      <c r="AF59" s="48"/>
    </row>
    <row r="60" spans="1:37" x14ac:dyDescent="0.15">
      <c r="A60" s="43"/>
      <c r="B60" s="43"/>
      <c r="F60" s="43"/>
      <c r="G60" s="60"/>
      <c r="K60" s="43"/>
      <c r="L60" s="43"/>
      <c r="O60" s="43"/>
      <c r="P60" s="43"/>
      <c r="Q60" s="60"/>
      <c r="T60" s="43"/>
      <c r="W60" s="55" t="s">
        <v>699</v>
      </c>
      <c r="Y60" s="55" t="s">
        <v>447</v>
      </c>
      <c r="Z60" s="55" t="s">
        <v>606</v>
      </c>
      <c r="AF60" s="48"/>
    </row>
    <row r="61" spans="1:37" x14ac:dyDescent="0.15">
      <c r="A61" s="43"/>
      <c r="B61" s="43"/>
      <c r="F61" s="43"/>
      <c r="G61" s="60"/>
      <c r="K61" s="43"/>
      <c r="L61" s="43"/>
      <c r="O61" s="43"/>
      <c r="P61" s="43"/>
      <c r="Q61" s="60"/>
      <c r="T61" s="43"/>
      <c r="W61" s="55" t="s">
        <v>700</v>
      </c>
      <c r="Y61" s="55" t="s">
        <v>448</v>
      </c>
      <c r="Z61" s="55" t="s">
        <v>607</v>
      </c>
      <c r="AF61" s="48"/>
    </row>
    <row r="62" spans="1:37" x14ac:dyDescent="0.15">
      <c r="A62" s="43"/>
      <c r="B62" s="43"/>
      <c r="F62" s="43"/>
      <c r="G62" s="60"/>
      <c r="K62" s="43"/>
      <c r="L62" s="43"/>
      <c r="O62" s="43"/>
      <c r="P62" s="43"/>
      <c r="Q62" s="60"/>
      <c r="T62" s="43"/>
      <c r="W62" s="55" t="s">
        <v>701</v>
      </c>
      <c r="Y62" s="55" t="s">
        <v>449</v>
      </c>
      <c r="Z62" s="55" t="s">
        <v>608</v>
      </c>
      <c r="AF62" s="48"/>
    </row>
    <row r="63" spans="1:37" x14ac:dyDescent="0.15">
      <c r="A63" s="43"/>
      <c r="B63" s="43"/>
      <c r="F63" s="43"/>
      <c r="G63" s="60"/>
      <c r="K63" s="43"/>
      <c r="L63" s="43"/>
      <c r="O63" s="43"/>
      <c r="P63" s="43"/>
      <c r="Q63" s="60"/>
      <c r="T63" s="43"/>
      <c r="W63" s="55" t="s">
        <v>702</v>
      </c>
      <c r="Y63" s="55" t="s">
        <v>450</v>
      </c>
      <c r="Z63" s="55" t="s">
        <v>609</v>
      </c>
      <c r="AF63" s="48"/>
    </row>
    <row r="64" spans="1:37" x14ac:dyDescent="0.15">
      <c r="A64" s="43"/>
      <c r="B64" s="43"/>
      <c r="F64" s="43"/>
      <c r="G64" s="60"/>
      <c r="K64" s="43"/>
      <c r="L64" s="43"/>
      <c r="O64" s="43"/>
      <c r="P64" s="43"/>
      <c r="Q64" s="60"/>
      <c r="T64" s="43"/>
      <c r="W64" s="55" t="s">
        <v>703</v>
      </c>
      <c r="Y64" s="55" t="s">
        <v>451</v>
      </c>
      <c r="Z64" s="55" t="s">
        <v>610</v>
      </c>
      <c r="AF64" s="48"/>
    </row>
    <row r="65" spans="1:32" x14ac:dyDescent="0.15">
      <c r="A65" s="43"/>
      <c r="B65" s="43"/>
      <c r="F65" s="43"/>
      <c r="G65" s="60"/>
      <c r="K65" s="43"/>
      <c r="L65" s="43"/>
      <c r="O65" s="43"/>
      <c r="P65" s="43"/>
      <c r="Q65" s="60"/>
      <c r="T65" s="43"/>
      <c r="W65" s="55" t="s">
        <v>704</v>
      </c>
      <c r="Y65" s="55" t="s">
        <v>452</v>
      </c>
      <c r="Z65" s="55" t="s">
        <v>611</v>
      </c>
      <c r="AF65" s="48"/>
    </row>
    <row r="66" spans="1:32" x14ac:dyDescent="0.15">
      <c r="A66" s="43"/>
      <c r="B66" s="43"/>
      <c r="F66" s="43"/>
      <c r="G66" s="60"/>
      <c r="K66" s="43"/>
      <c r="L66" s="43"/>
      <c r="O66" s="43"/>
      <c r="P66" s="43"/>
      <c r="Q66" s="60"/>
      <c r="T66" s="43"/>
      <c r="W66" s="55" t="s">
        <v>705</v>
      </c>
      <c r="Y66" s="55" t="s">
        <v>211</v>
      </c>
      <c r="Z66" s="55" t="s">
        <v>612</v>
      </c>
      <c r="AF66" s="48"/>
    </row>
    <row r="67" spans="1:32" x14ac:dyDescent="0.15">
      <c r="A67" s="43"/>
      <c r="B67" s="43"/>
      <c r="F67" s="43"/>
      <c r="G67" s="60"/>
      <c r="K67" s="43"/>
      <c r="L67" s="43"/>
      <c r="O67" s="43"/>
      <c r="P67" s="43"/>
      <c r="Q67" s="60"/>
      <c r="T67" s="43"/>
      <c r="W67" s="55" t="s">
        <v>706</v>
      </c>
      <c r="Y67" s="55" t="s">
        <v>453</v>
      </c>
      <c r="Z67" s="55" t="s">
        <v>613</v>
      </c>
      <c r="AF67" s="48"/>
    </row>
    <row r="68" spans="1:32" x14ac:dyDescent="0.15">
      <c r="A68" s="43"/>
      <c r="B68" s="43"/>
      <c r="F68" s="43"/>
      <c r="G68" s="60"/>
      <c r="K68" s="43"/>
      <c r="L68" s="43"/>
      <c r="O68" s="43"/>
      <c r="P68" s="43"/>
      <c r="Q68" s="60"/>
      <c r="T68" s="43"/>
      <c r="W68" s="55" t="s">
        <v>707</v>
      </c>
      <c r="Y68" s="55" t="s">
        <v>454</v>
      </c>
      <c r="Z68" s="55" t="s">
        <v>614</v>
      </c>
      <c r="AF68" s="48"/>
    </row>
    <row r="69" spans="1:32" x14ac:dyDescent="0.15">
      <c r="F69" s="43"/>
      <c r="G69" s="60"/>
      <c r="K69" s="43"/>
      <c r="L69" s="43"/>
      <c r="O69" s="43"/>
      <c r="P69" s="43"/>
      <c r="Q69" s="60"/>
      <c r="T69" s="43"/>
      <c r="W69" s="55" t="s">
        <v>708</v>
      </c>
      <c r="Y69" s="55" t="s">
        <v>455</v>
      </c>
      <c r="Z69" s="55" t="s">
        <v>615</v>
      </c>
      <c r="AF69" s="48"/>
    </row>
    <row r="70" spans="1:32" x14ac:dyDescent="0.15">
      <c r="W70" s="55" t="s">
        <v>709</v>
      </c>
      <c r="Y70" s="55" t="s">
        <v>456</v>
      </c>
      <c r="Z70" s="55" t="s">
        <v>616</v>
      </c>
    </row>
    <row r="71" spans="1:32" x14ac:dyDescent="0.15">
      <c r="W71" s="55" t="s">
        <v>710</v>
      </c>
      <c r="Y71" s="55" t="s">
        <v>457</v>
      </c>
      <c r="Z71" s="55" t="s">
        <v>617</v>
      </c>
    </row>
    <row r="72" spans="1:32" x14ac:dyDescent="0.15">
      <c r="W72" s="55" t="s">
        <v>711</v>
      </c>
      <c r="Y72" s="55" t="s">
        <v>458</v>
      </c>
      <c r="Z72" s="55" t="s">
        <v>618</v>
      </c>
    </row>
    <row r="73" spans="1:32" x14ac:dyDescent="0.15">
      <c r="W73" s="55" t="s">
        <v>712</v>
      </c>
      <c r="Y73" s="55" t="s">
        <v>459</v>
      </c>
      <c r="Z73" s="55" t="s">
        <v>619</v>
      </c>
    </row>
    <row r="74" spans="1:32" x14ac:dyDescent="0.15">
      <c r="W74" s="55" t="s">
        <v>713</v>
      </c>
      <c r="Y74" s="55" t="s">
        <v>460</v>
      </c>
      <c r="Z74" s="55" t="s">
        <v>620</v>
      </c>
    </row>
    <row r="75" spans="1:32" x14ac:dyDescent="0.15">
      <c r="W75" s="55" t="s">
        <v>714</v>
      </c>
      <c r="Y75" s="55" t="s">
        <v>461</v>
      </c>
      <c r="Z75" s="55" t="s">
        <v>621</v>
      </c>
    </row>
    <row r="76" spans="1:32" x14ac:dyDescent="0.15">
      <c r="W76" s="55" t="s">
        <v>369</v>
      </c>
      <c r="Y76" s="55" t="s">
        <v>462</v>
      </c>
      <c r="Z76" s="55" t="s">
        <v>622</v>
      </c>
    </row>
    <row r="77" spans="1:32" x14ac:dyDescent="0.15">
      <c r="W77" s="55" t="s">
        <v>715</v>
      </c>
      <c r="Y77" s="55" t="s">
        <v>463</v>
      </c>
      <c r="Z77" s="55" t="s">
        <v>623</v>
      </c>
    </row>
    <row r="78" spans="1:32" x14ac:dyDescent="0.15">
      <c r="W78" s="55" t="s">
        <v>370</v>
      </c>
      <c r="Y78" s="55" t="s">
        <v>464</v>
      </c>
      <c r="Z78" s="55" t="s">
        <v>624</v>
      </c>
    </row>
    <row r="79" spans="1:32" x14ac:dyDescent="0.15">
      <c r="W79" s="55" t="s">
        <v>716</v>
      </c>
      <c r="Y79" s="55" t="s">
        <v>465</v>
      </c>
      <c r="Z79" s="55" t="s">
        <v>625</v>
      </c>
    </row>
    <row r="80" spans="1:32" x14ac:dyDescent="0.15">
      <c r="W80" s="55" t="s">
        <v>371</v>
      </c>
      <c r="Y80" s="55" t="s">
        <v>466</v>
      </c>
      <c r="Z80" s="55" t="s">
        <v>626</v>
      </c>
    </row>
    <row r="81" spans="23:26" x14ac:dyDescent="0.15">
      <c r="W81" s="55" t="s">
        <v>717</v>
      </c>
      <c r="Y81" s="55" t="s">
        <v>467</v>
      </c>
      <c r="Z81" s="55" t="s">
        <v>627</v>
      </c>
    </row>
    <row r="82" spans="23:26" x14ac:dyDescent="0.15">
      <c r="W82" s="55" t="s">
        <v>718</v>
      </c>
      <c r="Y82" s="55" t="s">
        <v>468</v>
      </c>
      <c r="Z82" s="55" t="s">
        <v>628</v>
      </c>
    </row>
    <row r="83" spans="23:26" x14ac:dyDescent="0.15">
      <c r="W83" s="55" t="s">
        <v>372</v>
      </c>
      <c r="Y83" s="55" t="s">
        <v>469</v>
      </c>
      <c r="Z83" s="55" t="s">
        <v>629</v>
      </c>
    </row>
    <row r="84" spans="23:26" x14ac:dyDescent="0.15">
      <c r="W84" s="55" t="s">
        <v>719</v>
      </c>
      <c r="Y84" s="55" t="s">
        <v>470</v>
      </c>
      <c r="Z84" s="55" t="s">
        <v>630</v>
      </c>
    </row>
    <row r="85" spans="23:26" x14ac:dyDescent="0.15">
      <c r="W85" s="55" t="s">
        <v>720</v>
      </c>
      <c r="Y85" s="55" t="s">
        <v>471</v>
      </c>
      <c r="Z85" s="55" t="s">
        <v>631</v>
      </c>
    </row>
    <row r="86" spans="23:26" x14ac:dyDescent="0.15">
      <c r="W86" s="55" t="s">
        <v>373</v>
      </c>
      <c r="Y86" s="55" t="s">
        <v>472</v>
      </c>
      <c r="Z86" s="55" t="s">
        <v>632</v>
      </c>
    </row>
    <row r="87" spans="23:26" x14ac:dyDescent="0.15">
      <c r="W87" s="55" t="s">
        <v>721</v>
      </c>
      <c r="Y87" s="55" t="s">
        <v>473</v>
      </c>
      <c r="Z87" s="55" t="s">
        <v>633</v>
      </c>
    </row>
    <row r="88" spans="23:26" x14ac:dyDescent="0.15">
      <c r="W88" s="55" t="s">
        <v>722</v>
      </c>
      <c r="Y88" s="55" t="s">
        <v>474</v>
      </c>
      <c r="Z88" s="55" t="s">
        <v>634</v>
      </c>
    </row>
    <row r="89" spans="23:26" x14ac:dyDescent="0.15">
      <c r="W89" s="55" t="s">
        <v>723</v>
      </c>
      <c r="Y89" s="55" t="s">
        <v>475</v>
      </c>
      <c r="Z89" s="55" t="s">
        <v>635</v>
      </c>
    </row>
    <row r="90" spans="23:26" x14ac:dyDescent="0.15">
      <c r="W90" s="55" t="s">
        <v>724</v>
      </c>
      <c r="Y90" s="55" t="s">
        <v>476</v>
      </c>
      <c r="Z90" s="55" t="s">
        <v>636</v>
      </c>
    </row>
    <row r="91" spans="23:26" x14ac:dyDescent="0.15">
      <c r="Y91" s="55" t="s">
        <v>477</v>
      </c>
      <c r="Z91" s="55" t="s">
        <v>637</v>
      </c>
    </row>
    <row r="92" spans="23:26" x14ac:dyDescent="0.15">
      <c r="W92" s="55" t="s">
        <v>382</v>
      </c>
      <c r="Y92" s="55" t="s">
        <v>478</v>
      </c>
      <c r="Z92" s="55" t="s">
        <v>638</v>
      </c>
    </row>
    <row r="93" spans="23:26" x14ac:dyDescent="0.15">
      <c r="W93" s="55" t="s">
        <v>383</v>
      </c>
      <c r="Y93" s="55" t="s">
        <v>479</v>
      </c>
      <c r="Z93" s="55" t="s">
        <v>639</v>
      </c>
    </row>
    <row r="94" spans="23:26" x14ac:dyDescent="0.15">
      <c r="W94" s="55" t="s">
        <v>725</v>
      </c>
      <c r="Y94" s="55" t="s">
        <v>480</v>
      </c>
      <c r="Z94" s="55" t="s">
        <v>640</v>
      </c>
    </row>
    <row r="95" spans="23:26" x14ac:dyDescent="0.15">
      <c r="W95" s="55" t="s">
        <v>726</v>
      </c>
      <c r="Y95" s="55" t="s">
        <v>481</v>
      </c>
      <c r="Z95" s="55" t="s">
        <v>641</v>
      </c>
    </row>
    <row r="96" spans="23:26" x14ac:dyDescent="0.15">
      <c r="W96" s="55" t="s">
        <v>727</v>
      </c>
      <c r="Y96" s="55" t="s">
        <v>384</v>
      </c>
      <c r="Z96" s="55" t="s">
        <v>521</v>
      </c>
    </row>
    <row r="97" spans="23:26" x14ac:dyDescent="0.15">
      <c r="W97" s="55" t="s">
        <v>728</v>
      </c>
      <c r="Y97" s="55" t="s">
        <v>482</v>
      </c>
      <c r="Z97" s="55" t="s">
        <v>522</v>
      </c>
    </row>
    <row r="98" spans="23:26" x14ac:dyDescent="0.15">
      <c r="W98" s="55" t="s">
        <v>729</v>
      </c>
      <c r="Y98" s="55" t="s">
        <v>483</v>
      </c>
      <c r="Z98" s="55" t="s">
        <v>523</v>
      </c>
    </row>
    <row r="99" spans="23:26" x14ac:dyDescent="0.15">
      <c r="W99" s="55" t="s">
        <v>730</v>
      </c>
      <c r="Y99" s="55" t="s">
        <v>513</v>
      </c>
      <c r="Z99" s="55" t="s">
        <v>524</v>
      </c>
    </row>
    <row r="100" spans="23:26" x14ac:dyDescent="0.15">
      <c r="W100" s="55" t="s">
        <v>731</v>
      </c>
    </row>
    <row r="101" spans="23:26" x14ac:dyDescent="0.15">
      <c r="W101" s="55" t="s">
        <v>732</v>
      </c>
    </row>
    <row r="102" spans="23:26" x14ac:dyDescent="0.15">
      <c r="W102" s="55" t="s">
        <v>733</v>
      </c>
    </row>
    <row r="103" spans="23:26" x14ac:dyDescent="0.15">
      <c r="W103" s="55" t="s">
        <v>734</v>
      </c>
    </row>
    <row r="104" spans="23:26" x14ac:dyDescent="0.15">
      <c r="W104" s="55" t="s">
        <v>735</v>
      </c>
    </row>
    <row r="105" spans="23:26" x14ac:dyDescent="0.15">
      <c r="W105" s="55" t="s">
        <v>736</v>
      </c>
    </row>
    <row r="106" spans="23:26" x14ac:dyDescent="0.15">
      <c r="W106" s="55" t="s">
        <v>737</v>
      </c>
    </row>
    <row r="107" spans="23:26" x14ac:dyDescent="0.15">
      <c r="W107" s="55" t="s">
        <v>738</v>
      </c>
    </row>
    <row r="108" spans="23:26" x14ac:dyDescent="0.15">
      <c r="W108" s="55" t="s">
        <v>739</v>
      </c>
    </row>
    <row r="109" spans="23:26" x14ac:dyDescent="0.15">
      <c r="W109" s="55" t="s">
        <v>740</v>
      </c>
    </row>
    <row r="110" spans="23:26" x14ac:dyDescent="0.15">
      <c r="W110" s="55" t="s">
        <v>741</v>
      </c>
    </row>
    <row r="111" spans="23:26" x14ac:dyDescent="0.15">
      <c r="W111" s="55" t="s">
        <v>742</v>
      </c>
    </row>
    <row r="112" spans="23:26" x14ac:dyDescent="0.15">
      <c r="W112" s="55" t="s">
        <v>745</v>
      </c>
    </row>
  </sheetData>
  <sheetProtection password="CC0F"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70" zoomScaleNormal="100" zoomScaleSheetLayoutView="70"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57"/>
      <c r="Z2" s="327"/>
      <c r="AA2" s="328"/>
      <c r="AB2" s="861" t="s">
        <v>6</v>
      </c>
      <c r="AC2" s="862"/>
      <c r="AD2" s="863"/>
      <c r="AE2" s="238" t="s">
        <v>514</v>
      </c>
      <c r="AF2" s="238"/>
      <c r="AG2" s="238"/>
      <c r="AH2" s="238"/>
      <c r="AI2" s="238" t="s">
        <v>385</v>
      </c>
      <c r="AJ2" s="238"/>
      <c r="AK2" s="238"/>
      <c r="AL2" s="240"/>
      <c r="AM2" s="238" t="s">
        <v>484</v>
      </c>
      <c r="AN2" s="238"/>
      <c r="AO2" s="238"/>
      <c r="AP2" s="240"/>
      <c r="AQ2" s="242" t="s">
        <v>60</v>
      </c>
      <c r="AR2" s="243"/>
      <c r="AS2" s="243"/>
      <c r="AT2" s="244"/>
      <c r="AU2" s="852" t="s">
        <v>47</v>
      </c>
      <c r="AV2" s="852"/>
      <c r="AW2" s="852"/>
      <c r="AX2" s="853"/>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58"/>
      <c r="Z3" s="859"/>
      <c r="AA3" s="860"/>
      <c r="AB3" s="864"/>
      <c r="AC3" s="865"/>
      <c r="AD3" s="866"/>
      <c r="AE3" s="239"/>
      <c r="AF3" s="239"/>
      <c r="AG3" s="239"/>
      <c r="AH3" s="239"/>
      <c r="AI3" s="239"/>
      <c r="AJ3" s="239"/>
      <c r="AK3" s="239"/>
      <c r="AL3" s="241"/>
      <c r="AM3" s="239"/>
      <c r="AN3" s="239"/>
      <c r="AO3" s="239"/>
      <c r="AP3" s="241"/>
      <c r="AQ3" s="507"/>
      <c r="AR3" s="251"/>
      <c r="AS3" s="249" t="s">
        <v>61</v>
      </c>
      <c r="AT3" s="250"/>
      <c r="AU3" s="251"/>
      <c r="AV3" s="251"/>
      <c r="AW3" s="255" t="s">
        <v>215</v>
      </c>
      <c r="AX3" s="266"/>
      <c r="AY3" s="63">
        <f>$AY$2</f>
        <v>0</v>
      </c>
    </row>
    <row r="4" spans="1:51" ht="22.5" customHeight="1" x14ac:dyDescent="0.15">
      <c r="A4" s="168"/>
      <c r="B4" s="166"/>
      <c r="C4" s="166"/>
      <c r="D4" s="166"/>
      <c r="E4" s="166"/>
      <c r="F4" s="167"/>
      <c r="G4" s="208"/>
      <c r="H4" s="867"/>
      <c r="I4" s="867"/>
      <c r="J4" s="867"/>
      <c r="K4" s="867"/>
      <c r="L4" s="867"/>
      <c r="M4" s="867"/>
      <c r="N4" s="867"/>
      <c r="O4" s="868"/>
      <c r="P4" s="151"/>
      <c r="Q4" s="875"/>
      <c r="R4" s="875"/>
      <c r="S4" s="875"/>
      <c r="T4" s="875"/>
      <c r="U4" s="875"/>
      <c r="V4" s="875"/>
      <c r="W4" s="875"/>
      <c r="X4" s="876"/>
      <c r="Y4" s="881" t="s">
        <v>8</v>
      </c>
      <c r="Z4" s="882"/>
      <c r="AA4" s="883"/>
      <c r="AB4" s="127"/>
      <c r="AC4" s="884"/>
      <c r="AD4" s="884"/>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69"/>
      <c r="H5" s="870"/>
      <c r="I5" s="870"/>
      <c r="J5" s="870"/>
      <c r="K5" s="870"/>
      <c r="L5" s="870"/>
      <c r="M5" s="870"/>
      <c r="N5" s="870"/>
      <c r="O5" s="871"/>
      <c r="P5" s="877"/>
      <c r="Q5" s="877"/>
      <c r="R5" s="877"/>
      <c r="S5" s="877"/>
      <c r="T5" s="877"/>
      <c r="U5" s="877"/>
      <c r="V5" s="877"/>
      <c r="W5" s="877"/>
      <c r="X5" s="878"/>
      <c r="Y5" s="131" t="s">
        <v>34</v>
      </c>
      <c r="Z5" s="567"/>
      <c r="AA5" s="602"/>
      <c r="AB5" s="134"/>
      <c r="AC5" s="885"/>
      <c r="AD5" s="885"/>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567"/>
      <c r="AA6" s="602"/>
      <c r="AB6" s="526" t="s">
        <v>216</v>
      </c>
      <c r="AC6" s="887"/>
      <c r="AD6" s="887"/>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46" t="s">
        <v>339</v>
      </c>
      <c r="B7" s="847"/>
      <c r="C7" s="847"/>
      <c r="D7" s="847"/>
      <c r="E7" s="847"/>
      <c r="F7" s="848"/>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49"/>
      <c r="B8" s="850"/>
      <c r="C8" s="850"/>
      <c r="D8" s="850"/>
      <c r="E8" s="850"/>
      <c r="F8" s="851"/>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57"/>
      <c r="Z9" s="327"/>
      <c r="AA9" s="328"/>
      <c r="AB9" s="861" t="s">
        <v>6</v>
      </c>
      <c r="AC9" s="862"/>
      <c r="AD9" s="863"/>
      <c r="AE9" s="238" t="s">
        <v>514</v>
      </c>
      <c r="AF9" s="238"/>
      <c r="AG9" s="238"/>
      <c r="AH9" s="238"/>
      <c r="AI9" s="238" t="s">
        <v>385</v>
      </c>
      <c r="AJ9" s="238"/>
      <c r="AK9" s="238"/>
      <c r="AL9" s="240"/>
      <c r="AM9" s="238" t="s">
        <v>484</v>
      </c>
      <c r="AN9" s="238"/>
      <c r="AO9" s="238"/>
      <c r="AP9" s="240"/>
      <c r="AQ9" s="242" t="s">
        <v>60</v>
      </c>
      <c r="AR9" s="243"/>
      <c r="AS9" s="243"/>
      <c r="AT9" s="244"/>
      <c r="AU9" s="852" t="s">
        <v>47</v>
      </c>
      <c r="AV9" s="852"/>
      <c r="AW9" s="852"/>
      <c r="AX9" s="853"/>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58"/>
      <c r="Z10" s="859"/>
      <c r="AA10" s="860"/>
      <c r="AB10" s="864"/>
      <c r="AC10" s="865"/>
      <c r="AD10" s="866"/>
      <c r="AE10" s="239"/>
      <c r="AF10" s="239"/>
      <c r="AG10" s="239"/>
      <c r="AH10" s="239"/>
      <c r="AI10" s="239"/>
      <c r="AJ10" s="239"/>
      <c r="AK10" s="239"/>
      <c r="AL10" s="241"/>
      <c r="AM10" s="239"/>
      <c r="AN10" s="239"/>
      <c r="AO10" s="239"/>
      <c r="AP10" s="241"/>
      <c r="AQ10" s="507"/>
      <c r="AR10" s="251"/>
      <c r="AS10" s="249" t="s">
        <v>61</v>
      </c>
      <c r="AT10" s="250"/>
      <c r="AU10" s="251"/>
      <c r="AV10" s="251"/>
      <c r="AW10" s="255" t="s">
        <v>215</v>
      </c>
      <c r="AX10" s="266"/>
      <c r="AY10" s="63">
        <f>$AY$9</f>
        <v>0</v>
      </c>
    </row>
    <row r="11" spans="1:51" ht="22.5" customHeight="1" x14ac:dyDescent="0.15">
      <c r="A11" s="168"/>
      <c r="B11" s="166"/>
      <c r="C11" s="166"/>
      <c r="D11" s="166"/>
      <c r="E11" s="166"/>
      <c r="F11" s="167"/>
      <c r="G11" s="208"/>
      <c r="H11" s="867"/>
      <c r="I11" s="867"/>
      <c r="J11" s="867"/>
      <c r="K11" s="867"/>
      <c r="L11" s="867"/>
      <c r="M11" s="867"/>
      <c r="N11" s="867"/>
      <c r="O11" s="868"/>
      <c r="P11" s="151"/>
      <c r="Q11" s="875"/>
      <c r="R11" s="875"/>
      <c r="S11" s="875"/>
      <c r="T11" s="875"/>
      <c r="U11" s="875"/>
      <c r="V11" s="875"/>
      <c r="W11" s="875"/>
      <c r="X11" s="876"/>
      <c r="Y11" s="881" t="s">
        <v>8</v>
      </c>
      <c r="Z11" s="882"/>
      <c r="AA11" s="883"/>
      <c r="AB11" s="127"/>
      <c r="AC11" s="884"/>
      <c r="AD11" s="884"/>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69"/>
      <c r="H12" s="870"/>
      <c r="I12" s="870"/>
      <c r="J12" s="870"/>
      <c r="K12" s="870"/>
      <c r="L12" s="870"/>
      <c r="M12" s="870"/>
      <c r="N12" s="870"/>
      <c r="O12" s="871"/>
      <c r="P12" s="877"/>
      <c r="Q12" s="877"/>
      <c r="R12" s="877"/>
      <c r="S12" s="877"/>
      <c r="T12" s="877"/>
      <c r="U12" s="877"/>
      <c r="V12" s="877"/>
      <c r="W12" s="877"/>
      <c r="X12" s="878"/>
      <c r="Y12" s="131" t="s">
        <v>34</v>
      </c>
      <c r="Z12" s="567"/>
      <c r="AA12" s="602"/>
      <c r="AB12" s="134"/>
      <c r="AC12" s="885"/>
      <c r="AD12" s="885"/>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567"/>
      <c r="AA13" s="602"/>
      <c r="AB13" s="526" t="s">
        <v>217</v>
      </c>
      <c r="AC13" s="887"/>
      <c r="AD13" s="887"/>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46" t="s">
        <v>339</v>
      </c>
      <c r="B14" s="847"/>
      <c r="C14" s="847"/>
      <c r="D14" s="847"/>
      <c r="E14" s="847"/>
      <c r="F14" s="848"/>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49"/>
      <c r="B15" s="850"/>
      <c r="C15" s="850"/>
      <c r="D15" s="850"/>
      <c r="E15" s="850"/>
      <c r="F15" s="851"/>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57"/>
      <c r="Z16" s="327"/>
      <c r="AA16" s="328"/>
      <c r="AB16" s="861" t="s">
        <v>6</v>
      </c>
      <c r="AC16" s="862"/>
      <c r="AD16" s="863"/>
      <c r="AE16" s="238" t="s">
        <v>514</v>
      </c>
      <c r="AF16" s="238"/>
      <c r="AG16" s="238"/>
      <c r="AH16" s="238"/>
      <c r="AI16" s="238" t="s">
        <v>385</v>
      </c>
      <c r="AJ16" s="238"/>
      <c r="AK16" s="238"/>
      <c r="AL16" s="240"/>
      <c r="AM16" s="238" t="s">
        <v>484</v>
      </c>
      <c r="AN16" s="238"/>
      <c r="AO16" s="238"/>
      <c r="AP16" s="240"/>
      <c r="AQ16" s="242" t="s">
        <v>60</v>
      </c>
      <c r="AR16" s="243"/>
      <c r="AS16" s="243"/>
      <c r="AT16" s="244"/>
      <c r="AU16" s="852" t="s">
        <v>47</v>
      </c>
      <c r="AV16" s="852"/>
      <c r="AW16" s="852"/>
      <c r="AX16" s="853"/>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58"/>
      <c r="Z17" s="859"/>
      <c r="AA17" s="860"/>
      <c r="AB17" s="864"/>
      <c r="AC17" s="865"/>
      <c r="AD17" s="866"/>
      <c r="AE17" s="239"/>
      <c r="AF17" s="239"/>
      <c r="AG17" s="239"/>
      <c r="AH17" s="239"/>
      <c r="AI17" s="239"/>
      <c r="AJ17" s="239"/>
      <c r="AK17" s="239"/>
      <c r="AL17" s="241"/>
      <c r="AM17" s="239"/>
      <c r="AN17" s="239"/>
      <c r="AO17" s="239"/>
      <c r="AP17" s="241"/>
      <c r="AQ17" s="507"/>
      <c r="AR17" s="251"/>
      <c r="AS17" s="249" t="s">
        <v>61</v>
      </c>
      <c r="AT17" s="250"/>
      <c r="AU17" s="251"/>
      <c r="AV17" s="251"/>
      <c r="AW17" s="255" t="s">
        <v>215</v>
      </c>
      <c r="AX17" s="266"/>
      <c r="AY17" s="63">
        <f>$AY$16</f>
        <v>0</v>
      </c>
    </row>
    <row r="18" spans="1:51" ht="22.5" customHeight="1" x14ac:dyDescent="0.15">
      <c r="A18" s="168"/>
      <c r="B18" s="166"/>
      <c r="C18" s="166"/>
      <c r="D18" s="166"/>
      <c r="E18" s="166"/>
      <c r="F18" s="167"/>
      <c r="G18" s="208"/>
      <c r="H18" s="867"/>
      <c r="I18" s="867"/>
      <c r="J18" s="867"/>
      <c r="K18" s="867"/>
      <c r="L18" s="867"/>
      <c r="M18" s="867"/>
      <c r="N18" s="867"/>
      <c r="O18" s="868"/>
      <c r="P18" s="151"/>
      <c r="Q18" s="875"/>
      <c r="R18" s="875"/>
      <c r="S18" s="875"/>
      <c r="T18" s="875"/>
      <c r="U18" s="875"/>
      <c r="V18" s="875"/>
      <c r="W18" s="875"/>
      <c r="X18" s="876"/>
      <c r="Y18" s="881" t="s">
        <v>8</v>
      </c>
      <c r="Z18" s="882"/>
      <c r="AA18" s="883"/>
      <c r="AB18" s="127"/>
      <c r="AC18" s="884"/>
      <c r="AD18" s="884"/>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69"/>
      <c r="H19" s="870"/>
      <c r="I19" s="870"/>
      <c r="J19" s="870"/>
      <c r="K19" s="870"/>
      <c r="L19" s="870"/>
      <c r="M19" s="870"/>
      <c r="N19" s="870"/>
      <c r="O19" s="871"/>
      <c r="P19" s="877"/>
      <c r="Q19" s="877"/>
      <c r="R19" s="877"/>
      <c r="S19" s="877"/>
      <c r="T19" s="877"/>
      <c r="U19" s="877"/>
      <c r="V19" s="877"/>
      <c r="W19" s="877"/>
      <c r="X19" s="878"/>
      <c r="Y19" s="131" t="s">
        <v>34</v>
      </c>
      <c r="Z19" s="567"/>
      <c r="AA19" s="602"/>
      <c r="AB19" s="134"/>
      <c r="AC19" s="885"/>
      <c r="AD19" s="885"/>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567"/>
      <c r="AA20" s="602"/>
      <c r="AB20" s="526" t="s">
        <v>217</v>
      </c>
      <c r="AC20" s="887"/>
      <c r="AD20" s="887"/>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46" t="s">
        <v>339</v>
      </c>
      <c r="B21" s="847"/>
      <c r="C21" s="847"/>
      <c r="D21" s="847"/>
      <c r="E21" s="847"/>
      <c r="F21" s="848"/>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49"/>
      <c r="B22" s="850"/>
      <c r="C22" s="850"/>
      <c r="D22" s="850"/>
      <c r="E22" s="850"/>
      <c r="F22" s="851"/>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57"/>
      <c r="Z23" s="327"/>
      <c r="AA23" s="328"/>
      <c r="AB23" s="861" t="s">
        <v>6</v>
      </c>
      <c r="AC23" s="862"/>
      <c r="AD23" s="863"/>
      <c r="AE23" s="238" t="s">
        <v>514</v>
      </c>
      <c r="AF23" s="238"/>
      <c r="AG23" s="238"/>
      <c r="AH23" s="238"/>
      <c r="AI23" s="238" t="s">
        <v>385</v>
      </c>
      <c r="AJ23" s="238"/>
      <c r="AK23" s="238"/>
      <c r="AL23" s="240"/>
      <c r="AM23" s="238" t="s">
        <v>484</v>
      </c>
      <c r="AN23" s="238"/>
      <c r="AO23" s="238"/>
      <c r="AP23" s="240"/>
      <c r="AQ23" s="242" t="s">
        <v>60</v>
      </c>
      <c r="AR23" s="243"/>
      <c r="AS23" s="243"/>
      <c r="AT23" s="244"/>
      <c r="AU23" s="852" t="s">
        <v>47</v>
      </c>
      <c r="AV23" s="852"/>
      <c r="AW23" s="852"/>
      <c r="AX23" s="853"/>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58"/>
      <c r="Z24" s="859"/>
      <c r="AA24" s="860"/>
      <c r="AB24" s="864"/>
      <c r="AC24" s="865"/>
      <c r="AD24" s="866"/>
      <c r="AE24" s="239"/>
      <c r="AF24" s="239"/>
      <c r="AG24" s="239"/>
      <c r="AH24" s="239"/>
      <c r="AI24" s="239"/>
      <c r="AJ24" s="239"/>
      <c r="AK24" s="239"/>
      <c r="AL24" s="241"/>
      <c r="AM24" s="239"/>
      <c r="AN24" s="239"/>
      <c r="AO24" s="239"/>
      <c r="AP24" s="241"/>
      <c r="AQ24" s="507"/>
      <c r="AR24" s="251"/>
      <c r="AS24" s="249" t="s">
        <v>61</v>
      </c>
      <c r="AT24" s="250"/>
      <c r="AU24" s="251"/>
      <c r="AV24" s="251"/>
      <c r="AW24" s="255" t="s">
        <v>215</v>
      </c>
      <c r="AX24" s="266"/>
      <c r="AY24" s="63">
        <f>$AY$23</f>
        <v>0</v>
      </c>
    </row>
    <row r="25" spans="1:51" ht="22.5" customHeight="1" x14ac:dyDescent="0.15">
      <c r="A25" s="168"/>
      <c r="B25" s="166"/>
      <c r="C25" s="166"/>
      <c r="D25" s="166"/>
      <c r="E25" s="166"/>
      <c r="F25" s="167"/>
      <c r="G25" s="208"/>
      <c r="H25" s="867"/>
      <c r="I25" s="867"/>
      <c r="J25" s="867"/>
      <c r="K25" s="867"/>
      <c r="L25" s="867"/>
      <c r="M25" s="867"/>
      <c r="N25" s="867"/>
      <c r="O25" s="868"/>
      <c r="P25" s="151"/>
      <c r="Q25" s="875"/>
      <c r="R25" s="875"/>
      <c r="S25" s="875"/>
      <c r="T25" s="875"/>
      <c r="U25" s="875"/>
      <c r="V25" s="875"/>
      <c r="W25" s="875"/>
      <c r="X25" s="876"/>
      <c r="Y25" s="881" t="s">
        <v>8</v>
      </c>
      <c r="Z25" s="882"/>
      <c r="AA25" s="883"/>
      <c r="AB25" s="127"/>
      <c r="AC25" s="884"/>
      <c r="AD25" s="884"/>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69"/>
      <c r="H26" s="870"/>
      <c r="I26" s="870"/>
      <c r="J26" s="870"/>
      <c r="K26" s="870"/>
      <c r="L26" s="870"/>
      <c r="M26" s="870"/>
      <c r="N26" s="870"/>
      <c r="O26" s="871"/>
      <c r="P26" s="877"/>
      <c r="Q26" s="877"/>
      <c r="R26" s="877"/>
      <c r="S26" s="877"/>
      <c r="T26" s="877"/>
      <c r="U26" s="877"/>
      <c r="V26" s="877"/>
      <c r="W26" s="877"/>
      <c r="X26" s="878"/>
      <c r="Y26" s="131" t="s">
        <v>34</v>
      </c>
      <c r="Z26" s="567"/>
      <c r="AA26" s="602"/>
      <c r="AB26" s="134"/>
      <c r="AC26" s="885"/>
      <c r="AD26" s="885"/>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567"/>
      <c r="AA27" s="602"/>
      <c r="AB27" s="526" t="s">
        <v>217</v>
      </c>
      <c r="AC27" s="887"/>
      <c r="AD27" s="887"/>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46" t="s">
        <v>339</v>
      </c>
      <c r="B28" s="847"/>
      <c r="C28" s="847"/>
      <c r="D28" s="847"/>
      <c r="E28" s="847"/>
      <c r="F28" s="848"/>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49"/>
      <c r="B29" s="850"/>
      <c r="C29" s="850"/>
      <c r="D29" s="850"/>
      <c r="E29" s="850"/>
      <c r="F29" s="851"/>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57"/>
      <c r="Z30" s="327"/>
      <c r="AA30" s="328"/>
      <c r="AB30" s="861" t="s">
        <v>6</v>
      </c>
      <c r="AC30" s="862"/>
      <c r="AD30" s="863"/>
      <c r="AE30" s="238" t="s">
        <v>514</v>
      </c>
      <c r="AF30" s="238"/>
      <c r="AG30" s="238"/>
      <c r="AH30" s="238"/>
      <c r="AI30" s="238" t="s">
        <v>385</v>
      </c>
      <c r="AJ30" s="238"/>
      <c r="AK30" s="238"/>
      <c r="AL30" s="240"/>
      <c r="AM30" s="238" t="s">
        <v>484</v>
      </c>
      <c r="AN30" s="238"/>
      <c r="AO30" s="238"/>
      <c r="AP30" s="240"/>
      <c r="AQ30" s="242" t="s">
        <v>60</v>
      </c>
      <c r="AR30" s="243"/>
      <c r="AS30" s="243"/>
      <c r="AT30" s="244"/>
      <c r="AU30" s="852" t="s">
        <v>47</v>
      </c>
      <c r="AV30" s="852"/>
      <c r="AW30" s="852"/>
      <c r="AX30" s="853"/>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58"/>
      <c r="Z31" s="859"/>
      <c r="AA31" s="860"/>
      <c r="AB31" s="864"/>
      <c r="AC31" s="865"/>
      <c r="AD31" s="866"/>
      <c r="AE31" s="239"/>
      <c r="AF31" s="239"/>
      <c r="AG31" s="239"/>
      <c r="AH31" s="239"/>
      <c r="AI31" s="239"/>
      <c r="AJ31" s="239"/>
      <c r="AK31" s="239"/>
      <c r="AL31" s="241"/>
      <c r="AM31" s="239"/>
      <c r="AN31" s="239"/>
      <c r="AO31" s="239"/>
      <c r="AP31" s="241"/>
      <c r="AQ31" s="507"/>
      <c r="AR31" s="251"/>
      <c r="AS31" s="249" t="s">
        <v>61</v>
      </c>
      <c r="AT31" s="250"/>
      <c r="AU31" s="251"/>
      <c r="AV31" s="251"/>
      <c r="AW31" s="255" t="s">
        <v>215</v>
      </c>
      <c r="AX31" s="266"/>
      <c r="AY31" s="63">
        <f>$AY$30</f>
        <v>0</v>
      </c>
    </row>
    <row r="32" spans="1:51" ht="22.5" customHeight="1" x14ac:dyDescent="0.15">
      <c r="A32" s="168"/>
      <c r="B32" s="166"/>
      <c r="C32" s="166"/>
      <c r="D32" s="166"/>
      <c r="E32" s="166"/>
      <c r="F32" s="167"/>
      <c r="G32" s="208"/>
      <c r="H32" s="867"/>
      <c r="I32" s="867"/>
      <c r="J32" s="867"/>
      <c r="K32" s="867"/>
      <c r="L32" s="867"/>
      <c r="M32" s="867"/>
      <c r="N32" s="867"/>
      <c r="O32" s="868"/>
      <c r="P32" s="151"/>
      <c r="Q32" s="875"/>
      <c r="R32" s="875"/>
      <c r="S32" s="875"/>
      <c r="T32" s="875"/>
      <c r="U32" s="875"/>
      <c r="V32" s="875"/>
      <c r="W32" s="875"/>
      <c r="X32" s="876"/>
      <c r="Y32" s="881" t="s">
        <v>8</v>
      </c>
      <c r="Z32" s="882"/>
      <c r="AA32" s="883"/>
      <c r="AB32" s="127"/>
      <c r="AC32" s="884"/>
      <c r="AD32" s="884"/>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69"/>
      <c r="H33" s="870"/>
      <c r="I33" s="870"/>
      <c r="J33" s="870"/>
      <c r="K33" s="870"/>
      <c r="L33" s="870"/>
      <c r="M33" s="870"/>
      <c r="N33" s="870"/>
      <c r="O33" s="871"/>
      <c r="P33" s="877"/>
      <c r="Q33" s="877"/>
      <c r="R33" s="877"/>
      <c r="S33" s="877"/>
      <c r="T33" s="877"/>
      <c r="U33" s="877"/>
      <c r="V33" s="877"/>
      <c r="W33" s="877"/>
      <c r="X33" s="878"/>
      <c r="Y33" s="131" t="s">
        <v>34</v>
      </c>
      <c r="Z33" s="567"/>
      <c r="AA33" s="602"/>
      <c r="AB33" s="134"/>
      <c r="AC33" s="885"/>
      <c r="AD33" s="885"/>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567"/>
      <c r="AA34" s="602"/>
      <c r="AB34" s="526" t="s">
        <v>216</v>
      </c>
      <c r="AC34" s="887"/>
      <c r="AD34" s="887"/>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46" t="s">
        <v>339</v>
      </c>
      <c r="B35" s="847"/>
      <c r="C35" s="847"/>
      <c r="D35" s="847"/>
      <c r="E35" s="847"/>
      <c r="F35" s="848"/>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49"/>
      <c r="B36" s="850"/>
      <c r="C36" s="850"/>
      <c r="D36" s="850"/>
      <c r="E36" s="850"/>
      <c r="F36" s="851"/>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57"/>
      <c r="Z37" s="327"/>
      <c r="AA37" s="328"/>
      <c r="AB37" s="861" t="s">
        <v>6</v>
      </c>
      <c r="AC37" s="862"/>
      <c r="AD37" s="863"/>
      <c r="AE37" s="238" t="s">
        <v>514</v>
      </c>
      <c r="AF37" s="238"/>
      <c r="AG37" s="238"/>
      <c r="AH37" s="238"/>
      <c r="AI37" s="238" t="s">
        <v>385</v>
      </c>
      <c r="AJ37" s="238"/>
      <c r="AK37" s="238"/>
      <c r="AL37" s="240"/>
      <c r="AM37" s="238" t="s">
        <v>484</v>
      </c>
      <c r="AN37" s="238"/>
      <c r="AO37" s="238"/>
      <c r="AP37" s="240"/>
      <c r="AQ37" s="242" t="s">
        <v>60</v>
      </c>
      <c r="AR37" s="243"/>
      <c r="AS37" s="243"/>
      <c r="AT37" s="244"/>
      <c r="AU37" s="852" t="s">
        <v>47</v>
      </c>
      <c r="AV37" s="852"/>
      <c r="AW37" s="852"/>
      <c r="AX37" s="853"/>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58"/>
      <c r="Z38" s="859"/>
      <c r="AA38" s="860"/>
      <c r="AB38" s="864"/>
      <c r="AC38" s="865"/>
      <c r="AD38" s="866"/>
      <c r="AE38" s="239"/>
      <c r="AF38" s="239"/>
      <c r="AG38" s="239"/>
      <c r="AH38" s="239"/>
      <c r="AI38" s="239"/>
      <c r="AJ38" s="239"/>
      <c r="AK38" s="239"/>
      <c r="AL38" s="241"/>
      <c r="AM38" s="239"/>
      <c r="AN38" s="239"/>
      <c r="AO38" s="239"/>
      <c r="AP38" s="241"/>
      <c r="AQ38" s="507"/>
      <c r="AR38" s="251"/>
      <c r="AS38" s="249" t="s">
        <v>61</v>
      </c>
      <c r="AT38" s="250"/>
      <c r="AU38" s="251"/>
      <c r="AV38" s="251"/>
      <c r="AW38" s="255" t="s">
        <v>215</v>
      </c>
      <c r="AX38" s="266"/>
      <c r="AY38" s="63">
        <f>$AY$37</f>
        <v>0</v>
      </c>
    </row>
    <row r="39" spans="1:51" ht="22.5" customHeight="1" x14ac:dyDescent="0.15">
      <c r="A39" s="168"/>
      <c r="B39" s="166"/>
      <c r="C39" s="166"/>
      <c r="D39" s="166"/>
      <c r="E39" s="166"/>
      <c r="F39" s="167"/>
      <c r="G39" s="208"/>
      <c r="H39" s="867"/>
      <c r="I39" s="867"/>
      <c r="J39" s="867"/>
      <c r="K39" s="867"/>
      <c r="L39" s="867"/>
      <c r="M39" s="867"/>
      <c r="N39" s="867"/>
      <c r="O39" s="868"/>
      <c r="P39" s="151"/>
      <c r="Q39" s="875"/>
      <c r="R39" s="875"/>
      <c r="S39" s="875"/>
      <c r="T39" s="875"/>
      <c r="U39" s="875"/>
      <c r="V39" s="875"/>
      <c r="W39" s="875"/>
      <c r="X39" s="876"/>
      <c r="Y39" s="881" t="s">
        <v>8</v>
      </c>
      <c r="Z39" s="882"/>
      <c r="AA39" s="883"/>
      <c r="AB39" s="127"/>
      <c r="AC39" s="884"/>
      <c r="AD39" s="884"/>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69"/>
      <c r="H40" s="870"/>
      <c r="I40" s="870"/>
      <c r="J40" s="870"/>
      <c r="K40" s="870"/>
      <c r="L40" s="870"/>
      <c r="M40" s="870"/>
      <c r="N40" s="870"/>
      <c r="O40" s="871"/>
      <c r="P40" s="877"/>
      <c r="Q40" s="877"/>
      <c r="R40" s="877"/>
      <c r="S40" s="877"/>
      <c r="T40" s="877"/>
      <c r="U40" s="877"/>
      <c r="V40" s="877"/>
      <c r="W40" s="877"/>
      <c r="X40" s="878"/>
      <c r="Y40" s="131" t="s">
        <v>34</v>
      </c>
      <c r="Z40" s="567"/>
      <c r="AA40" s="602"/>
      <c r="AB40" s="134"/>
      <c r="AC40" s="885"/>
      <c r="AD40" s="885"/>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567"/>
      <c r="AA41" s="602"/>
      <c r="AB41" s="526" t="s">
        <v>217</v>
      </c>
      <c r="AC41" s="887"/>
      <c r="AD41" s="887"/>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46" t="s">
        <v>339</v>
      </c>
      <c r="B42" s="847"/>
      <c r="C42" s="847"/>
      <c r="D42" s="847"/>
      <c r="E42" s="847"/>
      <c r="F42" s="848"/>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49"/>
      <c r="B43" s="850"/>
      <c r="C43" s="850"/>
      <c r="D43" s="850"/>
      <c r="E43" s="850"/>
      <c r="F43" s="851"/>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57"/>
      <c r="Z44" s="327"/>
      <c r="AA44" s="328"/>
      <c r="AB44" s="861" t="s">
        <v>6</v>
      </c>
      <c r="AC44" s="862"/>
      <c r="AD44" s="863"/>
      <c r="AE44" s="238" t="s">
        <v>514</v>
      </c>
      <c r="AF44" s="238"/>
      <c r="AG44" s="238"/>
      <c r="AH44" s="238"/>
      <c r="AI44" s="238" t="s">
        <v>385</v>
      </c>
      <c r="AJ44" s="238"/>
      <c r="AK44" s="238"/>
      <c r="AL44" s="240"/>
      <c r="AM44" s="238" t="s">
        <v>484</v>
      </c>
      <c r="AN44" s="238"/>
      <c r="AO44" s="238"/>
      <c r="AP44" s="240"/>
      <c r="AQ44" s="242" t="s">
        <v>60</v>
      </c>
      <c r="AR44" s="243"/>
      <c r="AS44" s="243"/>
      <c r="AT44" s="244"/>
      <c r="AU44" s="852" t="s">
        <v>47</v>
      </c>
      <c r="AV44" s="852"/>
      <c r="AW44" s="852"/>
      <c r="AX44" s="853"/>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58"/>
      <c r="Z45" s="859"/>
      <c r="AA45" s="860"/>
      <c r="AB45" s="864"/>
      <c r="AC45" s="865"/>
      <c r="AD45" s="866"/>
      <c r="AE45" s="239"/>
      <c r="AF45" s="239"/>
      <c r="AG45" s="239"/>
      <c r="AH45" s="239"/>
      <c r="AI45" s="239"/>
      <c r="AJ45" s="239"/>
      <c r="AK45" s="239"/>
      <c r="AL45" s="241"/>
      <c r="AM45" s="239"/>
      <c r="AN45" s="239"/>
      <c r="AO45" s="239"/>
      <c r="AP45" s="241"/>
      <c r="AQ45" s="507"/>
      <c r="AR45" s="251"/>
      <c r="AS45" s="249" t="s">
        <v>61</v>
      </c>
      <c r="AT45" s="250"/>
      <c r="AU45" s="251"/>
      <c r="AV45" s="251"/>
      <c r="AW45" s="255" t="s">
        <v>215</v>
      </c>
      <c r="AX45" s="266"/>
      <c r="AY45" s="63">
        <f>$AY$44</f>
        <v>0</v>
      </c>
    </row>
    <row r="46" spans="1:51" ht="22.5" customHeight="1" x14ac:dyDescent="0.15">
      <c r="A46" s="168"/>
      <c r="B46" s="166"/>
      <c r="C46" s="166"/>
      <c r="D46" s="166"/>
      <c r="E46" s="166"/>
      <c r="F46" s="167"/>
      <c r="G46" s="208"/>
      <c r="H46" s="867"/>
      <c r="I46" s="867"/>
      <c r="J46" s="867"/>
      <c r="K46" s="867"/>
      <c r="L46" s="867"/>
      <c r="M46" s="867"/>
      <c r="N46" s="867"/>
      <c r="O46" s="868"/>
      <c r="P46" s="151"/>
      <c r="Q46" s="875"/>
      <c r="R46" s="875"/>
      <c r="S46" s="875"/>
      <c r="T46" s="875"/>
      <c r="U46" s="875"/>
      <c r="V46" s="875"/>
      <c r="W46" s="875"/>
      <c r="X46" s="876"/>
      <c r="Y46" s="881" t="s">
        <v>8</v>
      </c>
      <c r="Z46" s="882"/>
      <c r="AA46" s="883"/>
      <c r="AB46" s="127"/>
      <c r="AC46" s="884"/>
      <c r="AD46" s="884"/>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69"/>
      <c r="H47" s="870"/>
      <c r="I47" s="870"/>
      <c r="J47" s="870"/>
      <c r="K47" s="870"/>
      <c r="L47" s="870"/>
      <c r="M47" s="870"/>
      <c r="N47" s="870"/>
      <c r="O47" s="871"/>
      <c r="P47" s="877"/>
      <c r="Q47" s="877"/>
      <c r="R47" s="877"/>
      <c r="S47" s="877"/>
      <c r="T47" s="877"/>
      <c r="U47" s="877"/>
      <c r="V47" s="877"/>
      <c r="W47" s="877"/>
      <c r="X47" s="878"/>
      <c r="Y47" s="131" t="s">
        <v>34</v>
      </c>
      <c r="Z47" s="567"/>
      <c r="AA47" s="602"/>
      <c r="AB47" s="134"/>
      <c r="AC47" s="885"/>
      <c r="AD47" s="885"/>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567"/>
      <c r="AA48" s="602"/>
      <c r="AB48" s="526" t="s">
        <v>217</v>
      </c>
      <c r="AC48" s="887"/>
      <c r="AD48" s="887"/>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46" t="s">
        <v>339</v>
      </c>
      <c r="B49" s="847"/>
      <c r="C49" s="847"/>
      <c r="D49" s="847"/>
      <c r="E49" s="847"/>
      <c r="F49" s="848"/>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49"/>
      <c r="B50" s="850"/>
      <c r="C50" s="850"/>
      <c r="D50" s="850"/>
      <c r="E50" s="850"/>
      <c r="F50" s="851"/>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57"/>
      <c r="Z51" s="327"/>
      <c r="AA51" s="328"/>
      <c r="AB51" s="861" t="s">
        <v>6</v>
      </c>
      <c r="AC51" s="862"/>
      <c r="AD51" s="863"/>
      <c r="AE51" s="238" t="s">
        <v>514</v>
      </c>
      <c r="AF51" s="238"/>
      <c r="AG51" s="238"/>
      <c r="AH51" s="238"/>
      <c r="AI51" s="238" t="s">
        <v>385</v>
      </c>
      <c r="AJ51" s="238"/>
      <c r="AK51" s="238"/>
      <c r="AL51" s="240"/>
      <c r="AM51" s="238" t="s">
        <v>484</v>
      </c>
      <c r="AN51" s="238"/>
      <c r="AO51" s="238"/>
      <c r="AP51" s="240"/>
      <c r="AQ51" s="242" t="s">
        <v>60</v>
      </c>
      <c r="AR51" s="243"/>
      <c r="AS51" s="243"/>
      <c r="AT51" s="244"/>
      <c r="AU51" s="852" t="s">
        <v>47</v>
      </c>
      <c r="AV51" s="852"/>
      <c r="AW51" s="852"/>
      <c r="AX51" s="853"/>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58"/>
      <c r="Z52" s="859"/>
      <c r="AA52" s="860"/>
      <c r="AB52" s="864"/>
      <c r="AC52" s="865"/>
      <c r="AD52" s="866"/>
      <c r="AE52" s="239"/>
      <c r="AF52" s="239"/>
      <c r="AG52" s="239"/>
      <c r="AH52" s="239"/>
      <c r="AI52" s="239"/>
      <c r="AJ52" s="239"/>
      <c r="AK52" s="239"/>
      <c r="AL52" s="241"/>
      <c r="AM52" s="239"/>
      <c r="AN52" s="239"/>
      <c r="AO52" s="239"/>
      <c r="AP52" s="241"/>
      <c r="AQ52" s="507"/>
      <c r="AR52" s="251"/>
      <c r="AS52" s="249" t="s">
        <v>61</v>
      </c>
      <c r="AT52" s="250"/>
      <c r="AU52" s="251"/>
      <c r="AV52" s="251"/>
      <c r="AW52" s="255" t="s">
        <v>215</v>
      </c>
      <c r="AX52" s="266"/>
      <c r="AY52" s="63">
        <f t="shared" ref="AY52:AY57" si="7">$AY$51</f>
        <v>0</v>
      </c>
    </row>
    <row r="53" spans="1:51" ht="22.5" customHeight="1" x14ac:dyDescent="0.15">
      <c r="A53" s="168"/>
      <c r="B53" s="166"/>
      <c r="C53" s="166"/>
      <c r="D53" s="166"/>
      <c r="E53" s="166"/>
      <c r="F53" s="167"/>
      <c r="G53" s="208"/>
      <c r="H53" s="867"/>
      <c r="I53" s="867"/>
      <c r="J53" s="867"/>
      <c r="K53" s="867"/>
      <c r="L53" s="867"/>
      <c r="M53" s="867"/>
      <c r="N53" s="867"/>
      <c r="O53" s="868"/>
      <c r="P53" s="151"/>
      <c r="Q53" s="875"/>
      <c r="R53" s="875"/>
      <c r="S53" s="875"/>
      <c r="T53" s="875"/>
      <c r="U53" s="875"/>
      <c r="V53" s="875"/>
      <c r="W53" s="875"/>
      <c r="X53" s="876"/>
      <c r="Y53" s="881" t="s">
        <v>8</v>
      </c>
      <c r="Z53" s="882"/>
      <c r="AA53" s="883"/>
      <c r="AB53" s="127"/>
      <c r="AC53" s="884"/>
      <c r="AD53" s="884"/>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69"/>
      <c r="H54" s="870"/>
      <c r="I54" s="870"/>
      <c r="J54" s="870"/>
      <c r="K54" s="870"/>
      <c r="L54" s="870"/>
      <c r="M54" s="870"/>
      <c r="N54" s="870"/>
      <c r="O54" s="871"/>
      <c r="P54" s="877"/>
      <c r="Q54" s="877"/>
      <c r="R54" s="877"/>
      <c r="S54" s="877"/>
      <c r="T54" s="877"/>
      <c r="U54" s="877"/>
      <c r="V54" s="877"/>
      <c r="W54" s="877"/>
      <c r="X54" s="878"/>
      <c r="Y54" s="131" t="s">
        <v>34</v>
      </c>
      <c r="Z54" s="567"/>
      <c r="AA54" s="602"/>
      <c r="AB54" s="134"/>
      <c r="AC54" s="885"/>
      <c r="AD54" s="885"/>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567"/>
      <c r="AA55" s="602"/>
      <c r="AB55" s="526" t="s">
        <v>217</v>
      </c>
      <c r="AC55" s="887"/>
      <c r="AD55" s="887"/>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46" t="s">
        <v>339</v>
      </c>
      <c r="B56" s="847"/>
      <c r="C56" s="847"/>
      <c r="D56" s="847"/>
      <c r="E56" s="847"/>
      <c r="F56" s="848"/>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49"/>
      <c r="B57" s="850"/>
      <c r="C57" s="850"/>
      <c r="D57" s="850"/>
      <c r="E57" s="850"/>
      <c r="F57" s="851"/>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57"/>
      <c r="Z58" s="327"/>
      <c r="AA58" s="328"/>
      <c r="AB58" s="861" t="s">
        <v>6</v>
      </c>
      <c r="AC58" s="862"/>
      <c r="AD58" s="863"/>
      <c r="AE58" s="238" t="s">
        <v>514</v>
      </c>
      <c r="AF58" s="238"/>
      <c r="AG58" s="238"/>
      <c r="AH58" s="238"/>
      <c r="AI58" s="238" t="s">
        <v>385</v>
      </c>
      <c r="AJ58" s="238"/>
      <c r="AK58" s="238"/>
      <c r="AL58" s="240"/>
      <c r="AM58" s="238" t="s">
        <v>484</v>
      </c>
      <c r="AN58" s="238"/>
      <c r="AO58" s="238"/>
      <c r="AP58" s="240"/>
      <c r="AQ58" s="242" t="s">
        <v>60</v>
      </c>
      <c r="AR58" s="243"/>
      <c r="AS58" s="243"/>
      <c r="AT58" s="244"/>
      <c r="AU58" s="852" t="s">
        <v>47</v>
      </c>
      <c r="AV58" s="852"/>
      <c r="AW58" s="852"/>
      <c r="AX58" s="853"/>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58"/>
      <c r="Z59" s="859"/>
      <c r="AA59" s="860"/>
      <c r="AB59" s="864"/>
      <c r="AC59" s="865"/>
      <c r="AD59" s="866"/>
      <c r="AE59" s="239"/>
      <c r="AF59" s="239"/>
      <c r="AG59" s="239"/>
      <c r="AH59" s="239"/>
      <c r="AI59" s="239"/>
      <c r="AJ59" s="239"/>
      <c r="AK59" s="239"/>
      <c r="AL59" s="241"/>
      <c r="AM59" s="239"/>
      <c r="AN59" s="239"/>
      <c r="AO59" s="239"/>
      <c r="AP59" s="241"/>
      <c r="AQ59" s="507"/>
      <c r="AR59" s="251"/>
      <c r="AS59" s="249" t="s">
        <v>61</v>
      </c>
      <c r="AT59" s="250"/>
      <c r="AU59" s="251"/>
      <c r="AV59" s="251"/>
      <c r="AW59" s="255" t="s">
        <v>215</v>
      </c>
      <c r="AX59" s="266"/>
      <c r="AY59">
        <f t="shared" ref="AY59:AY64" si="8">$AY$58</f>
        <v>0</v>
      </c>
    </row>
    <row r="60" spans="1:51" ht="22.5" customHeight="1" x14ac:dyDescent="0.15">
      <c r="A60" s="168"/>
      <c r="B60" s="166"/>
      <c r="C60" s="166"/>
      <c r="D60" s="166"/>
      <c r="E60" s="166"/>
      <c r="F60" s="167"/>
      <c r="G60" s="208"/>
      <c r="H60" s="867"/>
      <c r="I60" s="867"/>
      <c r="J60" s="867"/>
      <c r="K60" s="867"/>
      <c r="L60" s="867"/>
      <c r="M60" s="867"/>
      <c r="N60" s="867"/>
      <c r="O60" s="868"/>
      <c r="P60" s="151"/>
      <c r="Q60" s="875"/>
      <c r="R60" s="875"/>
      <c r="S60" s="875"/>
      <c r="T60" s="875"/>
      <c r="U60" s="875"/>
      <c r="V60" s="875"/>
      <c r="W60" s="875"/>
      <c r="X60" s="876"/>
      <c r="Y60" s="881" t="s">
        <v>8</v>
      </c>
      <c r="Z60" s="882"/>
      <c r="AA60" s="883"/>
      <c r="AB60" s="127"/>
      <c r="AC60" s="884"/>
      <c r="AD60" s="884"/>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69"/>
      <c r="H61" s="870"/>
      <c r="I61" s="870"/>
      <c r="J61" s="870"/>
      <c r="K61" s="870"/>
      <c r="L61" s="870"/>
      <c r="M61" s="870"/>
      <c r="N61" s="870"/>
      <c r="O61" s="871"/>
      <c r="P61" s="877"/>
      <c r="Q61" s="877"/>
      <c r="R61" s="877"/>
      <c r="S61" s="877"/>
      <c r="T61" s="877"/>
      <c r="U61" s="877"/>
      <c r="V61" s="877"/>
      <c r="W61" s="877"/>
      <c r="X61" s="878"/>
      <c r="Y61" s="131" t="s">
        <v>34</v>
      </c>
      <c r="Z61" s="567"/>
      <c r="AA61" s="602"/>
      <c r="AB61" s="134"/>
      <c r="AC61" s="885"/>
      <c r="AD61" s="885"/>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567"/>
      <c r="AA62" s="602"/>
      <c r="AB62" s="526" t="s">
        <v>216</v>
      </c>
      <c r="AC62" s="887"/>
      <c r="AD62" s="887"/>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46" t="s">
        <v>339</v>
      </c>
      <c r="B63" s="847"/>
      <c r="C63" s="847"/>
      <c r="D63" s="847"/>
      <c r="E63" s="847"/>
      <c r="F63" s="848"/>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49"/>
      <c r="B64" s="850"/>
      <c r="C64" s="850"/>
      <c r="D64" s="850"/>
      <c r="E64" s="850"/>
      <c r="F64" s="851"/>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57"/>
      <c r="Z65" s="327"/>
      <c r="AA65" s="328"/>
      <c r="AB65" s="861" t="s">
        <v>6</v>
      </c>
      <c r="AC65" s="862"/>
      <c r="AD65" s="863"/>
      <c r="AE65" s="238" t="s">
        <v>514</v>
      </c>
      <c r="AF65" s="238"/>
      <c r="AG65" s="238"/>
      <c r="AH65" s="238"/>
      <c r="AI65" s="238" t="s">
        <v>385</v>
      </c>
      <c r="AJ65" s="238"/>
      <c r="AK65" s="238"/>
      <c r="AL65" s="240"/>
      <c r="AM65" s="238" t="s">
        <v>484</v>
      </c>
      <c r="AN65" s="238"/>
      <c r="AO65" s="238"/>
      <c r="AP65" s="240"/>
      <c r="AQ65" s="242" t="s">
        <v>60</v>
      </c>
      <c r="AR65" s="243"/>
      <c r="AS65" s="243"/>
      <c r="AT65" s="244"/>
      <c r="AU65" s="852" t="s">
        <v>47</v>
      </c>
      <c r="AV65" s="852"/>
      <c r="AW65" s="852"/>
      <c r="AX65" s="853"/>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58"/>
      <c r="Z66" s="859"/>
      <c r="AA66" s="860"/>
      <c r="AB66" s="864"/>
      <c r="AC66" s="865"/>
      <c r="AD66" s="866"/>
      <c r="AE66" s="239"/>
      <c r="AF66" s="239"/>
      <c r="AG66" s="239"/>
      <c r="AH66" s="239"/>
      <c r="AI66" s="239"/>
      <c r="AJ66" s="239"/>
      <c r="AK66" s="239"/>
      <c r="AL66" s="241"/>
      <c r="AM66" s="239"/>
      <c r="AN66" s="239"/>
      <c r="AO66" s="239"/>
      <c r="AP66" s="241"/>
      <c r="AQ66" s="507"/>
      <c r="AR66" s="251"/>
      <c r="AS66" s="249" t="s">
        <v>61</v>
      </c>
      <c r="AT66" s="250"/>
      <c r="AU66" s="251"/>
      <c r="AV66" s="251"/>
      <c r="AW66" s="255" t="s">
        <v>215</v>
      </c>
      <c r="AX66" s="266"/>
      <c r="AY66" s="63">
        <f t="shared" ref="AY66:AY71" si="9">$AY$65</f>
        <v>0</v>
      </c>
    </row>
    <row r="67" spans="1:51" ht="22.5" customHeight="1" x14ac:dyDescent="0.15">
      <c r="A67" s="168"/>
      <c r="B67" s="166"/>
      <c r="C67" s="166"/>
      <c r="D67" s="166"/>
      <c r="E67" s="166"/>
      <c r="F67" s="167"/>
      <c r="G67" s="208"/>
      <c r="H67" s="867"/>
      <c r="I67" s="867"/>
      <c r="J67" s="867"/>
      <c r="K67" s="867"/>
      <c r="L67" s="867"/>
      <c r="M67" s="867"/>
      <c r="N67" s="867"/>
      <c r="O67" s="868"/>
      <c r="P67" s="151"/>
      <c r="Q67" s="875"/>
      <c r="R67" s="875"/>
      <c r="S67" s="875"/>
      <c r="T67" s="875"/>
      <c r="U67" s="875"/>
      <c r="V67" s="875"/>
      <c r="W67" s="875"/>
      <c r="X67" s="876"/>
      <c r="Y67" s="881" t="s">
        <v>8</v>
      </c>
      <c r="Z67" s="882"/>
      <c r="AA67" s="883"/>
      <c r="AB67" s="127"/>
      <c r="AC67" s="884"/>
      <c r="AD67" s="884"/>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69"/>
      <c r="H68" s="870"/>
      <c r="I68" s="870"/>
      <c r="J68" s="870"/>
      <c r="K68" s="870"/>
      <c r="L68" s="870"/>
      <c r="M68" s="870"/>
      <c r="N68" s="870"/>
      <c r="O68" s="871"/>
      <c r="P68" s="877"/>
      <c r="Q68" s="877"/>
      <c r="R68" s="877"/>
      <c r="S68" s="877"/>
      <c r="T68" s="877"/>
      <c r="U68" s="877"/>
      <c r="V68" s="877"/>
      <c r="W68" s="877"/>
      <c r="X68" s="878"/>
      <c r="Y68" s="131" t="s">
        <v>34</v>
      </c>
      <c r="Z68" s="567"/>
      <c r="AA68" s="602"/>
      <c r="AB68" s="134"/>
      <c r="AC68" s="885"/>
      <c r="AD68" s="885"/>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567"/>
      <c r="AA69" s="602"/>
      <c r="AB69" s="526" t="s">
        <v>217</v>
      </c>
      <c r="AC69" s="887"/>
      <c r="AD69" s="887"/>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46" t="s">
        <v>339</v>
      </c>
      <c r="B70" s="847"/>
      <c r="C70" s="847"/>
      <c r="D70" s="847"/>
      <c r="E70" s="847"/>
      <c r="F70" s="848"/>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49"/>
      <c r="B71" s="850"/>
      <c r="C71" s="850"/>
      <c r="D71" s="850"/>
      <c r="E71" s="850"/>
      <c r="F71" s="851"/>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100" zoomScaleSheetLayoutView="7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8" t="s">
        <v>18</v>
      </c>
      <c r="B2" s="889"/>
      <c r="C2" s="889"/>
      <c r="D2" s="889"/>
      <c r="E2" s="889"/>
      <c r="F2" s="890"/>
      <c r="G2" s="358" t="s">
        <v>218</v>
      </c>
      <c r="H2" s="359"/>
      <c r="I2" s="359"/>
      <c r="J2" s="359"/>
      <c r="K2" s="359"/>
      <c r="L2" s="359"/>
      <c r="M2" s="359"/>
      <c r="N2" s="359"/>
      <c r="O2" s="359"/>
      <c r="P2" s="359"/>
      <c r="Q2" s="359"/>
      <c r="R2" s="359"/>
      <c r="S2" s="359"/>
      <c r="T2" s="359"/>
      <c r="U2" s="359"/>
      <c r="V2" s="359"/>
      <c r="W2" s="359"/>
      <c r="X2" s="359"/>
      <c r="Y2" s="359"/>
      <c r="Z2" s="359"/>
      <c r="AA2" s="359"/>
      <c r="AB2" s="360"/>
      <c r="AC2" s="358" t="s">
        <v>219</v>
      </c>
      <c r="AD2" s="897"/>
      <c r="AE2" s="897"/>
      <c r="AF2" s="897"/>
      <c r="AG2" s="897"/>
      <c r="AH2" s="897"/>
      <c r="AI2" s="897"/>
      <c r="AJ2" s="897"/>
      <c r="AK2" s="897"/>
      <c r="AL2" s="897"/>
      <c r="AM2" s="897"/>
      <c r="AN2" s="897"/>
      <c r="AO2" s="897"/>
      <c r="AP2" s="897"/>
      <c r="AQ2" s="897"/>
      <c r="AR2" s="897"/>
      <c r="AS2" s="897"/>
      <c r="AT2" s="897"/>
      <c r="AU2" s="897"/>
      <c r="AV2" s="897"/>
      <c r="AW2" s="897"/>
      <c r="AX2" s="898"/>
      <c r="AY2" s="63">
        <f>COUNTA($G$4,$AC$4)</f>
        <v>0</v>
      </c>
    </row>
    <row r="3" spans="1:51" ht="24.75" customHeight="1" x14ac:dyDescent="0.15">
      <c r="A3" s="891"/>
      <c r="B3" s="892"/>
      <c r="C3" s="892"/>
      <c r="D3" s="892"/>
      <c r="E3" s="892"/>
      <c r="F3" s="893"/>
      <c r="G3" s="362" t="s">
        <v>13</v>
      </c>
      <c r="H3" s="363"/>
      <c r="I3" s="363"/>
      <c r="J3" s="363"/>
      <c r="K3" s="363"/>
      <c r="L3" s="364" t="s">
        <v>14</v>
      </c>
      <c r="M3" s="363"/>
      <c r="N3" s="363"/>
      <c r="O3" s="363"/>
      <c r="P3" s="363"/>
      <c r="Q3" s="363"/>
      <c r="R3" s="363"/>
      <c r="S3" s="363"/>
      <c r="T3" s="363"/>
      <c r="U3" s="363"/>
      <c r="V3" s="363"/>
      <c r="W3" s="363"/>
      <c r="X3" s="365"/>
      <c r="Y3" s="366" t="s">
        <v>15</v>
      </c>
      <c r="Z3" s="367"/>
      <c r="AA3" s="367"/>
      <c r="AB3" s="368"/>
      <c r="AC3" s="362" t="s">
        <v>13</v>
      </c>
      <c r="AD3" s="363"/>
      <c r="AE3" s="363"/>
      <c r="AF3" s="363"/>
      <c r="AG3" s="363"/>
      <c r="AH3" s="364" t="s">
        <v>14</v>
      </c>
      <c r="AI3" s="363"/>
      <c r="AJ3" s="363"/>
      <c r="AK3" s="363"/>
      <c r="AL3" s="363"/>
      <c r="AM3" s="363"/>
      <c r="AN3" s="363"/>
      <c r="AO3" s="363"/>
      <c r="AP3" s="363"/>
      <c r="AQ3" s="363"/>
      <c r="AR3" s="363"/>
      <c r="AS3" s="363"/>
      <c r="AT3" s="365"/>
      <c r="AU3" s="366" t="s">
        <v>15</v>
      </c>
      <c r="AV3" s="367"/>
      <c r="AW3" s="367"/>
      <c r="AX3" s="369"/>
      <c r="AY3" s="63">
        <f>$AY$2</f>
        <v>0</v>
      </c>
    </row>
    <row r="4" spans="1:51" ht="24.75" customHeight="1" x14ac:dyDescent="0.15">
      <c r="A4" s="891"/>
      <c r="B4" s="892"/>
      <c r="C4" s="892"/>
      <c r="D4" s="892"/>
      <c r="E4" s="892"/>
      <c r="F4" s="893"/>
      <c r="G4" s="348"/>
      <c r="H4" s="349"/>
      <c r="I4" s="349"/>
      <c r="J4" s="349"/>
      <c r="K4" s="350"/>
      <c r="L4" s="351"/>
      <c r="M4" s="352"/>
      <c r="N4" s="352"/>
      <c r="O4" s="352"/>
      <c r="P4" s="352"/>
      <c r="Q4" s="352"/>
      <c r="R4" s="352"/>
      <c r="S4" s="352"/>
      <c r="T4" s="352"/>
      <c r="U4" s="352"/>
      <c r="V4" s="352"/>
      <c r="W4" s="352"/>
      <c r="X4" s="353"/>
      <c r="Y4" s="354"/>
      <c r="Z4" s="355"/>
      <c r="AA4" s="355"/>
      <c r="AB4" s="356"/>
      <c r="AC4" s="348"/>
      <c r="AD4" s="349"/>
      <c r="AE4" s="349"/>
      <c r="AF4" s="349"/>
      <c r="AG4" s="350"/>
      <c r="AH4" s="351"/>
      <c r="AI4" s="352"/>
      <c r="AJ4" s="352"/>
      <c r="AK4" s="352"/>
      <c r="AL4" s="352"/>
      <c r="AM4" s="352"/>
      <c r="AN4" s="352"/>
      <c r="AO4" s="352"/>
      <c r="AP4" s="352"/>
      <c r="AQ4" s="352"/>
      <c r="AR4" s="352"/>
      <c r="AS4" s="352"/>
      <c r="AT4" s="353"/>
      <c r="AU4" s="354"/>
      <c r="AV4" s="355"/>
      <c r="AW4" s="355"/>
      <c r="AX4" s="357"/>
      <c r="AY4" s="63">
        <f t="shared" ref="AY4:AY14" si="0">$AY$2</f>
        <v>0</v>
      </c>
    </row>
    <row r="5" spans="1:51" ht="24.75" customHeight="1" x14ac:dyDescent="0.15">
      <c r="A5" s="891"/>
      <c r="B5" s="892"/>
      <c r="C5" s="892"/>
      <c r="D5" s="892"/>
      <c r="E5" s="892"/>
      <c r="F5" s="893"/>
      <c r="G5" s="333"/>
      <c r="H5" s="334"/>
      <c r="I5" s="334"/>
      <c r="J5" s="334"/>
      <c r="K5" s="335"/>
      <c r="L5" s="336"/>
      <c r="M5" s="337"/>
      <c r="N5" s="337"/>
      <c r="O5" s="337"/>
      <c r="P5" s="337"/>
      <c r="Q5" s="337"/>
      <c r="R5" s="337"/>
      <c r="S5" s="337"/>
      <c r="T5" s="337"/>
      <c r="U5" s="337"/>
      <c r="V5" s="337"/>
      <c r="W5" s="337"/>
      <c r="X5" s="338"/>
      <c r="Y5" s="339"/>
      <c r="Z5" s="340"/>
      <c r="AA5" s="340"/>
      <c r="AB5" s="341"/>
      <c r="AC5" s="333"/>
      <c r="AD5" s="334"/>
      <c r="AE5" s="334"/>
      <c r="AF5" s="334"/>
      <c r="AG5" s="335"/>
      <c r="AH5" s="336"/>
      <c r="AI5" s="337"/>
      <c r="AJ5" s="337"/>
      <c r="AK5" s="337"/>
      <c r="AL5" s="337"/>
      <c r="AM5" s="337"/>
      <c r="AN5" s="337"/>
      <c r="AO5" s="337"/>
      <c r="AP5" s="337"/>
      <c r="AQ5" s="337"/>
      <c r="AR5" s="337"/>
      <c r="AS5" s="337"/>
      <c r="AT5" s="338"/>
      <c r="AU5" s="339"/>
      <c r="AV5" s="340"/>
      <c r="AW5" s="340"/>
      <c r="AX5" s="342"/>
      <c r="AY5" s="63">
        <f t="shared" si="0"/>
        <v>0</v>
      </c>
    </row>
    <row r="6" spans="1:51" ht="24.75" customHeight="1" x14ac:dyDescent="0.15">
      <c r="A6" s="891"/>
      <c r="B6" s="892"/>
      <c r="C6" s="892"/>
      <c r="D6" s="892"/>
      <c r="E6" s="892"/>
      <c r="F6" s="893"/>
      <c r="G6" s="333"/>
      <c r="H6" s="334"/>
      <c r="I6" s="334"/>
      <c r="J6" s="334"/>
      <c r="K6" s="335"/>
      <c r="L6" s="336"/>
      <c r="M6" s="337"/>
      <c r="N6" s="337"/>
      <c r="O6" s="337"/>
      <c r="P6" s="337"/>
      <c r="Q6" s="337"/>
      <c r="R6" s="337"/>
      <c r="S6" s="337"/>
      <c r="T6" s="337"/>
      <c r="U6" s="337"/>
      <c r="V6" s="337"/>
      <c r="W6" s="337"/>
      <c r="X6" s="338"/>
      <c r="Y6" s="339"/>
      <c r="Z6" s="340"/>
      <c r="AA6" s="340"/>
      <c r="AB6" s="341"/>
      <c r="AC6" s="333"/>
      <c r="AD6" s="334"/>
      <c r="AE6" s="334"/>
      <c r="AF6" s="334"/>
      <c r="AG6" s="335"/>
      <c r="AH6" s="336"/>
      <c r="AI6" s="337"/>
      <c r="AJ6" s="337"/>
      <c r="AK6" s="337"/>
      <c r="AL6" s="337"/>
      <c r="AM6" s="337"/>
      <c r="AN6" s="337"/>
      <c r="AO6" s="337"/>
      <c r="AP6" s="337"/>
      <c r="AQ6" s="337"/>
      <c r="AR6" s="337"/>
      <c r="AS6" s="337"/>
      <c r="AT6" s="338"/>
      <c r="AU6" s="339"/>
      <c r="AV6" s="340"/>
      <c r="AW6" s="340"/>
      <c r="AX6" s="342"/>
      <c r="AY6" s="63">
        <f t="shared" si="0"/>
        <v>0</v>
      </c>
    </row>
    <row r="7" spans="1:51" ht="24.75" customHeight="1" x14ac:dyDescent="0.15">
      <c r="A7" s="891"/>
      <c r="B7" s="892"/>
      <c r="C7" s="892"/>
      <c r="D7" s="892"/>
      <c r="E7" s="892"/>
      <c r="F7" s="893"/>
      <c r="G7" s="333"/>
      <c r="H7" s="334"/>
      <c r="I7" s="334"/>
      <c r="J7" s="334"/>
      <c r="K7" s="335"/>
      <c r="L7" s="336"/>
      <c r="M7" s="337"/>
      <c r="N7" s="337"/>
      <c r="O7" s="337"/>
      <c r="P7" s="337"/>
      <c r="Q7" s="337"/>
      <c r="R7" s="337"/>
      <c r="S7" s="337"/>
      <c r="T7" s="337"/>
      <c r="U7" s="337"/>
      <c r="V7" s="337"/>
      <c r="W7" s="337"/>
      <c r="X7" s="338"/>
      <c r="Y7" s="339"/>
      <c r="Z7" s="340"/>
      <c r="AA7" s="340"/>
      <c r="AB7" s="341"/>
      <c r="AC7" s="333"/>
      <c r="AD7" s="334"/>
      <c r="AE7" s="334"/>
      <c r="AF7" s="334"/>
      <c r="AG7" s="335"/>
      <c r="AH7" s="336"/>
      <c r="AI7" s="337"/>
      <c r="AJ7" s="337"/>
      <c r="AK7" s="337"/>
      <c r="AL7" s="337"/>
      <c r="AM7" s="337"/>
      <c r="AN7" s="337"/>
      <c r="AO7" s="337"/>
      <c r="AP7" s="337"/>
      <c r="AQ7" s="337"/>
      <c r="AR7" s="337"/>
      <c r="AS7" s="337"/>
      <c r="AT7" s="338"/>
      <c r="AU7" s="339"/>
      <c r="AV7" s="340"/>
      <c r="AW7" s="340"/>
      <c r="AX7" s="342"/>
      <c r="AY7" s="63">
        <f t="shared" si="0"/>
        <v>0</v>
      </c>
    </row>
    <row r="8" spans="1:51" ht="24.75" customHeight="1" x14ac:dyDescent="0.15">
      <c r="A8" s="891"/>
      <c r="B8" s="892"/>
      <c r="C8" s="892"/>
      <c r="D8" s="892"/>
      <c r="E8" s="892"/>
      <c r="F8" s="893"/>
      <c r="G8" s="333"/>
      <c r="H8" s="334"/>
      <c r="I8" s="334"/>
      <c r="J8" s="334"/>
      <c r="K8" s="335"/>
      <c r="L8" s="336"/>
      <c r="M8" s="337"/>
      <c r="N8" s="337"/>
      <c r="O8" s="337"/>
      <c r="P8" s="337"/>
      <c r="Q8" s="337"/>
      <c r="R8" s="337"/>
      <c r="S8" s="337"/>
      <c r="T8" s="337"/>
      <c r="U8" s="337"/>
      <c r="V8" s="337"/>
      <c r="W8" s="337"/>
      <c r="X8" s="338"/>
      <c r="Y8" s="339"/>
      <c r="Z8" s="340"/>
      <c r="AA8" s="340"/>
      <c r="AB8" s="341"/>
      <c r="AC8" s="333"/>
      <c r="AD8" s="334"/>
      <c r="AE8" s="334"/>
      <c r="AF8" s="334"/>
      <c r="AG8" s="335"/>
      <c r="AH8" s="336"/>
      <c r="AI8" s="337"/>
      <c r="AJ8" s="337"/>
      <c r="AK8" s="337"/>
      <c r="AL8" s="337"/>
      <c r="AM8" s="337"/>
      <c r="AN8" s="337"/>
      <c r="AO8" s="337"/>
      <c r="AP8" s="337"/>
      <c r="AQ8" s="337"/>
      <c r="AR8" s="337"/>
      <c r="AS8" s="337"/>
      <c r="AT8" s="338"/>
      <c r="AU8" s="339"/>
      <c r="AV8" s="340"/>
      <c r="AW8" s="340"/>
      <c r="AX8" s="342"/>
      <c r="AY8" s="63">
        <f t="shared" si="0"/>
        <v>0</v>
      </c>
    </row>
    <row r="9" spans="1:51" ht="24.75" customHeight="1" x14ac:dyDescent="0.15">
      <c r="A9" s="891"/>
      <c r="B9" s="892"/>
      <c r="C9" s="892"/>
      <c r="D9" s="892"/>
      <c r="E9" s="892"/>
      <c r="F9" s="893"/>
      <c r="G9" s="333"/>
      <c r="H9" s="334"/>
      <c r="I9" s="334"/>
      <c r="J9" s="334"/>
      <c r="K9" s="335"/>
      <c r="L9" s="336"/>
      <c r="M9" s="337"/>
      <c r="N9" s="337"/>
      <c r="O9" s="337"/>
      <c r="P9" s="337"/>
      <c r="Q9" s="337"/>
      <c r="R9" s="337"/>
      <c r="S9" s="337"/>
      <c r="T9" s="337"/>
      <c r="U9" s="337"/>
      <c r="V9" s="337"/>
      <c r="W9" s="337"/>
      <c r="X9" s="338"/>
      <c r="Y9" s="339"/>
      <c r="Z9" s="340"/>
      <c r="AA9" s="340"/>
      <c r="AB9" s="341"/>
      <c r="AC9" s="333"/>
      <c r="AD9" s="334"/>
      <c r="AE9" s="334"/>
      <c r="AF9" s="334"/>
      <c r="AG9" s="335"/>
      <c r="AH9" s="336"/>
      <c r="AI9" s="337"/>
      <c r="AJ9" s="337"/>
      <c r="AK9" s="337"/>
      <c r="AL9" s="337"/>
      <c r="AM9" s="337"/>
      <c r="AN9" s="337"/>
      <c r="AO9" s="337"/>
      <c r="AP9" s="337"/>
      <c r="AQ9" s="337"/>
      <c r="AR9" s="337"/>
      <c r="AS9" s="337"/>
      <c r="AT9" s="338"/>
      <c r="AU9" s="339"/>
      <c r="AV9" s="340"/>
      <c r="AW9" s="340"/>
      <c r="AX9" s="342"/>
      <c r="AY9" s="63">
        <f t="shared" si="0"/>
        <v>0</v>
      </c>
    </row>
    <row r="10" spans="1:51" ht="24.75" customHeight="1" x14ac:dyDescent="0.15">
      <c r="A10" s="891"/>
      <c r="B10" s="892"/>
      <c r="C10" s="892"/>
      <c r="D10" s="892"/>
      <c r="E10" s="892"/>
      <c r="F10" s="893"/>
      <c r="G10" s="333"/>
      <c r="H10" s="334"/>
      <c r="I10" s="334"/>
      <c r="J10" s="334"/>
      <c r="K10" s="335"/>
      <c r="L10" s="336"/>
      <c r="M10" s="337"/>
      <c r="N10" s="337"/>
      <c r="O10" s="337"/>
      <c r="P10" s="337"/>
      <c r="Q10" s="337"/>
      <c r="R10" s="337"/>
      <c r="S10" s="337"/>
      <c r="T10" s="337"/>
      <c r="U10" s="337"/>
      <c r="V10" s="337"/>
      <c r="W10" s="337"/>
      <c r="X10" s="338"/>
      <c r="Y10" s="339"/>
      <c r="Z10" s="340"/>
      <c r="AA10" s="340"/>
      <c r="AB10" s="341"/>
      <c r="AC10" s="333"/>
      <c r="AD10" s="334"/>
      <c r="AE10" s="334"/>
      <c r="AF10" s="334"/>
      <c r="AG10" s="335"/>
      <c r="AH10" s="336"/>
      <c r="AI10" s="337"/>
      <c r="AJ10" s="337"/>
      <c r="AK10" s="337"/>
      <c r="AL10" s="337"/>
      <c r="AM10" s="337"/>
      <c r="AN10" s="337"/>
      <c r="AO10" s="337"/>
      <c r="AP10" s="337"/>
      <c r="AQ10" s="337"/>
      <c r="AR10" s="337"/>
      <c r="AS10" s="337"/>
      <c r="AT10" s="338"/>
      <c r="AU10" s="339"/>
      <c r="AV10" s="340"/>
      <c r="AW10" s="340"/>
      <c r="AX10" s="342"/>
      <c r="AY10" s="63">
        <f t="shared" si="0"/>
        <v>0</v>
      </c>
    </row>
    <row r="11" spans="1:51" ht="24.75" customHeight="1" x14ac:dyDescent="0.15">
      <c r="A11" s="891"/>
      <c r="B11" s="892"/>
      <c r="C11" s="892"/>
      <c r="D11" s="892"/>
      <c r="E11" s="892"/>
      <c r="F11" s="893"/>
      <c r="G11" s="333"/>
      <c r="H11" s="334"/>
      <c r="I11" s="334"/>
      <c r="J11" s="334"/>
      <c r="K11" s="335"/>
      <c r="L11" s="336"/>
      <c r="M11" s="337"/>
      <c r="N11" s="337"/>
      <c r="O11" s="337"/>
      <c r="P11" s="337"/>
      <c r="Q11" s="337"/>
      <c r="R11" s="337"/>
      <c r="S11" s="337"/>
      <c r="T11" s="337"/>
      <c r="U11" s="337"/>
      <c r="V11" s="337"/>
      <c r="W11" s="337"/>
      <c r="X11" s="338"/>
      <c r="Y11" s="339"/>
      <c r="Z11" s="340"/>
      <c r="AA11" s="340"/>
      <c r="AB11" s="341"/>
      <c r="AC11" s="333"/>
      <c r="AD11" s="334"/>
      <c r="AE11" s="334"/>
      <c r="AF11" s="334"/>
      <c r="AG11" s="335"/>
      <c r="AH11" s="336"/>
      <c r="AI11" s="337"/>
      <c r="AJ11" s="337"/>
      <c r="AK11" s="337"/>
      <c r="AL11" s="337"/>
      <c r="AM11" s="337"/>
      <c r="AN11" s="337"/>
      <c r="AO11" s="337"/>
      <c r="AP11" s="337"/>
      <c r="AQ11" s="337"/>
      <c r="AR11" s="337"/>
      <c r="AS11" s="337"/>
      <c r="AT11" s="338"/>
      <c r="AU11" s="339"/>
      <c r="AV11" s="340"/>
      <c r="AW11" s="340"/>
      <c r="AX11" s="342"/>
      <c r="AY11" s="63">
        <f t="shared" si="0"/>
        <v>0</v>
      </c>
    </row>
    <row r="12" spans="1:51" ht="24.75" customHeight="1" x14ac:dyDescent="0.15">
      <c r="A12" s="891"/>
      <c r="B12" s="892"/>
      <c r="C12" s="892"/>
      <c r="D12" s="892"/>
      <c r="E12" s="892"/>
      <c r="F12" s="893"/>
      <c r="G12" s="333"/>
      <c r="H12" s="334"/>
      <c r="I12" s="334"/>
      <c r="J12" s="334"/>
      <c r="K12" s="335"/>
      <c r="L12" s="336"/>
      <c r="M12" s="337"/>
      <c r="N12" s="337"/>
      <c r="O12" s="337"/>
      <c r="P12" s="337"/>
      <c r="Q12" s="337"/>
      <c r="R12" s="337"/>
      <c r="S12" s="337"/>
      <c r="T12" s="337"/>
      <c r="U12" s="337"/>
      <c r="V12" s="337"/>
      <c r="W12" s="337"/>
      <c r="X12" s="338"/>
      <c r="Y12" s="339"/>
      <c r="Z12" s="340"/>
      <c r="AA12" s="340"/>
      <c r="AB12" s="341"/>
      <c r="AC12" s="333"/>
      <c r="AD12" s="334"/>
      <c r="AE12" s="334"/>
      <c r="AF12" s="334"/>
      <c r="AG12" s="335"/>
      <c r="AH12" s="336"/>
      <c r="AI12" s="337"/>
      <c r="AJ12" s="337"/>
      <c r="AK12" s="337"/>
      <c r="AL12" s="337"/>
      <c r="AM12" s="337"/>
      <c r="AN12" s="337"/>
      <c r="AO12" s="337"/>
      <c r="AP12" s="337"/>
      <c r="AQ12" s="337"/>
      <c r="AR12" s="337"/>
      <c r="AS12" s="337"/>
      <c r="AT12" s="338"/>
      <c r="AU12" s="339"/>
      <c r="AV12" s="340"/>
      <c r="AW12" s="340"/>
      <c r="AX12" s="342"/>
      <c r="AY12" s="63">
        <f t="shared" si="0"/>
        <v>0</v>
      </c>
    </row>
    <row r="13" spans="1:51" ht="24.75" customHeight="1" x14ac:dyDescent="0.15">
      <c r="A13" s="891"/>
      <c r="B13" s="892"/>
      <c r="C13" s="892"/>
      <c r="D13" s="892"/>
      <c r="E13" s="892"/>
      <c r="F13" s="893"/>
      <c r="G13" s="333"/>
      <c r="H13" s="334"/>
      <c r="I13" s="334"/>
      <c r="J13" s="334"/>
      <c r="K13" s="335"/>
      <c r="L13" s="336"/>
      <c r="M13" s="337"/>
      <c r="N13" s="337"/>
      <c r="O13" s="337"/>
      <c r="P13" s="337"/>
      <c r="Q13" s="337"/>
      <c r="R13" s="337"/>
      <c r="S13" s="337"/>
      <c r="T13" s="337"/>
      <c r="U13" s="337"/>
      <c r="V13" s="337"/>
      <c r="W13" s="337"/>
      <c r="X13" s="338"/>
      <c r="Y13" s="339"/>
      <c r="Z13" s="340"/>
      <c r="AA13" s="340"/>
      <c r="AB13" s="341"/>
      <c r="AC13" s="333"/>
      <c r="AD13" s="334"/>
      <c r="AE13" s="334"/>
      <c r="AF13" s="334"/>
      <c r="AG13" s="335"/>
      <c r="AH13" s="336"/>
      <c r="AI13" s="337"/>
      <c r="AJ13" s="337"/>
      <c r="AK13" s="337"/>
      <c r="AL13" s="337"/>
      <c r="AM13" s="337"/>
      <c r="AN13" s="337"/>
      <c r="AO13" s="337"/>
      <c r="AP13" s="337"/>
      <c r="AQ13" s="337"/>
      <c r="AR13" s="337"/>
      <c r="AS13" s="337"/>
      <c r="AT13" s="338"/>
      <c r="AU13" s="339"/>
      <c r="AV13" s="340"/>
      <c r="AW13" s="340"/>
      <c r="AX13" s="342"/>
      <c r="AY13" s="63">
        <f t="shared" si="0"/>
        <v>0</v>
      </c>
    </row>
    <row r="14" spans="1:51" ht="24.75" customHeight="1" thickBot="1" x14ac:dyDescent="0.2">
      <c r="A14" s="891"/>
      <c r="B14" s="892"/>
      <c r="C14" s="892"/>
      <c r="D14" s="892"/>
      <c r="E14" s="892"/>
      <c r="F14" s="893"/>
      <c r="G14" s="324" t="s">
        <v>16</v>
      </c>
      <c r="H14" s="325"/>
      <c r="I14" s="325"/>
      <c r="J14" s="325"/>
      <c r="K14" s="325"/>
      <c r="L14" s="326"/>
      <c r="M14" s="327"/>
      <c r="N14" s="327"/>
      <c r="O14" s="327"/>
      <c r="P14" s="327"/>
      <c r="Q14" s="327"/>
      <c r="R14" s="327"/>
      <c r="S14" s="327"/>
      <c r="T14" s="327"/>
      <c r="U14" s="327"/>
      <c r="V14" s="327"/>
      <c r="W14" s="327"/>
      <c r="X14" s="328"/>
      <c r="Y14" s="329">
        <f>SUM(Y4:AB13)</f>
        <v>0</v>
      </c>
      <c r="Z14" s="330"/>
      <c r="AA14" s="330"/>
      <c r="AB14" s="331"/>
      <c r="AC14" s="324" t="s">
        <v>16</v>
      </c>
      <c r="AD14" s="325"/>
      <c r="AE14" s="325"/>
      <c r="AF14" s="325"/>
      <c r="AG14" s="325"/>
      <c r="AH14" s="326"/>
      <c r="AI14" s="327"/>
      <c r="AJ14" s="327"/>
      <c r="AK14" s="327"/>
      <c r="AL14" s="327"/>
      <c r="AM14" s="327"/>
      <c r="AN14" s="327"/>
      <c r="AO14" s="327"/>
      <c r="AP14" s="327"/>
      <c r="AQ14" s="327"/>
      <c r="AR14" s="327"/>
      <c r="AS14" s="327"/>
      <c r="AT14" s="328"/>
      <c r="AU14" s="329">
        <f>SUM(AU4:AX13)</f>
        <v>0</v>
      </c>
      <c r="AV14" s="330"/>
      <c r="AW14" s="330"/>
      <c r="AX14" s="332"/>
      <c r="AY14" s="63">
        <f t="shared" si="0"/>
        <v>0</v>
      </c>
    </row>
    <row r="15" spans="1:51" ht="30" customHeight="1" x14ac:dyDescent="0.15">
      <c r="A15" s="891"/>
      <c r="B15" s="892"/>
      <c r="C15" s="892"/>
      <c r="D15" s="892"/>
      <c r="E15" s="892"/>
      <c r="F15" s="893"/>
      <c r="G15" s="358" t="s">
        <v>220</v>
      </c>
      <c r="H15" s="359"/>
      <c r="I15" s="359"/>
      <c r="J15" s="359"/>
      <c r="K15" s="359"/>
      <c r="L15" s="359"/>
      <c r="M15" s="359"/>
      <c r="N15" s="359"/>
      <c r="O15" s="359"/>
      <c r="P15" s="359"/>
      <c r="Q15" s="359"/>
      <c r="R15" s="359"/>
      <c r="S15" s="359"/>
      <c r="T15" s="359"/>
      <c r="U15" s="359"/>
      <c r="V15" s="359"/>
      <c r="W15" s="359"/>
      <c r="X15" s="359"/>
      <c r="Y15" s="359"/>
      <c r="Z15" s="359"/>
      <c r="AA15" s="359"/>
      <c r="AB15" s="360"/>
      <c r="AC15" s="358" t="s">
        <v>221</v>
      </c>
      <c r="AD15" s="359"/>
      <c r="AE15" s="359"/>
      <c r="AF15" s="359"/>
      <c r="AG15" s="359"/>
      <c r="AH15" s="359"/>
      <c r="AI15" s="359"/>
      <c r="AJ15" s="359"/>
      <c r="AK15" s="359"/>
      <c r="AL15" s="359"/>
      <c r="AM15" s="359"/>
      <c r="AN15" s="359"/>
      <c r="AO15" s="359"/>
      <c r="AP15" s="359"/>
      <c r="AQ15" s="359"/>
      <c r="AR15" s="359"/>
      <c r="AS15" s="359"/>
      <c r="AT15" s="359"/>
      <c r="AU15" s="359"/>
      <c r="AV15" s="359"/>
      <c r="AW15" s="359"/>
      <c r="AX15" s="361"/>
      <c r="AY15" s="63">
        <f>COUNTA($G$17,$AC$17)</f>
        <v>0</v>
      </c>
    </row>
    <row r="16" spans="1:51" ht="25.5" customHeight="1" x14ac:dyDescent="0.15">
      <c r="A16" s="891"/>
      <c r="B16" s="892"/>
      <c r="C16" s="892"/>
      <c r="D16" s="892"/>
      <c r="E16" s="892"/>
      <c r="F16" s="893"/>
      <c r="G16" s="362" t="s">
        <v>13</v>
      </c>
      <c r="H16" s="363"/>
      <c r="I16" s="363"/>
      <c r="J16" s="363"/>
      <c r="K16" s="363"/>
      <c r="L16" s="364" t="s">
        <v>14</v>
      </c>
      <c r="M16" s="363"/>
      <c r="N16" s="363"/>
      <c r="O16" s="363"/>
      <c r="P16" s="363"/>
      <c r="Q16" s="363"/>
      <c r="R16" s="363"/>
      <c r="S16" s="363"/>
      <c r="T16" s="363"/>
      <c r="U16" s="363"/>
      <c r="V16" s="363"/>
      <c r="W16" s="363"/>
      <c r="X16" s="365"/>
      <c r="Y16" s="366" t="s">
        <v>15</v>
      </c>
      <c r="Z16" s="367"/>
      <c r="AA16" s="367"/>
      <c r="AB16" s="368"/>
      <c r="AC16" s="362" t="s">
        <v>13</v>
      </c>
      <c r="AD16" s="363"/>
      <c r="AE16" s="363"/>
      <c r="AF16" s="363"/>
      <c r="AG16" s="363"/>
      <c r="AH16" s="364" t="s">
        <v>14</v>
      </c>
      <c r="AI16" s="363"/>
      <c r="AJ16" s="363"/>
      <c r="AK16" s="363"/>
      <c r="AL16" s="363"/>
      <c r="AM16" s="363"/>
      <c r="AN16" s="363"/>
      <c r="AO16" s="363"/>
      <c r="AP16" s="363"/>
      <c r="AQ16" s="363"/>
      <c r="AR16" s="363"/>
      <c r="AS16" s="363"/>
      <c r="AT16" s="365"/>
      <c r="AU16" s="366" t="s">
        <v>15</v>
      </c>
      <c r="AV16" s="367"/>
      <c r="AW16" s="367"/>
      <c r="AX16" s="369"/>
      <c r="AY16" s="63">
        <f>$AY$15</f>
        <v>0</v>
      </c>
    </row>
    <row r="17" spans="1:51" ht="24.75" customHeight="1" x14ac:dyDescent="0.15">
      <c r="A17" s="891"/>
      <c r="B17" s="892"/>
      <c r="C17" s="892"/>
      <c r="D17" s="892"/>
      <c r="E17" s="892"/>
      <c r="F17" s="893"/>
      <c r="G17" s="348"/>
      <c r="H17" s="349"/>
      <c r="I17" s="349"/>
      <c r="J17" s="349"/>
      <c r="K17" s="350"/>
      <c r="L17" s="351"/>
      <c r="M17" s="352"/>
      <c r="N17" s="352"/>
      <c r="O17" s="352"/>
      <c r="P17" s="352"/>
      <c r="Q17" s="352"/>
      <c r="R17" s="352"/>
      <c r="S17" s="352"/>
      <c r="T17" s="352"/>
      <c r="U17" s="352"/>
      <c r="V17" s="352"/>
      <c r="W17" s="352"/>
      <c r="X17" s="353"/>
      <c r="Y17" s="354"/>
      <c r="Z17" s="355"/>
      <c r="AA17" s="355"/>
      <c r="AB17" s="356"/>
      <c r="AC17" s="348"/>
      <c r="AD17" s="349"/>
      <c r="AE17" s="349"/>
      <c r="AF17" s="349"/>
      <c r="AG17" s="350"/>
      <c r="AH17" s="351"/>
      <c r="AI17" s="352"/>
      <c r="AJ17" s="352"/>
      <c r="AK17" s="352"/>
      <c r="AL17" s="352"/>
      <c r="AM17" s="352"/>
      <c r="AN17" s="352"/>
      <c r="AO17" s="352"/>
      <c r="AP17" s="352"/>
      <c r="AQ17" s="352"/>
      <c r="AR17" s="352"/>
      <c r="AS17" s="352"/>
      <c r="AT17" s="353"/>
      <c r="AU17" s="354"/>
      <c r="AV17" s="355"/>
      <c r="AW17" s="355"/>
      <c r="AX17" s="357"/>
      <c r="AY17" s="63">
        <f t="shared" ref="AY17:AY27" si="1">$AY$15</f>
        <v>0</v>
      </c>
    </row>
    <row r="18" spans="1:51" ht="24.75" customHeight="1" x14ac:dyDescent="0.15">
      <c r="A18" s="891"/>
      <c r="B18" s="892"/>
      <c r="C18" s="892"/>
      <c r="D18" s="892"/>
      <c r="E18" s="892"/>
      <c r="F18" s="893"/>
      <c r="G18" s="333"/>
      <c r="H18" s="334"/>
      <c r="I18" s="334"/>
      <c r="J18" s="334"/>
      <c r="K18" s="335"/>
      <c r="L18" s="336"/>
      <c r="M18" s="337"/>
      <c r="N18" s="337"/>
      <c r="O18" s="337"/>
      <c r="P18" s="337"/>
      <c r="Q18" s="337"/>
      <c r="R18" s="337"/>
      <c r="S18" s="337"/>
      <c r="T18" s="337"/>
      <c r="U18" s="337"/>
      <c r="V18" s="337"/>
      <c r="W18" s="337"/>
      <c r="X18" s="338"/>
      <c r="Y18" s="339"/>
      <c r="Z18" s="340"/>
      <c r="AA18" s="340"/>
      <c r="AB18" s="341"/>
      <c r="AC18" s="333"/>
      <c r="AD18" s="334"/>
      <c r="AE18" s="334"/>
      <c r="AF18" s="334"/>
      <c r="AG18" s="335"/>
      <c r="AH18" s="336"/>
      <c r="AI18" s="337"/>
      <c r="AJ18" s="337"/>
      <c r="AK18" s="337"/>
      <c r="AL18" s="337"/>
      <c r="AM18" s="337"/>
      <c r="AN18" s="337"/>
      <c r="AO18" s="337"/>
      <c r="AP18" s="337"/>
      <c r="AQ18" s="337"/>
      <c r="AR18" s="337"/>
      <c r="AS18" s="337"/>
      <c r="AT18" s="338"/>
      <c r="AU18" s="339"/>
      <c r="AV18" s="340"/>
      <c r="AW18" s="340"/>
      <c r="AX18" s="342"/>
      <c r="AY18" s="63">
        <f t="shared" si="1"/>
        <v>0</v>
      </c>
    </row>
    <row r="19" spans="1:51" ht="24.75" customHeight="1" x14ac:dyDescent="0.15">
      <c r="A19" s="891"/>
      <c r="B19" s="892"/>
      <c r="C19" s="892"/>
      <c r="D19" s="892"/>
      <c r="E19" s="892"/>
      <c r="F19" s="893"/>
      <c r="G19" s="333"/>
      <c r="H19" s="334"/>
      <c r="I19" s="334"/>
      <c r="J19" s="334"/>
      <c r="K19" s="335"/>
      <c r="L19" s="336"/>
      <c r="M19" s="337"/>
      <c r="N19" s="337"/>
      <c r="O19" s="337"/>
      <c r="P19" s="337"/>
      <c r="Q19" s="337"/>
      <c r="R19" s="337"/>
      <c r="S19" s="337"/>
      <c r="T19" s="337"/>
      <c r="U19" s="337"/>
      <c r="V19" s="337"/>
      <c r="W19" s="337"/>
      <c r="X19" s="338"/>
      <c r="Y19" s="339"/>
      <c r="Z19" s="340"/>
      <c r="AA19" s="340"/>
      <c r="AB19" s="341"/>
      <c r="AC19" s="333"/>
      <c r="AD19" s="334"/>
      <c r="AE19" s="334"/>
      <c r="AF19" s="334"/>
      <c r="AG19" s="335"/>
      <c r="AH19" s="336"/>
      <c r="AI19" s="337"/>
      <c r="AJ19" s="337"/>
      <c r="AK19" s="337"/>
      <c r="AL19" s="337"/>
      <c r="AM19" s="337"/>
      <c r="AN19" s="337"/>
      <c r="AO19" s="337"/>
      <c r="AP19" s="337"/>
      <c r="AQ19" s="337"/>
      <c r="AR19" s="337"/>
      <c r="AS19" s="337"/>
      <c r="AT19" s="338"/>
      <c r="AU19" s="339"/>
      <c r="AV19" s="340"/>
      <c r="AW19" s="340"/>
      <c r="AX19" s="342"/>
      <c r="AY19" s="63">
        <f t="shared" si="1"/>
        <v>0</v>
      </c>
    </row>
    <row r="20" spans="1:51" ht="24.75" customHeight="1" x14ac:dyDescent="0.15">
      <c r="A20" s="891"/>
      <c r="B20" s="892"/>
      <c r="C20" s="892"/>
      <c r="D20" s="892"/>
      <c r="E20" s="892"/>
      <c r="F20" s="893"/>
      <c r="G20" s="333"/>
      <c r="H20" s="334"/>
      <c r="I20" s="334"/>
      <c r="J20" s="334"/>
      <c r="K20" s="335"/>
      <c r="L20" s="336"/>
      <c r="M20" s="337"/>
      <c r="N20" s="337"/>
      <c r="O20" s="337"/>
      <c r="P20" s="337"/>
      <c r="Q20" s="337"/>
      <c r="R20" s="337"/>
      <c r="S20" s="337"/>
      <c r="T20" s="337"/>
      <c r="U20" s="337"/>
      <c r="V20" s="337"/>
      <c r="W20" s="337"/>
      <c r="X20" s="338"/>
      <c r="Y20" s="339"/>
      <c r="Z20" s="340"/>
      <c r="AA20" s="340"/>
      <c r="AB20" s="341"/>
      <c r="AC20" s="333"/>
      <c r="AD20" s="334"/>
      <c r="AE20" s="334"/>
      <c r="AF20" s="334"/>
      <c r="AG20" s="335"/>
      <c r="AH20" s="336"/>
      <c r="AI20" s="337"/>
      <c r="AJ20" s="337"/>
      <c r="AK20" s="337"/>
      <c r="AL20" s="337"/>
      <c r="AM20" s="337"/>
      <c r="AN20" s="337"/>
      <c r="AO20" s="337"/>
      <c r="AP20" s="337"/>
      <c r="AQ20" s="337"/>
      <c r="AR20" s="337"/>
      <c r="AS20" s="337"/>
      <c r="AT20" s="338"/>
      <c r="AU20" s="339"/>
      <c r="AV20" s="340"/>
      <c r="AW20" s="340"/>
      <c r="AX20" s="342"/>
      <c r="AY20" s="63">
        <f t="shared" si="1"/>
        <v>0</v>
      </c>
    </row>
    <row r="21" spans="1:51" ht="24.75" customHeight="1" x14ac:dyDescent="0.15">
      <c r="A21" s="891"/>
      <c r="B21" s="892"/>
      <c r="C21" s="892"/>
      <c r="D21" s="892"/>
      <c r="E21" s="892"/>
      <c r="F21" s="893"/>
      <c r="G21" s="333"/>
      <c r="H21" s="334"/>
      <c r="I21" s="334"/>
      <c r="J21" s="334"/>
      <c r="K21" s="335"/>
      <c r="L21" s="336"/>
      <c r="M21" s="337"/>
      <c r="N21" s="337"/>
      <c r="O21" s="337"/>
      <c r="P21" s="337"/>
      <c r="Q21" s="337"/>
      <c r="R21" s="337"/>
      <c r="S21" s="337"/>
      <c r="T21" s="337"/>
      <c r="U21" s="337"/>
      <c r="V21" s="337"/>
      <c r="W21" s="337"/>
      <c r="X21" s="338"/>
      <c r="Y21" s="339"/>
      <c r="Z21" s="340"/>
      <c r="AA21" s="340"/>
      <c r="AB21" s="341"/>
      <c r="AC21" s="333"/>
      <c r="AD21" s="334"/>
      <c r="AE21" s="334"/>
      <c r="AF21" s="334"/>
      <c r="AG21" s="335"/>
      <c r="AH21" s="336"/>
      <c r="AI21" s="337"/>
      <c r="AJ21" s="337"/>
      <c r="AK21" s="337"/>
      <c r="AL21" s="337"/>
      <c r="AM21" s="337"/>
      <c r="AN21" s="337"/>
      <c r="AO21" s="337"/>
      <c r="AP21" s="337"/>
      <c r="AQ21" s="337"/>
      <c r="AR21" s="337"/>
      <c r="AS21" s="337"/>
      <c r="AT21" s="338"/>
      <c r="AU21" s="339"/>
      <c r="AV21" s="340"/>
      <c r="AW21" s="340"/>
      <c r="AX21" s="342"/>
      <c r="AY21" s="63">
        <f t="shared" si="1"/>
        <v>0</v>
      </c>
    </row>
    <row r="22" spans="1:51" ht="24.75" customHeight="1" x14ac:dyDescent="0.15">
      <c r="A22" s="891"/>
      <c r="B22" s="892"/>
      <c r="C22" s="892"/>
      <c r="D22" s="892"/>
      <c r="E22" s="892"/>
      <c r="F22" s="893"/>
      <c r="G22" s="333"/>
      <c r="H22" s="334"/>
      <c r="I22" s="334"/>
      <c r="J22" s="334"/>
      <c r="K22" s="335"/>
      <c r="L22" s="336"/>
      <c r="M22" s="337"/>
      <c r="N22" s="337"/>
      <c r="O22" s="337"/>
      <c r="P22" s="337"/>
      <c r="Q22" s="337"/>
      <c r="R22" s="337"/>
      <c r="S22" s="337"/>
      <c r="T22" s="337"/>
      <c r="U22" s="337"/>
      <c r="V22" s="337"/>
      <c r="W22" s="337"/>
      <c r="X22" s="338"/>
      <c r="Y22" s="339"/>
      <c r="Z22" s="340"/>
      <c r="AA22" s="340"/>
      <c r="AB22" s="341"/>
      <c r="AC22" s="333"/>
      <c r="AD22" s="334"/>
      <c r="AE22" s="334"/>
      <c r="AF22" s="334"/>
      <c r="AG22" s="335"/>
      <c r="AH22" s="336"/>
      <c r="AI22" s="337"/>
      <c r="AJ22" s="337"/>
      <c r="AK22" s="337"/>
      <c r="AL22" s="337"/>
      <c r="AM22" s="337"/>
      <c r="AN22" s="337"/>
      <c r="AO22" s="337"/>
      <c r="AP22" s="337"/>
      <c r="AQ22" s="337"/>
      <c r="AR22" s="337"/>
      <c r="AS22" s="337"/>
      <c r="AT22" s="338"/>
      <c r="AU22" s="339"/>
      <c r="AV22" s="340"/>
      <c r="AW22" s="340"/>
      <c r="AX22" s="342"/>
      <c r="AY22" s="63">
        <f t="shared" si="1"/>
        <v>0</v>
      </c>
    </row>
    <row r="23" spans="1:51" ht="24.75" customHeight="1" x14ac:dyDescent="0.15">
      <c r="A23" s="891"/>
      <c r="B23" s="892"/>
      <c r="C23" s="892"/>
      <c r="D23" s="892"/>
      <c r="E23" s="892"/>
      <c r="F23" s="893"/>
      <c r="G23" s="333"/>
      <c r="H23" s="334"/>
      <c r="I23" s="334"/>
      <c r="J23" s="334"/>
      <c r="K23" s="335"/>
      <c r="L23" s="336"/>
      <c r="M23" s="337"/>
      <c r="N23" s="337"/>
      <c r="O23" s="337"/>
      <c r="P23" s="337"/>
      <c r="Q23" s="337"/>
      <c r="R23" s="337"/>
      <c r="S23" s="337"/>
      <c r="T23" s="337"/>
      <c r="U23" s="337"/>
      <c r="V23" s="337"/>
      <c r="W23" s="337"/>
      <c r="X23" s="338"/>
      <c r="Y23" s="339"/>
      <c r="Z23" s="340"/>
      <c r="AA23" s="340"/>
      <c r="AB23" s="341"/>
      <c r="AC23" s="333"/>
      <c r="AD23" s="334"/>
      <c r="AE23" s="334"/>
      <c r="AF23" s="334"/>
      <c r="AG23" s="335"/>
      <c r="AH23" s="336"/>
      <c r="AI23" s="337"/>
      <c r="AJ23" s="337"/>
      <c r="AK23" s="337"/>
      <c r="AL23" s="337"/>
      <c r="AM23" s="337"/>
      <c r="AN23" s="337"/>
      <c r="AO23" s="337"/>
      <c r="AP23" s="337"/>
      <c r="AQ23" s="337"/>
      <c r="AR23" s="337"/>
      <c r="AS23" s="337"/>
      <c r="AT23" s="338"/>
      <c r="AU23" s="339"/>
      <c r="AV23" s="340"/>
      <c r="AW23" s="340"/>
      <c r="AX23" s="342"/>
      <c r="AY23" s="63">
        <f t="shared" si="1"/>
        <v>0</v>
      </c>
    </row>
    <row r="24" spans="1:51" ht="24.75" customHeight="1" x14ac:dyDescent="0.15">
      <c r="A24" s="891"/>
      <c r="B24" s="892"/>
      <c r="C24" s="892"/>
      <c r="D24" s="892"/>
      <c r="E24" s="892"/>
      <c r="F24" s="893"/>
      <c r="G24" s="333"/>
      <c r="H24" s="334"/>
      <c r="I24" s="334"/>
      <c r="J24" s="334"/>
      <c r="K24" s="335"/>
      <c r="L24" s="336"/>
      <c r="M24" s="337"/>
      <c r="N24" s="337"/>
      <c r="O24" s="337"/>
      <c r="P24" s="337"/>
      <c r="Q24" s="337"/>
      <c r="R24" s="337"/>
      <c r="S24" s="337"/>
      <c r="T24" s="337"/>
      <c r="U24" s="337"/>
      <c r="V24" s="337"/>
      <c r="W24" s="337"/>
      <c r="X24" s="338"/>
      <c r="Y24" s="339"/>
      <c r="Z24" s="340"/>
      <c r="AA24" s="340"/>
      <c r="AB24" s="341"/>
      <c r="AC24" s="333"/>
      <c r="AD24" s="334"/>
      <c r="AE24" s="334"/>
      <c r="AF24" s="334"/>
      <c r="AG24" s="335"/>
      <c r="AH24" s="336"/>
      <c r="AI24" s="337"/>
      <c r="AJ24" s="337"/>
      <c r="AK24" s="337"/>
      <c r="AL24" s="337"/>
      <c r="AM24" s="337"/>
      <c r="AN24" s="337"/>
      <c r="AO24" s="337"/>
      <c r="AP24" s="337"/>
      <c r="AQ24" s="337"/>
      <c r="AR24" s="337"/>
      <c r="AS24" s="337"/>
      <c r="AT24" s="338"/>
      <c r="AU24" s="339"/>
      <c r="AV24" s="340"/>
      <c r="AW24" s="340"/>
      <c r="AX24" s="342"/>
      <c r="AY24" s="63">
        <f t="shared" si="1"/>
        <v>0</v>
      </c>
    </row>
    <row r="25" spans="1:51" ht="24.75" customHeight="1" x14ac:dyDescent="0.15">
      <c r="A25" s="891"/>
      <c r="B25" s="892"/>
      <c r="C25" s="892"/>
      <c r="D25" s="892"/>
      <c r="E25" s="892"/>
      <c r="F25" s="893"/>
      <c r="G25" s="333"/>
      <c r="H25" s="334"/>
      <c r="I25" s="334"/>
      <c r="J25" s="334"/>
      <c r="K25" s="335"/>
      <c r="L25" s="336"/>
      <c r="M25" s="337"/>
      <c r="N25" s="337"/>
      <c r="O25" s="337"/>
      <c r="P25" s="337"/>
      <c r="Q25" s="337"/>
      <c r="R25" s="337"/>
      <c r="S25" s="337"/>
      <c r="T25" s="337"/>
      <c r="U25" s="337"/>
      <c r="V25" s="337"/>
      <c r="W25" s="337"/>
      <c r="X25" s="338"/>
      <c r="Y25" s="339"/>
      <c r="Z25" s="340"/>
      <c r="AA25" s="340"/>
      <c r="AB25" s="341"/>
      <c r="AC25" s="333"/>
      <c r="AD25" s="334"/>
      <c r="AE25" s="334"/>
      <c r="AF25" s="334"/>
      <c r="AG25" s="335"/>
      <c r="AH25" s="336"/>
      <c r="AI25" s="337"/>
      <c r="AJ25" s="337"/>
      <c r="AK25" s="337"/>
      <c r="AL25" s="337"/>
      <c r="AM25" s="337"/>
      <c r="AN25" s="337"/>
      <c r="AO25" s="337"/>
      <c r="AP25" s="337"/>
      <c r="AQ25" s="337"/>
      <c r="AR25" s="337"/>
      <c r="AS25" s="337"/>
      <c r="AT25" s="338"/>
      <c r="AU25" s="339"/>
      <c r="AV25" s="340"/>
      <c r="AW25" s="340"/>
      <c r="AX25" s="342"/>
      <c r="AY25" s="63">
        <f t="shared" si="1"/>
        <v>0</v>
      </c>
    </row>
    <row r="26" spans="1:51" ht="24.75" customHeight="1" x14ac:dyDescent="0.15">
      <c r="A26" s="891"/>
      <c r="B26" s="892"/>
      <c r="C26" s="892"/>
      <c r="D26" s="892"/>
      <c r="E26" s="892"/>
      <c r="F26" s="893"/>
      <c r="G26" s="333"/>
      <c r="H26" s="334"/>
      <c r="I26" s="334"/>
      <c r="J26" s="334"/>
      <c r="K26" s="335"/>
      <c r="L26" s="336"/>
      <c r="M26" s="337"/>
      <c r="N26" s="337"/>
      <c r="O26" s="337"/>
      <c r="P26" s="337"/>
      <c r="Q26" s="337"/>
      <c r="R26" s="337"/>
      <c r="S26" s="337"/>
      <c r="T26" s="337"/>
      <c r="U26" s="337"/>
      <c r="V26" s="337"/>
      <c r="W26" s="337"/>
      <c r="X26" s="338"/>
      <c r="Y26" s="339"/>
      <c r="Z26" s="340"/>
      <c r="AA26" s="340"/>
      <c r="AB26" s="341"/>
      <c r="AC26" s="333"/>
      <c r="AD26" s="334"/>
      <c r="AE26" s="334"/>
      <c r="AF26" s="334"/>
      <c r="AG26" s="335"/>
      <c r="AH26" s="336"/>
      <c r="AI26" s="337"/>
      <c r="AJ26" s="337"/>
      <c r="AK26" s="337"/>
      <c r="AL26" s="337"/>
      <c r="AM26" s="337"/>
      <c r="AN26" s="337"/>
      <c r="AO26" s="337"/>
      <c r="AP26" s="337"/>
      <c r="AQ26" s="337"/>
      <c r="AR26" s="337"/>
      <c r="AS26" s="337"/>
      <c r="AT26" s="338"/>
      <c r="AU26" s="339"/>
      <c r="AV26" s="340"/>
      <c r="AW26" s="340"/>
      <c r="AX26" s="342"/>
      <c r="AY26" s="63">
        <f t="shared" si="1"/>
        <v>0</v>
      </c>
    </row>
    <row r="27" spans="1:51" ht="24.75" customHeight="1" thickBot="1" x14ac:dyDescent="0.2">
      <c r="A27" s="891"/>
      <c r="B27" s="892"/>
      <c r="C27" s="892"/>
      <c r="D27" s="892"/>
      <c r="E27" s="892"/>
      <c r="F27" s="893"/>
      <c r="G27" s="324" t="s">
        <v>16</v>
      </c>
      <c r="H27" s="325"/>
      <c r="I27" s="325"/>
      <c r="J27" s="325"/>
      <c r="K27" s="325"/>
      <c r="L27" s="326"/>
      <c r="M27" s="327"/>
      <c r="N27" s="327"/>
      <c r="O27" s="327"/>
      <c r="P27" s="327"/>
      <c r="Q27" s="327"/>
      <c r="R27" s="327"/>
      <c r="S27" s="327"/>
      <c r="T27" s="327"/>
      <c r="U27" s="327"/>
      <c r="V27" s="327"/>
      <c r="W27" s="327"/>
      <c r="X27" s="328"/>
      <c r="Y27" s="329">
        <f>SUM(Y17:AB26)</f>
        <v>0</v>
      </c>
      <c r="Z27" s="330"/>
      <c r="AA27" s="330"/>
      <c r="AB27" s="331"/>
      <c r="AC27" s="324" t="s">
        <v>16</v>
      </c>
      <c r="AD27" s="325"/>
      <c r="AE27" s="325"/>
      <c r="AF27" s="325"/>
      <c r="AG27" s="325"/>
      <c r="AH27" s="326"/>
      <c r="AI27" s="327"/>
      <c r="AJ27" s="327"/>
      <c r="AK27" s="327"/>
      <c r="AL27" s="327"/>
      <c r="AM27" s="327"/>
      <c r="AN27" s="327"/>
      <c r="AO27" s="327"/>
      <c r="AP27" s="327"/>
      <c r="AQ27" s="327"/>
      <c r="AR27" s="327"/>
      <c r="AS27" s="327"/>
      <c r="AT27" s="328"/>
      <c r="AU27" s="329">
        <f>SUM(AU17:AX26)</f>
        <v>0</v>
      </c>
      <c r="AV27" s="330"/>
      <c r="AW27" s="330"/>
      <c r="AX27" s="332"/>
      <c r="AY27" s="63">
        <f t="shared" si="1"/>
        <v>0</v>
      </c>
    </row>
    <row r="28" spans="1:51" ht="30" customHeight="1" x14ac:dyDescent="0.15">
      <c r="A28" s="891"/>
      <c r="B28" s="892"/>
      <c r="C28" s="892"/>
      <c r="D28" s="892"/>
      <c r="E28" s="892"/>
      <c r="F28" s="893"/>
      <c r="G28" s="358" t="s">
        <v>222</v>
      </c>
      <c r="H28" s="359"/>
      <c r="I28" s="359"/>
      <c r="J28" s="359"/>
      <c r="K28" s="359"/>
      <c r="L28" s="359"/>
      <c r="M28" s="359"/>
      <c r="N28" s="359"/>
      <c r="O28" s="359"/>
      <c r="P28" s="359"/>
      <c r="Q28" s="359"/>
      <c r="R28" s="359"/>
      <c r="S28" s="359"/>
      <c r="T28" s="359"/>
      <c r="U28" s="359"/>
      <c r="V28" s="359"/>
      <c r="W28" s="359"/>
      <c r="X28" s="359"/>
      <c r="Y28" s="359"/>
      <c r="Z28" s="359"/>
      <c r="AA28" s="359"/>
      <c r="AB28" s="360"/>
      <c r="AC28" s="358" t="s">
        <v>223</v>
      </c>
      <c r="AD28" s="359"/>
      <c r="AE28" s="359"/>
      <c r="AF28" s="359"/>
      <c r="AG28" s="359"/>
      <c r="AH28" s="359"/>
      <c r="AI28" s="359"/>
      <c r="AJ28" s="359"/>
      <c r="AK28" s="359"/>
      <c r="AL28" s="359"/>
      <c r="AM28" s="359"/>
      <c r="AN28" s="359"/>
      <c r="AO28" s="359"/>
      <c r="AP28" s="359"/>
      <c r="AQ28" s="359"/>
      <c r="AR28" s="359"/>
      <c r="AS28" s="359"/>
      <c r="AT28" s="359"/>
      <c r="AU28" s="359"/>
      <c r="AV28" s="359"/>
      <c r="AW28" s="359"/>
      <c r="AX28" s="361"/>
      <c r="AY28" s="63">
        <f>COUNTA($G$30,$AC$30)</f>
        <v>0</v>
      </c>
    </row>
    <row r="29" spans="1:51" ht="24.75" customHeight="1" x14ac:dyDescent="0.15">
      <c r="A29" s="891"/>
      <c r="B29" s="892"/>
      <c r="C29" s="892"/>
      <c r="D29" s="892"/>
      <c r="E29" s="892"/>
      <c r="F29" s="893"/>
      <c r="G29" s="362" t="s">
        <v>13</v>
      </c>
      <c r="H29" s="363"/>
      <c r="I29" s="363"/>
      <c r="J29" s="363"/>
      <c r="K29" s="363"/>
      <c r="L29" s="364" t="s">
        <v>14</v>
      </c>
      <c r="M29" s="363"/>
      <c r="N29" s="363"/>
      <c r="O29" s="363"/>
      <c r="P29" s="363"/>
      <c r="Q29" s="363"/>
      <c r="R29" s="363"/>
      <c r="S29" s="363"/>
      <c r="T29" s="363"/>
      <c r="U29" s="363"/>
      <c r="V29" s="363"/>
      <c r="W29" s="363"/>
      <c r="X29" s="365"/>
      <c r="Y29" s="366" t="s">
        <v>15</v>
      </c>
      <c r="Z29" s="367"/>
      <c r="AA29" s="367"/>
      <c r="AB29" s="368"/>
      <c r="AC29" s="362" t="s">
        <v>13</v>
      </c>
      <c r="AD29" s="363"/>
      <c r="AE29" s="363"/>
      <c r="AF29" s="363"/>
      <c r="AG29" s="363"/>
      <c r="AH29" s="364" t="s">
        <v>14</v>
      </c>
      <c r="AI29" s="363"/>
      <c r="AJ29" s="363"/>
      <c r="AK29" s="363"/>
      <c r="AL29" s="363"/>
      <c r="AM29" s="363"/>
      <c r="AN29" s="363"/>
      <c r="AO29" s="363"/>
      <c r="AP29" s="363"/>
      <c r="AQ29" s="363"/>
      <c r="AR29" s="363"/>
      <c r="AS29" s="363"/>
      <c r="AT29" s="365"/>
      <c r="AU29" s="366" t="s">
        <v>15</v>
      </c>
      <c r="AV29" s="367"/>
      <c r="AW29" s="367"/>
      <c r="AX29" s="369"/>
      <c r="AY29" s="63">
        <f>$AY$28</f>
        <v>0</v>
      </c>
    </row>
    <row r="30" spans="1:51" ht="24.75" customHeight="1" x14ac:dyDescent="0.15">
      <c r="A30" s="891"/>
      <c r="B30" s="892"/>
      <c r="C30" s="892"/>
      <c r="D30" s="892"/>
      <c r="E30" s="892"/>
      <c r="F30" s="893"/>
      <c r="G30" s="348"/>
      <c r="H30" s="349"/>
      <c r="I30" s="349"/>
      <c r="J30" s="349"/>
      <c r="K30" s="350"/>
      <c r="L30" s="351"/>
      <c r="M30" s="352"/>
      <c r="N30" s="352"/>
      <c r="O30" s="352"/>
      <c r="P30" s="352"/>
      <c r="Q30" s="352"/>
      <c r="R30" s="352"/>
      <c r="S30" s="352"/>
      <c r="T30" s="352"/>
      <c r="U30" s="352"/>
      <c r="V30" s="352"/>
      <c r="W30" s="352"/>
      <c r="X30" s="353"/>
      <c r="Y30" s="354"/>
      <c r="Z30" s="355"/>
      <c r="AA30" s="355"/>
      <c r="AB30" s="356"/>
      <c r="AC30" s="348"/>
      <c r="AD30" s="349"/>
      <c r="AE30" s="349"/>
      <c r="AF30" s="349"/>
      <c r="AG30" s="350"/>
      <c r="AH30" s="351"/>
      <c r="AI30" s="352"/>
      <c r="AJ30" s="352"/>
      <c r="AK30" s="352"/>
      <c r="AL30" s="352"/>
      <c r="AM30" s="352"/>
      <c r="AN30" s="352"/>
      <c r="AO30" s="352"/>
      <c r="AP30" s="352"/>
      <c r="AQ30" s="352"/>
      <c r="AR30" s="352"/>
      <c r="AS30" s="352"/>
      <c r="AT30" s="353"/>
      <c r="AU30" s="354"/>
      <c r="AV30" s="355"/>
      <c r="AW30" s="355"/>
      <c r="AX30" s="357"/>
      <c r="AY30" s="63">
        <f t="shared" ref="AY30:AY40" si="2">$AY$28</f>
        <v>0</v>
      </c>
    </row>
    <row r="31" spans="1:51" ht="24.75" customHeight="1" x14ac:dyDescent="0.15">
      <c r="A31" s="891"/>
      <c r="B31" s="892"/>
      <c r="C31" s="892"/>
      <c r="D31" s="892"/>
      <c r="E31" s="892"/>
      <c r="F31" s="893"/>
      <c r="G31" s="333"/>
      <c r="H31" s="334"/>
      <c r="I31" s="334"/>
      <c r="J31" s="334"/>
      <c r="K31" s="335"/>
      <c r="L31" s="336"/>
      <c r="M31" s="337"/>
      <c r="N31" s="337"/>
      <c r="O31" s="337"/>
      <c r="P31" s="337"/>
      <c r="Q31" s="337"/>
      <c r="R31" s="337"/>
      <c r="S31" s="337"/>
      <c r="T31" s="337"/>
      <c r="U31" s="337"/>
      <c r="V31" s="337"/>
      <c r="W31" s="337"/>
      <c r="X31" s="338"/>
      <c r="Y31" s="339"/>
      <c r="Z31" s="340"/>
      <c r="AA31" s="340"/>
      <c r="AB31" s="341"/>
      <c r="AC31" s="333"/>
      <c r="AD31" s="334"/>
      <c r="AE31" s="334"/>
      <c r="AF31" s="334"/>
      <c r="AG31" s="335"/>
      <c r="AH31" s="336"/>
      <c r="AI31" s="337"/>
      <c r="AJ31" s="337"/>
      <c r="AK31" s="337"/>
      <c r="AL31" s="337"/>
      <c r="AM31" s="337"/>
      <c r="AN31" s="337"/>
      <c r="AO31" s="337"/>
      <c r="AP31" s="337"/>
      <c r="AQ31" s="337"/>
      <c r="AR31" s="337"/>
      <c r="AS31" s="337"/>
      <c r="AT31" s="338"/>
      <c r="AU31" s="339"/>
      <c r="AV31" s="340"/>
      <c r="AW31" s="340"/>
      <c r="AX31" s="342"/>
      <c r="AY31" s="63">
        <f t="shared" si="2"/>
        <v>0</v>
      </c>
    </row>
    <row r="32" spans="1:51" ht="24.75" customHeight="1" x14ac:dyDescent="0.15">
      <c r="A32" s="891"/>
      <c r="B32" s="892"/>
      <c r="C32" s="892"/>
      <c r="D32" s="892"/>
      <c r="E32" s="892"/>
      <c r="F32" s="893"/>
      <c r="G32" s="333"/>
      <c r="H32" s="334"/>
      <c r="I32" s="334"/>
      <c r="J32" s="334"/>
      <c r="K32" s="335"/>
      <c r="L32" s="336"/>
      <c r="M32" s="337"/>
      <c r="N32" s="337"/>
      <c r="O32" s="337"/>
      <c r="P32" s="337"/>
      <c r="Q32" s="337"/>
      <c r="R32" s="337"/>
      <c r="S32" s="337"/>
      <c r="T32" s="337"/>
      <c r="U32" s="337"/>
      <c r="V32" s="337"/>
      <c r="W32" s="337"/>
      <c r="X32" s="338"/>
      <c r="Y32" s="339"/>
      <c r="Z32" s="340"/>
      <c r="AA32" s="340"/>
      <c r="AB32" s="341"/>
      <c r="AC32" s="333"/>
      <c r="AD32" s="334"/>
      <c r="AE32" s="334"/>
      <c r="AF32" s="334"/>
      <c r="AG32" s="335"/>
      <c r="AH32" s="336"/>
      <c r="AI32" s="337"/>
      <c r="AJ32" s="337"/>
      <c r="AK32" s="337"/>
      <c r="AL32" s="337"/>
      <c r="AM32" s="337"/>
      <c r="AN32" s="337"/>
      <c r="AO32" s="337"/>
      <c r="AP32" s="337"/>
      <c r="AQ32" s="337"/>
      <c r="AR32" s="337"/>
      <c r="AS32" s="337"/>
      <c r="AT32" s="338"/>
      <c r="AU32" s="339"/>
      <c r="AV32" s="340"/>
      <c r="AW32" s="340"/>
      <c r="AX32" s="342"/>
      <c r="AY32" s="63">
        <f t="shared" si="2"/>
        <v>0</v>
      </c>
    </row>
    <row r="33" spans="1:51" ht="24.75" customHeight="1" x14ac:dyDescent="0.15">
      <c r="A33" s="891"/>
      <c r="B33" s="892"/>
      <c r="C33" s="892"/>
      <c r="D33" s="892"/>
      <c r="E33" s="892"/>
      <c r="F33" s="893"/>
      <c r="G33" s="333"/>
      <c r="H33" s="334"/>
      <c r="I33" s="334"/>
      <c r="J33" s="334"/>
      <c r="K33" s="335"/>
      <c r="L33" s="336"/>
      <c r="M33" s="337"/>
      <c r="N33" s="337"/>
      <c r="O33" s="337"/>
      <c r="P33" s="337"/>
      <c r="Q33" s="337"/>
      <c r="R33" s="337"/>
      <c r="S33" s="337"/>
      <c r="T33" s="337"/>
      <c r="U33" s="337"/>
      <c r="V33" s="337"/>
      <c r="W33" s="337"/>
      <c r="X33" s="338"/>
      <c r="Y33" s="339"/>
      <c r="Z33" s="340"/>
      <c r="AA33" s="340"/>
      <c r="AB33" s="341"/>
      <c r="AC33" s="333"/>
      <c r="AD33" s="334"/>
      <c r="AE33" s="334"/>
      <c r="AF33" s="334"/>
      <c r="AG33" s="335"/>
      <c r="AH33" s="336"/>
      <c r="AI33" s="337"/>
      <c r="AJ33" s="337"/>
      <c r="AK33" s="337"/>
      <c r="AL33" s="337"/>
      <c r="AM33" s="337"/>
      <c r="AN33" s="337"/>
      <c r="AO33" s="337"/>
      <c r="AP33" s="337"/>
      <c r="AQ33" s="337"/>
      <c r="AR33" s="337"/>
      <c r="AS33" s="337"/>
      <c r="AT33" s="338"/>
      <c r="AU33" s="339"/>
      <c r="AV33" s="340"/>
      <c r="AW33" s="340"/>
      <c r="AX33" s="342"/>
      <c r="AY33" s="63">
        <f t="shared" si="2"/>
        <v>0</v>
      </c>
    </row>
    <row r="34" spans="1:51" ht="24.75" customHeight="1" x14ac:dyDescent="0.15">
      <c r="A34" s="891"/>
      <c r="B34" s="892"/>
      <c r="C34" s="892"/>
      <c r="D34" s="892"/>
      <c r="E34" s="892"/>
      <c r="F34" s="893"/>
      <c r="G34" s="333"/>
      <c r="H34" s="334"/>
      <c r="I34" s="334"/>
      <c r="J34" s="334"/>
      <c r="K34" s="335"/>
      <c r="L34" s="336"/>
      <c r="M34" s="337"/>
      <c r="N34" s="337"/>
      <c r="O34" s="337"/>
      <c r="P34" s="337"/>
      <c r="Q34" s="337"/>
      <c r="R34" s="337"/>
      <c r="S34" s="337"/>
      <c r="T34" s="337"/>
      <c r="U34" s="337"/>
      <c r="V34" s="337"/>
      <c r="W34" s="337"/>
      <c r="X34" s="338"/>
      <c r="Y34" s="339"/>
      <c r="Z34" s="340"/>
      <c r="AA34" s="340"/>
      <c r="AB34" s="341"/>
      <c r="AC34" s="333"/>
      <c r="AD34" s="334"/>
      <c r="AE34" s="334"/>
      <c r="AF34" s="334"/>
      <c r="AG34" s="335"/>
      <c r="AH34" s="336"/>
      <c r="AI34" s="337"/>
      <c r="AJ34" s="337"/>
      <c r="AK34" s="337"/>
      <c r="AL34" s="337"/>
      <c r="AM34" s="337"/>
      <c r="AN34" s="337"/>
      <c r="AO34" s="337"/>
      <c r="AP34" s="337"/>
      <c r="AQ34" s="337"/>
      <c r="AR34" s="337"/>
      <c r="AS34" s="337"/>
      <c r="AT34" s="338"/>
      <c r="AU34" s="339"/>
      <c r="AV34" s="340"/>
      <c r="AW34" s="340"/>
      <c r="AX34" s="342"/>
      <c r="AY34" s="63">
        <f t="shared" si="2"/>
        <v>0</v>
      </c>
    </row>
    <row r="35" spans="1:51" ht="24.75" customHeight="1" x14ac:dyDescent="0.15">
      <c r="A35" s="891"/>
      <c r="B35" s="892"/>
      <c r="C35" s="892"/>
      <c r="D35" s="892"/>
      <c r="E35" s="892"/>
      <c r="F35" s="893"/>
      <c r="G35" s="333"/>
      <c r="H35" s="334"/>
      <c r="I35" s="334"/>
      <c r="J35" s="334"/>
      <c r="K35" s="335"/>
      <c r="L35" s="336"/>
      <c r="M35" s="337"/>
      <c r="N35" s="337"/>
      <c r="O35" s="337"/>
      <c r="P35" s="337"/>
      <c r="Q35" s="337"/>
      <c r="R35" s="337"/>
      <c r="S35" s="337"/>
      <c r="T35" s="337"/>
      <c r="U35" s="337"/>
      <c r="V35" s="337"/>
      <c r="W35" s="337"/>
      <c r="X35" s="338"/>
      <c r="Y35" s="339"/>
      <c r="Z35" s="340"/>
      <c r="AA35" s="340"/>
      <c r="AB35" s="341"/>
      <c r="AC35" s="333"/>
      <c r="AD35" s="334"/>
      <c r="AE35" s="334"/>
      <c r="AF35" s="334"/>
      <c r="AG35" s="335"/>
      <c r="AH35" s="336"/>
      <c r="AI35" s="337"/>
      <c r="AJ35" s="337"/>
      <c r="AK35" s="337"/>
      <c r="AL35" s="337"/>
      <c r="AM35" s="337"/>
      <c r="AN35" s="337"/>
      <c r="AO35" s="337"/>
      <c r="AP35" s="337"/>
      <c r="AQ35" s="337"/>
      <c r="AR35" s="337"/>
      <c r="AS35" s="337"/>
      <c r="AT35" s="338"/>
      <c r="AU35" s="339"/>
      <c r="AV35" s="340"/>
      <c r="AW35" s="340"/>
      <c r="AX35" s="342"/>
      <c r="AY35" s="63">
        <f t="shared" si="2"/>
        <v>0</v>
      </c>
    </row>
    <row r="36" spans="1:51" ht="24.75" customHeight="1" x14ac:dyDescent="0.15">
      <c r="A36" s="891"/>
      <c r="B36" s="892"/>
      <c r="C36" s="892"/>
      <c r="D36" s="892"/>
      <c r="E36" s="892"/>
      <c r="F36" s="893"/>
      <c r="G36" s="333"/>
      <c r="H36" s="334"/>
      <c r="I36" s="334"/>
      <c r="J36" s="334"/>
      <c r="K36" s="335"/>
      <c r="L36" s="336"/>
      <c r="M36" s="337"/>
      <c r="N36" s="337"/>
      <c r="O36" s="337"/>
      <c r="P36" s="337"/>
      <c r="Q36" s="337"/>
      <c r="R36" s="337"/>
      <c r="S36" s="337"/>
      <c r="T36" s="337"/>
      <c r="U36" s="337"/>
      <c r="V36" s="337"/>
      <c r="W36" s="337"/>
      <c r="X36" s="338"/>
      <c r="Y36" s="339"/>
      <c r="Z36" s="340"/>
      <c r="AA36" s="340"/>
      <c r="AB36" s="341"/>
      <c r="AC36" s="333"/>
      <c r="AD36" s="334"/>
      <c r="AE36" s="334"/>
      <c r="AF36" s="334"/>
      <c r="AG36" s="335"/>
      <c r="AH36" s="336"/>
      <c r="AI36" s="337"/>
      <c r="AJ36" s="337"/>
      <c r="AK36" s="337"/>
      <c r="AL36" s="337"/>
      <c r="AM36" s="337"/>
      <c r="AN36" s="337"/>
      <c r="AO36" s="337"/>
      <c r="AP36" s="337"/>
      <c r="AQ36" s="337"/>
      <c r="AR36" s="337"/>
      <c r="AS36" s="337"/>
      <c r="AT36" s="338"/>
      <c r="AU36" s="339"/>
      <c r="AV36" s="340"/>
      <c r="AW36" s="340"/>
      <c r="AX36" s="342"/>
      <c r="AY36" s="63">
        <f t="shared" si="2"/>
        <v>0</v>
      </c>
    </row>
    <row r="37" spans="1:51" ht="24.75" customHeight="1" x14ac:dyDescent="0.15">
      <c r="A37" s="891"/>
      <c r="B37" s="892"/>
      <c r="C37" s="892"/>
      <c r="D37" s="892"/>
      <c r="E37" s="892"/>
      <c r="F37" s="893"/>
      <c r="G37" s="333"/>
      <c r="H37" s="334"/>
      <c r="I37" s="334"/>
      <c r="J37" s="334"/>
      <c r="K37" s="335"/>
      <c r="L37" s="336"/>
      <c r="M37" s="337"/>
      <c r="N37" s="337"/>
      <c r="O37" s="337"/>
      <c r="P37" s="337"/>
      <c r="Q37" s="337"/>
      <c r="R37" s="337"/>
      <c r="S37" s="337"/>
      <c r="T37" s="337"/>
      <c r="U37" s="337"/>
      <c r="V37" s="337"/>
      <c r="W37" s="337"/>
      <c r="X37" s="338"/>
      <c r="Y37" s="339"/>
      <c r="Z37" s="340"/>
      <c r="AA37" s="340"/>
      <c r="AB37" s="341"/>
      <c r="AC37" s="333"/>
      <c r="AD37" s="334"/>
      <c r="AE37" s="334"/>
      <c r="AF37" s="334"/>
      <c r="AG37" s="335"/>
      <c r="AH37" s="336"/>
      <c r="AI37" s="337"/>
      <c r="AJ37" s="337"/>
      <c r="AK37" s="337"/>
      <c r="AL37" s="337"/>
      <c r="AM37" s="337"/>
      <c r="AN37" s="337"/>
      <c r="AO37" s="337"/>
      <c r="AP37" s="337"/>
      <c r="AQ37" s="337"/>
      <c r="AR37" s="337"/>
      <c r="AS37" s="337"/>
      <c r="AT37" s="338"/>
      <c r="AU37" s="339"/>
      <c r="AV37" s="340"/>
      <c r="AW37" s="340"/>
      <c r="AX37" s="342"/>
      <c r="AY37" s="63">
        <f t="shared" si="2"/>
        <v>0</v>
      </c>
    </row>
    <row r="38" spans="1:51" ht="24.75" customHeight="1" x14ac:dyDescent="0.15">
      <c r="A38" s="891"/>
      <c r="B38" s="892"/>
      <c r="C38" s="892"/>
      <c r="D38" s="892"/>
      <c r="E38" s="892"/>
      <c r="F38" s="893"/>
      <c r="G38" s="333"/>
      <c r="H38" s="334"/>
      <c r="I38" s="334"/>
      <c r="J38" s="334"/>
      <c r="K38" s="335"/>
      <c r="L38" s="336"/>
      <c r="M38" s="337"/>
      <c r="N38" s="337"/>
      <c r="O38" s="337"/>
      <c r="P38" s="337"/>
      <c r="Q38" s="337"/>
      <c r="R38" s="337"/>
      <c r="S38" s="337"/>
      <c r="T38" s="337"/>
      <c r="U38" s="337"/>
      <c r="V38" s="337"/>
      <c r="W38" s="337"/>
      <c r="X38" s="338"/>
      <c r="Y38" s="339"/>
      <c r="Z38" s="340"/>
      <c r="AA38" s="340"/>
      <c r="AB38" s="341"/>
      <c r="AC38" s="333"/>
      <c r="AD38" s="334"/>
      <c r="AE38" s="334"/>
      <c r="AF38" s="334"/>
      <c r="AG38" s="335"/>
      <c r="AH38" s="336"/>
      <c r="AI38" s="337"/>
      <c r="AJ38" s="337"/>
      <c r="AK38" s="337"/>
      <c r="AL38" s="337"/>
      <c r="AM38" s="337"/>
      <c r="AN38" s="337"/>
      <c r="AO38" s="337"/>
      <c r="AP38" s="337"/>
      <c r="AQ38" s="337"/>
      <c r="AR38" s="337"/>
      <c r="AS38" s="337"/>
      <c r="AT38" s="338"/>
      <c r="AU38" s="339"/>
      <c r="AV38" s="340"/>
      <c r="AW38" s="340"/>
      <c r="AX38" s="342"/>
      <c r="AY38" s="63">
        <f t="shared" si="2"/>
        <v>0</v>
      </c>
    </row>
    <row r="39" spans="1:51" ht="24.75" customHeight="1" x14ac:dyDescent="0.15">
      <c r="A39" s="891"/>
      <c r="B39" s="892"/>
      <c r="C39" s="892"/>
      <c r="D39" s="892"/>
      <c r="E39" s="892"/>
      <c r="F39" s="893"/>
      <c r="G39" s="333"/>
      <c r="H39" s="334"/>
      <c r="I39" s="334"/>
      <c r="J39" s="334"/>
      <c r="K39" s="335"/>
      <c r="L39" s="336"/>
      <c r="M39" s="337"/>
      <c r="N39" s="337"/>
      <c r="O39" s="337"/>
      <c r="P39" s="337"/>
      <c r="Q39" s="337"/>
      <c r="R39" s="337"/>
      <c r="S39" s="337"/>
      <c r="T39" s="337"/>
      <c r="U39" s="337"/>
      <c r="V39" s="337"/>
      <c r="W39" s="337"/>
      <c r="X39" s="338"/>
      <c r="Y39" s="339"/>
      <c r="Z39" s="340"/>
      <c r="AA39" s="340"/>
      <c r="AB39" s="341"/>
      <c r="AC39" s="333"/>
      <c r="AD39" s="334"/>
      <c r="AE39" s="334"/>
      <c r="AF39" s="334"/>
      <c r="AG39" s="335"/>
      <c r="AH39" s="336"/>
      <c r="AI39" s="337"/>
      <c r="AJ39" s="337"/>
      <c r="AK39" s="337"/>
      <c r="AL39" s="337"/>
      <c r="AM39" s="337"/>
      <c r="AN39" s="337"/>
      <c r="AO39" s="337"/>
      <c r="AP39" s="337"/>
      <c r="AQ39" s="337"/>
      <c r="AR39" s="337"/>
      <c r="AS39" s="337"/>
      <c r="AT39" s="338"/>
      <c r="AU39" s="339"/>
      <c r="AV39" s="340"/>
      <c r="AW39" s="340"/>
      <c r="AX39" s="342"/>
      <c r="AY39" s="63">
        <f t="shared" si="2"/>
        <v>0</v>
      </c>
    </row>
    <row r="40" spans="1:51" ht="24.75" customHeight="1" thickBot="1" x14ac:dyDescent="0.2">
      <c r="A40" s="891"/>
      <c r="B40" s="892"/>
      <c r="C40" s="892"/>
      <c r="D40" s="892"/>
      <c r="E40" s="892"/>
      <c r="F40" s="893"/>
      <c r="G40" s="324" t="s">
        <v>16</v>
      </c>
      <c r="H40" s="325"/>
      <c r="I40" s="325"/>
      <c r="J40" s="325"/>
      <c r="K40" s="325"/>
      <c r="L40" s="326"/>
      <c r="M40" s="327"/>
      <c r="N40" s="327"/>
      <c r="O40" s="327"/>
      <c r="P40" s="327"/>
      <c r="Q40" s="327"/>
      <c r="R40" s="327"/>
      <c r="S40" s="327"/>
      <c r="T40" s="327"/>
      <c r="U40" s="327"/>
      <c r="V40" s="327"/>
      <c r="W40" s="327"/>
      <c r="X40" s="328"/>
      <c r="Y40" s="329">
        <f>SUM(Y30:AB39)</f>
        <v>0</v>
      </c>
      <c r="Z40" s="330"/>
      <c r="AA40" s="330"/>
      <c r="AB40" s="331"/>
      <c r="AC40" s="324" t="s">
        <v>16</v>
      </c>
      <c r="AD40" s="325"/>
      <c r="AE40" s="325"/>
      <c r="AF40" s="325"/>
      <c r="AG40" s="325"/>
      <c r="AH40" s="326"/>
      <c r="AI40" s="327"/>
      <c r="AJ40" s="327"/>
      <c r="AK40" s="327"/>
      <c r="AL40" s="327"/>
      <c r="AM40" s="327"/>
      <c r="AN40" s="327"/>
      <c r="AO40" s="327"/>
      <c r="AP40" s="327"/>
      <c r="AQ40" s="327"/>
      <c r="AR40" s="327"/>
      <c r="AS40" s="327"/>
      <c r="AT40" s="328"/>
      <c r="AU40" s="329">
        <f>SUM(AU30:AX39)</f>
        <v>0</v>
      </c>
      <c r="AV40" s="330"/>
      <c r="AW40" s="330"/>
      <c r="AX40" s="332"/>
      <c r="AY40" s="63">
        <f t="shared" si="2"/>
        <v>0</v>
      </c>
    </row>
    <row r="41" spans="1:51" ht="30" customHeight="1" x14ac:dyDescent="0.15">
      <c r="A41" s="891"/>
      <c r="B41" s="892"/>
      <c r="C41" s="892"/>
      <c r="D41" s="892"/>
      <c r="E41" s="892"/>
      <c r="F41" s="893"/>
      <c r="G41" s="358" t="s">
        <v>224</v>
      </c>
      <c r="H41" s="359"/>
      <c r="I41" s="359"/>
      <c r="J41" s="359"/>
      <c r="K41" s="359"/>
      <c r="L41" s="359"/>
      <c r="M41" s="359"/>
      <c r="N41" s="359"/>
      <c r="O41" s="359"/>
      <c r="P41" s="359"/>
      <c r="Q41" s="359"/>
      <c r="R41" s="359"/>
      <c r="S41" s="359"/>
      <c r="T41" s="359"/>
      <c r="U41" s="359"/>
      <c r="V41" s="359"/>
      <c r="W41" s="359"/>
      <c r="X41" s="359"/>
      <c r="Y41" s="359"/>
      <c r="Z41" s="359"/>
      <c r="AA41" s="359"/>
      <c r="AB41" s="360"/>
      <c r="AC41" s="358" t="s">
        <v>225</v>
      </c>
      <c r="AD41" s="359"/>
      <c r="AE41" s="359"/>
      <c r="AF41" s="359"/>
      <c r="AG41" s="359"/>
      <c r="AH41" s="359"/>
      <c r="AI41" s="359"/>
      <c r="AJ41" s="359"/>
      <c r="AK41" s="359"/>
      <c r="AL41" s="359"/>
      <c r="AM41" s="359"/>
      <c r="AN41" s="359"/>
      <c r="AO41" s="359"/>
      <c r="AP41" s="359"/>
      <c r="AQ41" s="359"/>
      <c r="AR41" s="359"/>
      <c r="AS41" s="359"/>
      <c r="AT41" s="359"/>
      <c r="AU41" s="359"/>
      <c r="AV41" s="359"/>
      <c r="AW41" s="359"/>
      <c r="AX41" s="361"/>
      <c r="AY41" s="63">
        <f>COUNTA($G$43,$AC$43)</f>
        <v>0</v>
      </c>
    </row>
    <row r="42" spans="1:51" ht="24.75" customHeight="1" x14ac:dyDescent="0.15">
      <c r="A42" s="891"/>
      <c r="B42" s="892"/>
      <c r="C42" s="892"/>
      <c r="D42" s="892"/>
      <c r="E42" s="892"/>
      <c r="F42" s="893"/>
      <c r="G42" s="362" t="s">
        <v>13</v>
      </c>
      <c r="H42" s="363"/>
      <c r="I42" s="363"/>
      <c r="J42" s="363"/>
      <c r="K42" s="363"/>
      <c r="L42" s="364" t="s">
        <v>14</v>
      </c>
      <c r="M42" s="363"/>
      <c r="N42" s="363"/>
      <c r="O42" s="363"/>
      <c r="P42" s="363"/>
      <c r="Q42" s="363"/>
      <c r="R42" s="363"/>
      <c r="S42" s="363"/>
      <c r="T42" s="363"/>
      <c r="U42" s="363"/>
      <c r="V42" s="363"/>
      <c r="W42" s="363"/>
      <c r="X42" s="365"/>
      <c r="Y42" s="366" t="s">
        <v>15</v>
      </c>
      <c r="Z42" s="367"/>
      <c r="AA42" s="367"/>
      <c r="AB42" s="368"/>
      <c r="AC42" s="362" t="s">
        <v>13</v>
      </c>
      <c r="AD42" s="363"/>
      <c r="AE42" s="363"/>
      <c r="AF42" s="363"/>
      <c r="AG42" s="363"/>
      <c r="AH42" s="364" t="s">
        <v>14</v>
      </c>
      <c r="AI42" s="363"/>
      <c r="AJ42" s="363"/>
      <c r="AK42" s="363"/>
      <c r="AL42" s="363"/>
      <c r="AM42" s="363"/>
      <c r="AN42" s="363"/>
      <c r="AO42" s="363"/>
      <c r="AP42" s="363"/>
      <c r="AQ42" s="363"/>
      <c r="AR42" s="363"/>
      <c r="AS42" s="363"/>
      <c r="AT42" s="365"/>
      <c r="AU42" s="366" t="s">
        <v>15</v>
      </c>
      <c r="AV42" s="367"/>
      <c r="AW42" s="367"/>
      <c r="AX42" s="369"/>
      <c r="AY42" s="63">
        <f>$AY$41</f>
        <v>0</v>
      </c>
    </row>
    <row r="43" spans="1:51" ht="24.75" customHeight="1" x14ac:dyDescent="0.15">
      <c r="A43" s="891"/>
      <c r="B43" s="892"/>
      <c r="C43" s="892"/>
      <c r="D43" s="892"/>
      <c r="E43" s="892"/>
      <c r="F43" s="893"/>
      <c r="G43" s="348"/>
      <c r="H43" s="349"/>
      <c r="I43" s="349"/>
      <c r="J43" s="349"/>
      <c r="K43" s="350"/>
      <c r="L43" s="351"/>
      <c r="M43" s="352"/>
      <c r="N43" s="352"/>
      <c r="O43" s="352"/>
      <c r="P43" s="352"/>
      <c r="Q43" s="352"/>
      <c r="R43" s="352"/>
      <c r="S43" s="352"/>
      <c r="T43" s="352"/>
      <c r="U43" s="352"/>
      <c r="V43" s="352"/>
      <c r="W43" s="352"/>
      <c r="X43" s="353"/>
      <c r="Y43" s="354"/>
      <c r="Z43" s="355"/>
      <c r="AA43" s="355"/>
      <c r="AB43" s="356"/>
      <c r="AC43" s="348"/>
      <c r="AD43" s="349"/>
      <c r="AE43" s="349"/>
      <c r="AF43" s="349"/>
      <c r="AG43" s="350"/>
      <c r="AH43" s="351"/>
      <c r="AI43" s="352"/>
      <c r="AJ43" s="352"/>
      <c r="AK43" s="352"/>
      <c r="AL43" s="352"/>
      <c r="AM43" s="352"/>
      <c r="AN43" s="352"/>
      <c r="AO43" s="352"/>
      <c r="AP43" s="352"/>
      <c r="AQ43" s="352"/>
      <c r="AR43" s="352"/>
      <c r="AS43" s="352"/>
      <c r="AT43" s="353"/>
      <c r="AU43" s="354"/>
      <c r="AV43" s="355"/>
      <c r="AW43" s="355"/>
      <c r="AX43" s="357"/>
      <c r="AY43" s="63">
        <f t="shared" ref="AY43:AY53" si="3">$AY$41</f>
        <v>0</v>
      </c>
    </row>
    <row r="44" spans="1:51" ht="24.75" customHeight="1" x14ac:dyDescent="0.15">
      <c r="A44" s="891"/>
      <c r="B44" s="892"/>
      <c r="C44" s="892"/>
      <c r="D44" s="892"/>
      <c r="E44" s="892"/>
      <c r="F44" s="893"/>
      <c r="G44" s="333"/>
      <c r="H44" s="334"/>
      <c r="I44" s="334"/>
      <c r="J44" s="334"/>
      <c r="K44" s="335"/>
      <c r="L44" s="336"/>
      <c r="M44" s="337"/>
      <c r="N44" s="337"/>
      <c r="O44" s="337"/>
      <c r="P44" s="337"/>
      <c r="Q44" s="337"/>
      <c r="R44" s="337"/>
      <c r="S44" s="337"/>
      <c r="T44" s="337"/>
      <c r="U44" s="337"/>
      <c r="V44" s="337"/>
      <c r="W44" s="337"/>
      <c r="X44" s="338"/>
      <c r="Y44" s="339"/>
      <c r="Z44" s="340"/>
      <c r="AA44" s="340"/>
      <c r="AB44" s="341"/>
      <c r="AC44" s="333"/>
      <c r="AD44" s="334"/>
      <c r="AE44" s="334"/>
      <c r="AF44" s="334"/>
      <c r="AG44" s="335"/>
      <c r="AH44" s="336"/>
      <c r="AI44" s="337"/>
      <c r="AJ44" s="337"/>
      <c r="AK44" s="337"/>
      <c r="AL44" s="337"/>
      <c r="AM44" s="337"/>
      <c r="AN44" s="337"/>
      <c r="AO44" s="337"/>
      <c r="AP44" s="337"/>
      <c r="AQ44" s="337"/>
      <c r="AR44" s="337"/>
      <c r="AS44" s="337"/>
      <c r="AT44" s="338"/>
      <c r="AU44" s="339"/>
      <c r="AV44" s="340"/>
      <c r="AW44" s="340"/>
      <c r="AX44" s="342"/>
      <c r="AY44" s="63">
        <f t="shared" si="3"/>
        <v>0</v>
      </c>
    </row>
    <row r="45" spans="1:51" ht="24.75" customHeight="1" x14ac:dyDescent="0.15">
      <c r="A45" s="891"/>
      <c r="B45" s="892"/>
      <c r="C45" s="892"/>
      <c r="D45" s="892"/>
      <c r="E45" s="892"/>
      <c r="F45" s="893"/>
      <c r="G45" s="333"/>
      <c r="H45" s="334"/>
      <c r="I45" s="334"/>
      <c r="J45" s="334"/>
      <c r="K45" s="335"/>
      <c r="L45" s="336"/>
      <c r="M45" s="337"/>
      <c r="N45" s="337"/>
      <c r="O45" s="337"/>
      <c r="P45" s="337"/>
      <c r="Q45" s="337"/>
      <c r="R45" s="337"/>
      <c r="S45" s="337"/>
      <c r="T45" s="337"/>
      <c r="U45" s="337"/>
      <c r="V45" s="337"/>
      <c r="W45" s="337"/>
      <c r="X45" s="338"/>
      <c r="Y45" s="339"/>
      <c r="Z45" s="340"/>
      <c r="AA45" s="340"/>
      <c r="AB45" s="341"/>
      <c r="AC45" s="333"/>
      <c r="AD45" s="334"/>
      <c r="AE45" s="334"/>
      <c r="AF45" s="334"/>
      <c r="AG45" s="335"/>
      <c r="AH45" s="336"/>
      <c r="AI45" s="337"/>
      <c r="AJ45" s="337"/>
      <c r="AK45" s="337"/>
      <c r="AL45" s="337"/>
      <c r="AM45" s="337"/>
      <c r="AN45" s="337"/>
      <c r="AO45" s="337"/>
      <c r="AP45" s="337"/>
      <c r="AQ45" s="337"/>
      <c r="AR45" s="337"/>
      <c r="AS45" s="337"/>
      <c r="AT45" s="338"/>
      <c r="AU45" s="339"/>
      <c r="AV45" s="340"/>
      <c r="AW45" s="340"/>
      <c r="AX45" s="342"/>
      <c r="AY45" s="63">
        <f t="shared" si="3"/>
        <v>0</v>
      </c>
    </row>
    <row r="46" spans="1:51" ht="24.75" customHeight="1" x14ac:dyDescent="0.15">
      <c r="A46" s="891"/>
      <c r="B46" s="892"/>
      <c r="C46" s="892"/>
      <c r="D46" s="892"/>
      <c r="E46" s="892"/>
      <c r="F46" s="893"/>
      <c r="G46" s="333"/>
      <c r="H46" s="334"/>
      <c r="I46" s="334"/>
      <c r="J46" s="334"/>
      <c r="K46" s="335"/>
      <c r="L46" s="336"/>
      <c r="M46" s="337"/>
      <c r="N46" s="337"/>
      <c r="O46" s="337"/>
      <c r="P46" s="337"/>
      <c r="Q46" s="337"/>
      <c r="R46" s="337"/>
      <c r="S46" s="337"/>
      <c r="T46" s="337"/>
      <c r="U46" s="337"/>
      <c r="V46" s="337"/>
      <c r="W46" s="337"/>
      <c r="X46" s="338"/>
      <c r="Y46" s="339"/>
      <c r="Z46" s="340"/>
      <c r="AA46" s="340"/>
      <c r="AB46" s="341"/>
      <c r="AC46" s="333"/>
      <c r="AD46" s="334"/>
      <c r="AE46" s="334"/>
      <c r="AF46" s="334"/>
      <c r="AG46" s="335"/>
      <c r="AH46" s="336"/>
      <c r="AI46" s="337"/>
      <c r="AJ46" s="337"/>
      <c r="AK46" s="337"/>
      <c r="AL46" s="337"/>
      <c r="AM46" s="337"/>
      <c r="AN46" s="337"/>
      <c r="AO46" s="337"/>
      <c r="AP46" s="337"/>
      <c r="AQ46" s="337"/>
      <c r="AR46" s="337"/>
      <c r="AS46" s="337"/>
      <c r="AT46" s="338"/>
      <c r="AU46" s="339"/>
      <c r="AV46" s="340"/>
      <c r="AW46" s="340"/>
      <c r="AX46" s="342"/>
      <c r="AY46" s="63">
        <f t="shared" si="3"/>
        <v>0</v>
      </c>
    </row>
    <row r="47" spans="1:51" ht="24.75" customHeight="1" x14ac:dyDescent="0.15">
      <c r="A47" s="891"/>
      <c r="B47" s="892"/>
      <c r="C47" s="892"/>
      <c r="D47" s="892"/>
      <c r="E47" s="892"/>
      <c r="F47" s="893"/>
      <c r="G47" s="333"/>
      <c r="H47" s="334"/>
      <c r="I47" s="334"/>
      <c r="J47" s="334"/>
      <c r="K47" s="335"/>
      <c r="L47" s="336"/>
      <c r="M47" s="337"/>
      <c r="N47" s="337"/>
      <c r="O47" s="337"/>
      <c r="P47" s="337"/>
      <c r="Q47" s="337"/>
      <c r="R47" s="337"/>
      <c r="S47" s="337"/>
      <c r="T47" s="337"/>
      <c r="U47" s="337"/>
      <c r="V47" s="337"/>
      <c r="W47" s="337"/>
      <c r="X47" s="338"/>
      <c r="Y47" s="339"/>
      <c r="Z47" s="340"/>
      <c r="AA47" s="340"/>
      <c r="AB47" s="341"/>
      <c r="AC47" s="333"/>
      <c r="AD47" s="334"/>
      <c r="AE47" s="334"/>
      <c r="AF47" s="334"/>
      <c r="AG47" s="335"/>
      <c r="AH47" s="336"/>
      <c r="AI47" s="337"/>
      <c r="AJ47" s="337"/>
      <c r="AK47" s="337"/>
      <c r="AL47" s="337"/>
      <c r="AM47" s="337"/>
      <c r="AN47" s="337"/>
      <c r="AO47" s="337"/>
      <c r="AP47" s="337"/>
      <c r="AQ47" s="337"/>
      <c r="AR47" s="337"/>
      <c r="AS47" s="337"/>
      <c r="AT47" s="338"/>
      <c r="AU47" s="339"/>
      <c r="AV47" s="340"/>
      <c r="AW47" s="340"/>
      <c r="AX47" s="342"/>
      <c r="AY47" s="63">
        <f t="shared" si="3"/>
        <v>0</v>
      </c>
    </row>
    <row r="48" spans="1:51" ht="24.75" customHeight="1" x14ac:dyDescent="0.15">
      <c r="A48" s="891"/>
      <c r="B48" s="892"/>
      <c r="C48" s="892"/>
      <c r="D48" s="892"/>
      <c r="E48" s="892"/>
      <c r="F48" s="893"/>
      <c r="G48" s="333"/>
      <c r="H48" s="334"/>
      <c r="I48" s="334"/>
      <c r="J48" s="334"/>
      <c r="K48" s="335"/>
      <c r="L48" s="336"/>
      <c r="M48" s="337"/>
      <c r="N48" s="337"/>
      <c r="O48" s="337"/>
      <c r="P48" s="337"/>
      <c r="Q48" s="337"/>
      <c r="R48" s="337"/>
      <c r="S48" s="337"/>
      <c r="T48" s="337"/>
      <c r="U48" s="337"/>
      <c r="V48" s="337"/>
      <c r="W48" s="337"/>
      <c r="X48" s="338"/>
      <c r="Y48" s="339"/>
      <c r="Z48" s="340"/>
      <c r="AA48" s="340"/>
      <c r="AB48" s="341"/>
      <c r="AC48" s="333"/>
      <c r="AD48" s="334"/>
      <c r="AE48" s="334"/>
      <c r="AF48" s="334"/>
      <c r="AG48" s="335"/>
      <c r="AH48" s="336"/>
      <c r="AI48" s="337"/>
      <c r="AJ48" s="337"/>
      <c r="AK48" s="337"/>
      <c r="AL48" s="337"/>
      <c r="AM48" s="337"/>
      <c r="AN48" s="337"/>
      <c r="AO48" s="337"/>
      <c r="AP48" s="337"/>
      <c r="AQ48" s="337"/>
      <c r="AR48" s="337"/>
      <c r="AS48" s="337"/>
      <c r="AT48" s="338"/>
      <c r="AU48" s="339"/>
      <c r="AV48" s="340"/>
      <c r="AW48" s="340"/>
      <c r="AX48" s="342"/>
      <c r="AY48" s="63">
        <f t="shared" si="3"/>
        <v>0</v>
      </c>
    </row>
    <row r="49" spans="1:51" ht="24.75" customHeight="1" x14ac:dyDescent="0.15">
      <c r="A49" s="891"/>
      <c r="B49" s="892"/>
      <c r="C49" s="892"/>
      <c r="D49" s="892"/>
      <c r="E49" s="892"/>
      <c r="F49" s="893"/>
      <c r="G49" s="333"/>
      <c r="H49" s="334"/>
      <c r="I49" s="334"/>
      <c r="J49" s="334"/>
      <c r="K49" s="335"/>
      <c r="L49" s="336"/>
      <c r="M49" s="337"/>
      <c r="N49" s="337"/>
      <c r="O49" s="337"/>
      <c r="P49" s="337"/>
      <c r="Q49" s="337"/>
      <c r="R49" s="337"/>
      <c r="S49" s="337"/>
      <c r="T49" s="337"/>
      <c r="U49" s="337"/>
      <c r="V49" s="337"/>
      <c r="W49" s="337"/>
      <c r="X49" s="338"/>
      <c r="Y49" s="339"/>
      <c r="Z49" s="340"/>
      <c r="AA49" s="340"/>
      <c r="AB49" s="341"/>
      <c r="AC49" s="333"/>
      <c r="AD49" s="334"/>
      <c r="AE49" s="334"/>
      <c r="AF49" s="334"/>
      <c r="AG49" s="335"/>
      <c r="AH49" s="336"/>
      <c r="AI49" s="337"/>
      <c r="AJ49" s="337"/>
      <c r="AK49" s="337"/>
      <c r="AL49" s="337"/>
      <c r="AM49" s="337"/>
      <c r="AN49" s="337"/>
      <c r="AO49" s="337"/>
      <c r="AP49" s="337"/>
      <c r="AQ49" s="337"/>
      <c r="AR49" s="337"/>
      <c r="AS49" s="337"/>
      <c r="AT49" s="338"/>
      <c r="AU49" s="339"/>
      <c r="AV49" s="340"/>
      <c r="AW49" s="340"/>
      <c r="AX49" s="342"/>
      <c r="AY49" s="63">
        <f t="shared" si="3"/>
        <v>0</v>
      </c>
    </row>
    <row r="50" spans="1:51" ht="24.75" customHeight="1" x14ac:dyDescent="0.15">
      <c r="A50" s="891"/>
      <c r="B50" s="892"/>
      <c r="C50" s="892"/>
      <c r="D50" s="892"/>
      <c r="E50" s="892"/>
      <c r="F50" s="893"/>
      <c r="G50" s="333"/>
      <c r="H50" s="334"/>
      <c r="I50" s="334"/>
      <c r="J50" s="334"/>
      <c r="K50" s="335"/>
      <c r="L50" s="336"/>
      <c r="M50" s="337"/>
      <c r="N50" s="337"/>
      <c r="O50" s="337"/>
      <c r="P50" s="337"/>
      <c r="Q50" s="337"/>
      <c r="R50" s="337"/>
      <c r="S50" s="337"/>
      <c r="T50" s="337"/>
      <c r="U50" s="337"/>
      <c r="V50" s="337"/>
      <c r="W50" s="337"/>
      <c r="X50" s="338"/>
      <c r="Y50" s="339"/>
      <c r="Z50" s="340"/>
      <c r="AA50" s="340"/>
      <c r="AB50" s="341"/>
      <c r="AC50" s="333"/>
      <c r="AD50" s="334"/>
      <c r="AE50" s="334"/>
      <c r="AF50" s="334"/>
      <c r="AG50" s="335"/>
      <c r="AH50" s="336"/>
      <c r="AI50" s="337"/>
      <c r="AJ50" s="337"/>
      <c r="AK50" s="337"/>
      <c r="AL50" s="337"/>
      <c r="AM50" s="337"/>
      <c r="AN50" s="337"/>
      <c r="AO50" s="337"/>
      <c r="AP50" s="337"/>
      <c r="AQ50" s="337"/>
      <c r="AR50" s="337"/>
      <c r="AS50" s="337"/>
      <c r="AT50" s="338"/>
      <c r="AU50" s="339"/>
      <c r="AV50" s="340"/>
      <c r="AW50" s="340"/>
      <c r="AX50" s="342"/>
      <c r="AY50" s="63">
        <f t="shared" si="3"/>
        <v>0</v>
      </c>
    </row>
    <row r="51" spans="1:51" ht="24.75" customHeight="1" x14ac:dyDescent="0.15">
      <c r="A51" s="891"/>
      <c r="B51" s="892"/>
      <c r="C51" s="892"/>
      <c r="D51" s="892"/>
      <c r="E51" s="892"/>
      <c r="F51" s="893"/>
      <c r="G51" s="333"/>
      <c r="H51" s="334"/>
      <c r="I51" s="334"/>
      <c r="J51" s="334"/>
      <c r="K51" s="335"/>
      <c r="L51" s="336"/>
      <c r="M51" s="337"/>
      <c r="N51" s="337"/>
      <c r="O51" s="337"/>
      <c r="P51" s="337"/>
      <c r="Q51" s="337"/>
      <c r="R51" s="337"/>
      <c r="S51" s="337"/>
      <c r="T51" s="337"/>
      <c r="U51" s="337"/>
      <c r="V51" s="337"/>
      <c r="W51" s="337"/>
      <c r="X51" s="338"/>
      <c r="Y51" s="339"/>
      <c r="Z51" s="340"/>
      <c r="AA51" s="340"/>
      <c r="AB51" s="341"/>
      <c r="AC51" s="333"/>
      <c r="AD51" s="334"/>
      <c r="AE51" s="334"/>
      <c r="AF51" s="334"/>
      <c r="AG51" s="335"/>
      <c r="AH51" s="336"/>
      <c r="AI51" s="337"/>
      <c r="AJ51" s="337"/>
      <c r="AK51" s="337"/>
      <c r="AL51" s="337"/>
      <c r="AM51" s="337"/>
      <c r="AN51" s="337"/>
      <c r="AO51" s="337"/>
      <c r="AP51" s="337"/>
      <c r="AQ51" s="337"/>
      <c r="AR51" s="337"/>
      <c r="AS51" s="337"/>
      <c r="AT51" s="338"/>
      <c r="AU51" s="339"/>
      <c r="AV51" s="340"/>
      <c r="AW51" s="340"/>
      <c r="AX51" s="342"/>
      <c r="AY51" s="63">
        <f t="shared" si="3"/>
        <v>0</v>
      </c>
    </row>
    <row r="52" spans="1:51" ht="24.75" customHeight="1" x14ac:dyDescent="0.15">
      <c r="A52" s="891"/>
      <c r="B52" s="892"/>
      <c r="C52" s="892"/>
      <c r="D52" s="892"/>
      <c r="E52" s="892"/>
      <c r="F52" s="893"/>
      <c r="G52" s="333"/>
      <c r="H52" s="334"/>
      <c r="I52" s="334"/>
      <c r="J52" s="334"/>
      <c r="K52" s="335"/>
      <c r="L52" s="336"/>
      <c r="M52" s="337"/>
      <c r="N52" s="337"/>
      <c r="O52" s="337"/>
      <c r="P52" s="337"/>
      <c r="Q52" s="337"/>
      <c r="R52" s="337"/>
      <c r="S52" s="337"/>
      <c r="T52" s="337"/>
      <c r="U52" s="337"/>
      <c r="V52" s="337"/>
      <c r="W52" s="337"/>
      <c r="X52" s="338"/>
      <c r="Y52" s="339"/>
      <c r="Z52" s="340"/>
      <c r="AA52" s="340"/>
      <c r="AB52" s="341"/>
      <c r="AC52" s="333"/>
      <c r="AD52" s="334"/>
      <c r="AE52" s="334"/>
      <c r="AF52" s="334"/>
      <c r="AG52" s="335"/>
      <c r="AH52" s="336"/>
      <c r="AI52" s="337"/>
      <c r="AJ52" s="337"/>
      <c r="AK52" s="337"/>
      <c r="AL52" s="337"/>
      <c r="AM52" s="337"/>
      <c r="AN52" s="337"/>
      <c r="AO52" s="337"/>
      <c r="AP52" s="337"/>
      <c r="AQ52" s="337"/>
      <c r="AR52" s="337"/>
      <c r="AS52" s="337"/>
      <c r="AT52" s="338"/>
      <c r="AU52" s="339"/>
      <c r="AV52" s="340"/>
      <c r="AW52" s="340"/>
      <c r="AX52" s="342"/>
      <c r="AY52" s="63">
        <f t="shared" si="3"/>
        <v>0</v>
      </c>
    </row>
    <row r="53" spans="1:51" ht="24.75" customHeight="1" thickBot="1" x14ac:dyDescent="0.2">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63">
        <f t="shared" si="3"/>
        <v>0</v>
      </c>
    </row>
    <row r="54" spans="1:51" s="66" customFormat="1" ht="24.75" customHeight="1" thickBot="1" x14ac:dyDescent="0.2"/>
    <row r="55" spans="1:51" ht="30" customHeight="1" x14ac:dyDescent="0.15">
      <c r="A55" s="888" t="s">
        <v>18</v>
      </c>
      <c r="B55" s="889"/>
      <c r="C55" s="889"/>
      <c r="D55" s="889"/>
      <c r="E55" s="889"/>
      <c r="F55" s="890"/>
      <c r="G55" s="358" t="s">
        <v>226</v>
      </c>
      <c r="H55" s="359"/>
      <c r="I55" s="359"/>
      <c r="J55" s="359"/>
      <c r="K55" s="359"/>
      <c r="L55" s="359"/>
      <c r="M55" s="359"/>
      <c r="N55" s="359"/>
      <c r="O55" s="359"/>
      <c r="P55" s="359"/>
      <c r="Q55" s="359"/>
      <c r="R55" s="359"/>
      <c r="S55" s="359"/>
      <c r="T55" s="359"/>
      <c r="U55" s="359"/>
      <c r="V55" s="359"/>
      <c r="W55" s="359"/>
      <c r="X55" s="359"/>
      <c r="Y55" s="359"/>
      <c r="Z55" s="359"/>
      <c r="AA55" s="359"/>
      <c r="AB55" s="360"/>
      <c r="AC55" s="358" t="s">
        <v>227</v>
      </c>
      <c r="AD55" s="359"/>
      <c r="AE55" s="359"/>
      <c r="AF55" s="359"/>
      <c r="AG55" s="359"/>
      <c r="AH55" s="359"/>
      <c r="AI55" s="359"/>
      <c r="AJ55" s="359"/>
      <c r="AK55" s="359"/>
      <c r="AL55" s="359"/>
      <c r="AM55" s="359"/>
      <c r="AN55" s="359"/>
      <c r="AO55" s="359"/>
      <c r="AP55" s="359"/>
      <c r="AQ55" s="359"/>
      <c r="AR55" s="359"/>
      <c r="AS55" s="359"/>
      <c r="AT55" s="359"/>
      <c r="AU55" s="359"/>
      <c r="AV55" s="359"/>
      <c r="AW55" s="359"/>
      <c r="AX55" s="361"/>
      <c r="AY55" s="63">
        <f>COUNTA($G$57,$AC$57)</f>
        <v>0</v>
      </c>
    </row>
    <row r="56" spans="1:51" ht="24.75" customHeight="1" x14ac:dyDescent="0.15">
      <c r="A56" s="891"/>
      <c r="B56" s="892"/>
      <c r="C56" s="892"/>
      <c r="D56" s="892"/>
      <c r="E56" s="892"/>
      <c r="F56" s="893"/>
      <c r="G56" s="362" t="s">
        <v>13</v>
      </c>
      <c r="H56" s="363"/>
      <c r="I56" s="363"/>
      <c r="J56" s="363"/>
      <c r="K56" s="363"/>
      <c r="L56" s="364" t="s">
        <v>14</v>
      </c>
      <c r="M56" s="363"/>
      <c r="N56" s="363"/>
      <c r="O56" s="363"/>
      <c r="P56" s="363"/>
      <c r="Q56" s="363"/>
      <c r="R56" s="363"/>
      <c r="S56" s="363"/>
      <c r="T56" s="363"/>
      <c r="U56" s="363"/>
      <c r="V56" s="363"/>
      <c r="W56" s="363"/>
      <c r="X56" s="365"/>
      <c r="Y56" s="366" t="s">
        <v>15</v>
      </c>
      <c r="Z56" s="367"/>
      <c r="AA56" s="367"/>
      <c r="AB56" s="368"/>
      <c r="AC56" s="362" t="s">
        <v>13</v>
      </c>
      <c r="AD56" s="363"/>
      <c r="AE56" s="363"/>
      <c r="AF56" s="363"/>
      <c r="AG56" s="363"/>
      <c r="AH56" s="364" t="s">
        <v>14</v>
      </c>
      <c r="AI56" s="363"/>
      <c r="AJ56" s="363"/>
      <c r="AK56" s="363"/>
      <c r="AL56" s="363"/>
      <c r="AM56" s="363"/>
      <c r="AN56" s="363"/>
      <c r="AO56" s="363"/>
      <c r="AP56" s="363"/>
      <c r="AQ56" s="363"/>
      <c r="AR56" s="363"/>
      <c r="AS56" s="363"/>
      <c r="AT56" s="365"/>
      <c r="AU56" s="366" t="s">
        <v>15</v>
      </c>
      <c r="AV56" s="367"/>
      <c r="AW56" s="367"/>
      <c r="AX56" s="369"/>
      <c r="AY56" s="63">
        <f>$AY$55</f>
        <v>0</v>
      </c>
    </row>
    <row r="57" spans="1:51" ht="24.75" customHeight="1" x14ac:dyDescent="0.15">
      <c r="A57" s="891"/>
      <c r="B57" s="892"/>
      <c r="C57" s="892"/>
      <c r="D57" s="892"/>
      <c r="E57" s="892"/>
      <c r="F57" s="893"/>
      <c r="G57" s="348"/>
      <c r="H57" s="349"/>
      <c r="I57" s="349"/>
      <c r="J57" s="349"/>
      <c r="K57" s="350"/>
      <c r="L57" s="351"/>
      <c r="M57" s="352"/>
      <c r="N57" s="352"/>
      <c r="O57" s="352"/>
      <c r="P57" s="352"/>
      <c r="Q57" s="352"/>
      <c r="R57" s="352"/>
      <c r="S57" s="352"/>
      <c r="T57" s="352"/>
      <c r="U57" s="352"/>
      <c r="V57" s="352"/>
      <c r="W57" s="352"/>
      <c r="X57" s="353"/>
      <c r="Y57" s="354"/>
      <c r="Z57" s="355"/>
      <c r="AA57" s="355"/>
      <c r="AB57" s="356"/>
      <c r="AC57" s="348"/>
      <c r="AD57" s="349"/>
      <c r="AE57" s="349"/>
      <c r="AF57" s="349"/>
      <c r="AG57" s="350"/>
      <c r="AH57" s="351"/>
      <c r="AI57" s="352"/>
      <c r="AJ57" s="352"/>
      <c r="AK57" s="352"/>
      <c r="AL57" s="352"/>
      <c r="AM57" s="352"/>
      <c r="AN57" s="352"/>
      <c r="AO57" s="352"/>
      <c r="AP57" s="352"/>
      <c r="AQ57" s="352"/>
      <c r="AR57" s="352"/>
      <c r="AS57" s="352"/>
      <c r="AT57" s="353"/>
      <c r="AU57" s="354"/>
      <c r="AV57" s="355"/>
      <c r="AW57" s="355"/>
      <c r="AX57" s="357"/>
      <c r="AY57" s="63">
        <f t="shared" ref="AY57:AY67" si="4">$AY$55</f>
        <v>0</v>
      </c>
    </row>
    <row r="58" spans="1:51" ht="24.75" customHeight="1" x14ac:dyDescent="0.15">
      <c r="A58" s="891"/>
      <c r="B58" s="892"/>
      <c r="C58" s="892"/>
      <c r="D58" s="892"/>
      <c r="E58" s="892"/>
      <c r="F58" s="893"/>
      <c r="G58" s="333"/>
      <c r="H58" s="334"/>
      <c r="I58" s="334"/>
      <c r="J58" s="334"/>
      <c r="K58" s="335"/>
      <c r="L58" s="336"/>
      <c r="M58" s="337"/>
      <c r="N58" s="337"/>
      <c r="O58" s="337"/>
      <c r="P58" s="337"/>
      <c r="Q58" s="337"/>
      <c r="R58" s="337"/>
      <c r="S58" s="337"/>
      <c r="T58" s="337"/>
      <c r="U58" s="337"/>
      <c r="V58" s="337"/>
      <c r="W58" s="337"/>
      <c r="X58" s="338"/>
      <c r="Y58" s="339"/>
      <c r="Z58" s="340"/>
      <c r="AA58" s="340"/>
      <c r="AB58" s="341"/>
      <c r="AC58" s="333"/>
      <c r="AD58" s="334"/>
      <c r="AE58" s="334"/>
      <c r="AF58" s="334"/>
      <c r="AG58" s="335"/>
      <c r="AH58" s="336"/>
      <c r="AI58" s="337"/>
      <c r="AJ58" s="337"/>
      <c r="AK58" s="337"/>
      <c r="AL58" s="337"/>
      <c r="AM58" s="337"/>
      <c r="AN58" s="337"/>
      <c r="AO58" s="337"/>
      <c r="AP58" s="337"/>
      <c r="AQ58" s="337"/>
      <c r="AR58" s="337"/>
      <c r="AS58" s="337"/>
      <c r="AT58" s="338"/>
      <c r="AU58" s="339"/>
      <c r="AV58" s="340"/>
      <c r="AW58" s="340"/>
      <c r="AX58" s="342"/>
      <c r="AY58" s="63">
        <f t="shared" si="4"/>
        <v>0</v>
      </c>
    </row>
    <row r="59" spans="1:51" ht="24.75" customHeight="1" x14ac:dyDescent="0.15">
      <c r="A59" s="891"/>
      <c r="B59" s="892"/>
      <c r="C59" s="892"/>
      <c r="D59" s="892"/>
      <c r="E59" s="892"/>
      <c r="F59" s="893"/>
      <c r="G59" s="333"/>
      <c r="H59" s="334"/>
      <c r="I59" s="334"/>
      <c r="J59" s="334"/>
      <c r="K59" s="335"/>
      <c r="L59" s="336"/>
      <c r="M59" s="337"/>
      <c r="N59" s="337"/>
      <c r="O59" s="337"/>
      <c r="P59" s="337"/>
      <c r="Q59" s="337"/>
      <c r="R59" s="337"/>
      <c r="S59" s="337"/>
      <c r="T59" s="337"/>
      <c r="U59" s="337"/>
      <c r="V59" s="337"/>
      <c r="W59" s="337"/>
      <c r="X59" s="338"/>
      <c r="Y59" s="339"/>
      <c r="Z59" s="340"/>
      <c r="AA59" s="340"/>
      <c r="AB59" s="341"/>
      <c r="AC59" s="333"/>
      <c r="AD59" s="334"/>
      <c r="AE59" s="334"/>
      <c r="AF59" s="334"/>
      <c r="AG59" s="335"/>
      <c r="AH59" s="336"/>
      <c r="AI59" s="337"/>
      <c r="AJ59" s="337"/>
      <c r="AK59" s="337"/>
      <c r="AL59" s="337"/>
      <c r="AM59" s="337"/>
      <c r="AN59" s="337"/>
      <c r="AO59" s="337"/>
      <c r="AP59" s="337"/>
      <c r="AQ59" s="337"/>
      <c r="AR59" s="337"/>
      <c r="AS59" s="337"/>
      <c r="AT59" s="338"/>
      <c r="AU59" s="339"/>
      <c r="AV59" s="340"/>
      <c r="AW59" s="340"/>
      <c r="AX59" s="342"/>
      <c r="AY59" s="63">
        <f t="shared" si="4"/>
        <v>0</v>
      </c>
    </row>
    <row r="60" spans="1:51" ht="24.75" customHeight="1" x14ac:dyDescent="0.15">
      <c r="A60" s="891"/>
      <c r="B60" s="892"/>
      <c r="C60" s="892"/>
      <c r="D60" s="892"/>
      <c r="E60" s="892"/>
      <c r="F60" s="893"/>
      <c r="G60" s="333"/>
      <c r="H60" s="334"/>
      <c r="I60" s="334"/>
      <c r="J60" s="334"/>
      <c r="K60" s="335"/>
      <c r="L60" s="336"/>
      <c r="M60" s="337"/>
      <c r="N60" s="337"/>
      <c r="O60" s="337"/>
      <c r="P60" s="337"/>
      <c r="Q60" s="337"/>
      <c r="R60" s="337"/>
      <c r="S60" s="337"/>
      <c r="T60" s="337"/>
      <c r="U60" s="337"/>
      <c r="V60" s="337"/>
      <c r="W60" s="337"/>
      <c r="X60" s="338"/>
      <c r="Y60" s="339"/>
      <c r="Z60" s="340"/>
      <c r="AA60" s="340"/>
      <c r="AB60" s="341"/>
      <c r="AC60" s="333"/>
      <c r="AD60" s="334"/>
      <c r="AE60" s="334"/>
      <c r="AF60" s="334"/>
      <c r="AG60" s="335"/>
      <c r="AH60" s="336"/>
      <c r="AI60" s="337"/>
      <c r="AJ60" s="337"/>
      <c r="AK60" s="337"/>
      <c r="AL60" s="337"/>
      <c r="AM60" s="337"/>
      <c r="AN60" s="337"/>
      <c r="AO60" s="337"/>
      <c r="AP60" s="337"/>
      <c r="AQ60" s="337"/>
      <c r="AR60" s="337"/>
      <c r="AS60" s="337"/>
      <c r="AT60" s="338"/>
      <c r="AU60" s="339"/>
      <c r="AV60" s="340"/>
      <c r="AW60" s="340"/>
      <c r="AX60" s="342"/>
      <c r="AY60" s="63">
        <f t="shared" si="4"/>
        <v>0</v>
      </c>
    </row>
    <row r="61" spans="1:51" ht="24.75" customHeight="1" x14ac:dyDescent="0.15">
      <c r="A61" s="891"/>
      <c r="B61" s="892"/>
      <c r="C61" s="892"/>
      <c r="D61" s="892"/>
      <c r="E61" s="892"/>
      <c r="F61" s="893"/>
      <c r="G61" s="333"/>
      <c r="H61" s="334"/>
      <c r="I61" s="334"/>
      <c r="J61" s="334"/>
      <c r="K61" s="335"/>
      <c r="L61" s="336"/>
      <c r="M61" s="337"/>
      <c r="N61" s="337"/>
      <c r="O61" s="337"/>
      <c r="P61" s="337"/>
      <c r="Q61" s="337"/>
      <c r="R61" s="337"/>
      <c r="S61" s="337"/>
      <c r="T61" s="337"/>
      <c r="U61" s="337"/>
      <c r="V61" s="337"/>
      <c r="W61" s="337"/>
      <c r="X61" s="338"/>
      <c r="Y61" s="339"/>
      <c r="Z61" s="340"/>
      <c r="AA61" s="340"/>
      <c r="AB61" s="341"/>
      <c r="AC61" s="333"/>
      <c r="AD61" s="334"/>
      <c r="AE61" s="334"/>
      <c r="AF61" s="334"/>
      <c r="AG61" s="335"/>
      <c r="AH61" s="336"/>
      <c r="AI61" s="337"/>
      <c r="AJ61" s="337"/>
      <c r="AK61" s="337"/>
      <c r="AL61" s="337"/>
      <c r="AM61" s="337"/>
      <c r="AN61" s="337"/>
      <c r="AO61" s="337"/>
      <c r="AP61" s="337"/>
      <c r="AQ61" s="337"/>
      <c r="AR61" s="337"/>
      <c r="AS61" s="337"/>
      <c r="AT61" s="338"/>
      <c r="AU61" s="339"/>
      <c r="AV61" s="340"/>
      <c r="AW61" s="340"/>
      <c r="AX61" s="342"/>
      <c r="AY61" s="63">
        <f t="shared" si="4"/>
        <v>0</v>
      </c>
    </row>
    <row r="62" spans="1:51" ht="24.75" customHeight="1" x14ac:dyDescent="0.15">
      <c r="A62" s="891"/>
      <c r="B62" s="892"/>
      <c r="C62" s="892"/>
      <c r="D62" s="892"/>
      <c r="E62" s="892"/>
      <c r="F62" s="893"/>
      <c r="G62" s="333"/>
      <c r="H62" s="334"/>
      <c r="I62" s="334"/>
      <c r="J62" s="334"/>
      <c r="K62" s="335"/>
      <c r="L62" s="336"/>
      <c r="M62" s="337"/>
      <c r="N62" s="337"/>
      <c r="O62" s="337"/>
      <c r="P62" s="337"/>
      <c r="Q62" s="337"/>
      <c r="R62" s="337"/>
      <c r="S62" s="337"/>
      <c r="T62" s="337"/>
      <c r="U62" s="337"/>
      <c r="V62" s="337"/>
      <c r="W62" s="337"/>
      <c r="X62" s="338"/>
      <c r="Y62" s="339"/>
      <c r="Z62" s="340"/>
      <c r="AA62" s="340"/>
      <c r="AB62" s="341"/>
      <c r="AC62" s="333"/>
      <c r="AD62" s="334"/>
      <c r="AE62" s="334"/>
      <c r="AF62" s="334"/>
      <c r="AG62" s="335"/>
      <c r="AH62" s="336"/>
      <c r="AI62" s="337"/>
      <c r="AJ62" s="337"/>
      <c r="AK62" s="337"/>
      <c r="AL62" s="337"/>
      <c r="AM62" s="337"/>
      <c r="AN62" s="337"/>
      <c r="AO62" s="337"/>
      <c r="AP62" s="337"/>
      <c r="AQ62" s="337"/>
      <c r="AR62" s="337"/>
      <c r="AS62" s="337"/>
      <c r="AT62" s="338"/>
      <c r="AU62" s="339"/>
      <c r="AV62" s="340"/>
      <c r="AW62" s="340"/>
      <c r="AX62" s="342"/>
      <c r="AY62" s="63">
        <f t="shared" si="4"/>
        <v>0</v>
      </c>
    </row>
    <row r="63" spans="1:51" ht="24.75" customHeight="1" x14ac:dyDescent="0.15">
      <c r="A63" s="891"/>
      <c r="B63" s="892"/>
      <c r="C63" s="892"/>
      <c r="D63" s="892"/>
      <c r="E63" s="892"/>
      <c r="F63" s="893"/>
      <c r="G63" s="333"/>
      <c r="H63" s="334"/>
      <c r="I63" s="334"/>
      <c r="J63" s="334"/>
      <c r="K63" s="335"/>
      <c r="L63" s="336"/>
      <c r="M63" s="337"/>
      <c r="N63" s="337"/>
      <c r="O63" s="337"/>
      <c r="P63" s="337"/>
      <c r="Q63" s="337"/>
      <c r="R63" s="337"/>
      <c r="S63" s="337"/>
      <c r="T63" s="337"/>
      <c r="U63" s="337"/>
      <c r="V63" s="337"/>
      <c r="W63" s="337"/>
      <c r="X63" s="338"/>
      <c r="Y63" s="339"/>
      <c r="Z63" s="340"/>
      <c r="AA63" s="340"/>
      <c r="AB63" s="341"/>
      <c r="AC63" s="333"/>
      <c r="AD63" s="334"/>
      <c r="AE63" s="334"/>
      <c r="AF63" s="334"/>
      <c r="AG63" s="335"/>
      <c r="AH63" s="336"/>
      <c r="AI63" s="337"/>
      <c r="AJ63" s="337"/>
      <c r="AK63" s="337"/>
      <c r="AL63" s="337"/>
      <c r="AM63" s="337"/>
      <c r="AN63" s="337"/>
      <c r="AO63" s="337"/>
      <c r="AP63" s="337"/>
      <c r="AQ63" s="337"/>
      <c r="AR63" s="337"/>
      <c r="AS63" s="337"/>
      <c r="AT63" s="338"/>
      <c r="AU63" s="339"/>
      <c r="AV63" s="340"/>
      <c r="AW63" s="340"/>
      <c r="AX63" s="342"/>
      <c r="AY63" s="63">
        <f t="shared" si="4"/>
        <v>0</v>
      </c>
    </row>
    <row r="64" spans="1:51" ht="24.75" customHeight="1" x14ac:dyDescent="0.15">
      <c r="A64" s="891"/>
      <c r="B64" s="892"/>
      <c r="C64" s="892"/>
      <c r="D64" s="892"/>
      <c r="E64" s="892"/>
      <c r="F64" s="893"/>
      <c r="G64" s="333"/>
      <c r="H64" s="334"/>
      <c r="I64" s="334"/>
      <c r="J64" s="334"/>
      <c r="K64" s="335"/>
      <c r="L64" s="336"/>
      <c r="M64" s="337"/>
      <c r="N64" s="337"/>
      <c r="O64" s="337"/>
      <c r="P64" s="337"/>
      <c r="Q64" s="337"/>
      <c r="R64" s="337"/>
      <c r="S64" s="337"/>
      <c r="T64" s="337"/>
      <c r="U64" s="337"/>
      <c r="V64" s="337"/>
      <c r="W64" s="337"/>
      <c r="X64" s="338"/>
      <c r="Y64" s="339"/>
      <c r="Z64" s="340"/>
      <c r="AA64" s="340"/>
      <c r="AB64" s="341"/>
      <c r="AC64" s="333"/>
      <c r="AD64" s="334"/>
      <c r="AE64" s="334"/>
      <c r="AF64" s="334"/>
      <c r="AG64" s="335"/>
      <c r="AH64" s="336"/>
      <c r="AI64" s="337"/>
      <c r="AJ64" s="337"/>
      <c r="AK64" s="337"/>
      <c r="AL64" s="337"/>
      <c r="AM64" s="337"/>
      <c r="AN64" s="337"/>
      <c r="AO64" s="337"/>
      <c r="AP64" s="337"/>
      <c r="AQ64" s="337"/>
      <c r="AR64" s="337"/>
      <c r="AS64" s="337"/>
      <c r="AT64" s="338"/>
      <c r="AU64" s="339"/>
      <c r="AV64" s="340"/>
      <c r="AW64" s="340"/>
      <c r="AX64" s="342"/>
      <c r="AY64" s="63">
        <f t="shared" si="4"/>
        <v>0</v>
      </c>
    </row>
    <row r="65" spans="1:51" ht="24.75" customHeight="1" x14ac:dyDescent="0.15">
      <c r="A65" s="891"/>
      <c r="B65" s="892"/>
      <c r="C65" s="892"/>
      <c r="D65" s="892"/>
      <c r="E65" s="892"/>
      <c r="F65" s="893"/>
      <c r="G65" s="333"/>
      <c r="H65" s="334"/>
      <c r="I65" s="334"/>
      <c r="J65" s="334"/>
      <c r="K65" s="335"/>
      <c r="L65" s="336"/>
      <c r="M65" s="337"/>
      <c r="N65" s="337"/>
      <c r="O65" s="337"/>
      <c r="P65" s="337"/>
      <c r="Q65" s="337"/>
      <c r="R65" s="337"/>
      <c r="S65" s="337"/>
      <c r="T65" s="337"/>
      <c r="U65" s="337"/>
      <c r="V65" s="337"/>
      <c r="W65" s="337"/>
      <c r="X65" s="338"/>
      <c r="Y65" s="339"/>
      <c r="Z65" s="340"/>
      <c r="AA65" s="340"/>
      <c r="AB65" s="341"/>
      <c r="AC65" s="333"/>
      <c r="AD65" s="334"/>
      <c r="AE65" s="334"/>
      <c r="AF65" s="334"/>
      <c r="AG65" s="335"/>
      <c r="AH65" s="336"/>
      <c r="AI65" s="337"/>
      <c r="AJ65" s="337"/>
      <c r="AK65" s="337"/>
      <c r="AL65" s="337"/>
      <c r="AM65" s="337"/>
      <c r="AN65" s="337"/>
      <c r="AO65" s="337"/>
      <c r="AP65" s="337"/>
      <c r="AQ65" s="337"/>
      <c r="AR65" s="337"/>
      <c r="AS65" s="337"/>
      <c r="AT65" s="338"/>
      <c r="AU65" s="339"/>
      <c r="AV65" s="340"/>
      <c r="AW65" s="340"/>
      <c r="AX65" s="342"/>
      <c r="AY65" s="63">
        <f t="shared" si="4"/>
        <v>0</v>
      </c>
    </row>
    <row r="66" spans="1:51" ht="24.75" customHeight="1" x14ac:dyDescent="0.15">
      <c r="A66" s="891"/>
      <c r="B66" s="892"/>
      <c r="C66" s="892"/>
      <c r="D66" s="892"/>
      <c r="E66" s="892"/>
      <c r="F66" s="893"/>
      <c r="G66" s="333"/>
      <c r="H66" s="334"/>
      <c r="I66" s="334"/>
      <c r="J66" s="334"/>
      <c r="K66" s="335"/>
      <c r="L66" s="336"/>
      <c r="M66" s="337"/>
      <c r="N66" s="337"/>
      <c r="O66" s="337"/>
      <c r="P66" s="337"/>
      <c r="Q66" s="337"/>
      <c r="R66" s="337"/>
      <c r="S66" s="337"/>
      <c r="T66" s="337"/>
      <c r="U66" s="337"/>
      <c r="V66" s="337"/>
      <c r="W66" s="337"/>
      <c r="X66" s="338"/>
      <c r="Y66" s="339"/>
      <c r="Z66" s="340"/>
      <c r="AA66" s="340"/>
      <c r="AB66" s="341"/>
      <c r="AC66" s="333"/>
      <c r="AD66" s="334"/>
      <c r="AE66" s="334"/>
      <c r="AF66" s="334"/>
      <c r="AG66" s="335"/>
      <c r="AH66" s="336"/>
      <c r="AI66" s="337"/>
      <c r="AJ66" s="337"/>
      <c r="AK66" s="337"/>
      <c r="AL66" s="337"/>
      <c r="AM66" s="337"/>
      <c r="AN66" s="337"/>
      <c r="AO66" s="337"/>
      <c r="AP66" s="337"/>
      <c r="AQ66" s="337"/>
      <c r="AR66" s="337"/>
      <c r="AS66" s="337"/>
      <c r="AT66" s="338"/>
      <c r="AU66" s="339"/>
      <c r="AV66" s="340"/>
      <c r="AW66" s="340"/>
      <c r="AX66" s="342"/>
      <c r="AY66" s="63">
        <f t="shared" si="4"/>
        <v>0</v>
      </c>
    </row>
    <row r="67" spans="1:51" ht="24.75" customHeight="1" thickBot="1" x14ac:dyDescent="0.2">
      <c r="A67" s="891"/>
      <c r="B67" s="892"/>
      <c r="C67" s="892"/>
      <c r="D67" s="892"/>
      <c r="E67" s="892"/>
      <c r="F67" s="893"/>
      <c r="G67" s="324" t="s">
        <v>16</v>
      </c>
      <c r="H67" s="325"/>
      <c r="I67" s="325"/>
      <c r="J67" s="325"/>
      <c r="K67" s="325"/>
      <c r="L67" s="326"/>
      <c r="M67" s="327"/>
      <c r="N67" s="327"/>
      <c r="O67" s="327"/>
      <c r="P67" s="327"/>
      <c r="Q67" s="327"/>
      <c r="R67" s="327"/>
      <c r="S67" s="327"/>
      <c r="T67" s="327"/>
      <c r="U67" s="327"/>
      <c r="V67" s="327"/>
      <c r="W67" s="327"/>
      <c r="X67" s="328"/>
      <c r="Y67" s="329">
        <f>SUM(Y57:AB66)</f>
        <v>0</v>
      </c>
      <c r="Z67" s="330"/>
      <c r="AA67" s="330"/>
      <c r="AB67" s="331"/>
      <c r="AC67" s="324" t="s">
        <v>16</v>
      </c>
      <c r="AD67" s="325"/>
      <c r="AE67" s="325"/>
      <c r="AF67" s="325"/>
      <c r="AG67" s="325"/>
      <c r="AH67" s="326"/>
      <c r="AI67" s="327"/>
      <c r="AJ67" s="327"/>
      <c r="AK67" s="327"/>
      <c r="AL67" s="327"/>
      <c r="AM67" s="327"/>
      <c r="AN67" s="327"/>
      <c r="AO67" s="327"/>
      <c r="AP67" s="327"/>
      <c r="AQ67" s="327"/>
      <c r="AR67" s="327"/>
      <c r="AS67" s="327"/>
      <c r="AT67" s="328"/>
      <c r="AU67" s="329">
        <f>SUM(AU57:AX66)</f>
        <v>0</v>
      </c>
      <c r="AV67" s="330"/>
      <c r="AW67" s="330"/>
      <c r="AX67" s="332"/>
      <c r="AY67" s="63">
        <f t="shared" si="4"/>
        <v>0</v>
      </c>
    </row>
    <row r="68" spans="1:51" ht="30" customHeight="1" x14ac:dyDescent="0.15">
      <c r="A68" s="891"/>
      <c r="B68" s="892"/>
      <c r="C68" s="892"/>
      <c r="D68" s="892"/>
      <c r="E68" s="892"/>
      <c r="F68" s="893"/>
      <c r="G68" s="358" t="s">
        <v>228</v>
      </c>
      <c r="H68" s="359"/>
      <c r="I68" s="359"/>
      <c r="J68" s="359"/>
      <c r="K68" s="359"/>
      <c r="L68" s="359"/>
      <c r="M68" s="359"/>
      <c r="N68" s="359"/>
      <c r="O68" s="359"/>
      <c r="P68" s="359"/>
      <c r="Q68" s="359"/>
      <c r="R68" s="359"/>
      <c r="S68" s="359"/>
      <c r="T68" s="359"/>
      <c r="U68" s="359"/>
      <c r="V68" s="359"/>
      <c r="W68" s="359"/>
      <c r="X68" s="359"/>
      <c r="Y68" s="359"/>
      <c r="Z68" s="359"/>
      <c r="AA68" s="359"/>
      <c r="AB68" s="360"/>
      <c r="AC68" s="358" t="s">
        <v>229</v>
      </c>
      <c r="AD68" s="359"/>
      <c r="AE68" s="359"/>
      <c r="AF68" s="359"/>
      <c r="AG68" s="359"/>
      <c r="AH68" s="359"/>
      <c r="AI68" s="359"/>
      <c r="AJ68" s="359"/>
      <c r="AK68" s="359"/>
      <c r="AL68" s="359"/>
      <c r="AM68" s="359"/>
      <c r="AN68" s="359"/>
      <c r="AO68" s="359"/>
      <c r="AP68" s="359"/>
      <c r="AQ68" s="359"/>
      <c r="AR68" s="359"/>
      <c r="AS68" s="359"/>
      <c r="AT68" s="359"/>
      <c r="AU68" s="359"/>
      <c r="AV68" s="359"/>
      <c r="AW68" s="359"/>
      <c r="AX68" s="361"/>
      <c r="AY68" s="63">
        <f>COUNTA($G$70,$AC$70)</f>
        <v>0</v>
      </c>
    </row>
    <row r="69" spans="1:51" ht="25.5" customHeight="1" x14ac:dyDescent="0.15">
      <c r="A69" s="891"/>
      <c r="B69" s="892"/>
      <c r="C69" s="892"/>
      <c r="D69" s="892"/>
      <c r="E69" s="892"/>
      <c r="F69" s="893"/>
      <c r="G69" s="362" t="s">
        <v>13</v>
      </c>
      <c r="H69" s="363"/>
      <c r="I69" s="363"/>
      <c r="J69" s="363"/>
      <c r="K69" s="363"/>
      <c r="L69" s="364" t="s">
        <v>14</v>
      </c>
      <c r="M69" s="363"/>
      <c r="N69" s="363"/>
      <c r="O69" s="363"/>
      <c r="P69" s="363"/>
      <c r="Q69" s="363"/>
      <c r="R69" s="363"/>
      <c r="S69" s="363"/>
      <c r="T69" s="363"/>
      <c r="U69" s="363"/>
      <c r="V69" s="363"/>
      <c r="W69" s="363"/>
      <c r="X69" s="365"/>
      <c r="Y69" s="366" t="s">
        <v>15</v>
      </c>
      <c r="Z69" s="367"/>
      <c r="AA69" s="367"/>
      <c r="AB69" s="368"/>
      <c r="AC69" s="362" t="s">
        <v>13</v>
      </c>
      <c r="AD69" s="363"/>
      <c r="AE69" s="363"/>
      <c r="AF69" s="363"/>
      <c r="AG69" s="363"/>
      <c r="AH69" s="364" t="s">
        <v>14</v>
      </c>
      <c r="AI69" s="363"/>
      <c r="AJ69" s="363"/>
      <c r="AK69" s="363"/>
      <c r="AL69" s="363"/>
      <c r="AM69" s="363"/>
      <c r="AN69" s="363"/>
      <c r="AO69" s="363"/>
      <c r="AP69" s="363"/>
      <c r="AQ69" s="363"/>
      <c r="AR69" s="363"/>
      <c r="AS69" s="363"/>
      <c r="AT69" s="365"/>
      <c r="AU69" s="366" t="s">
        <v>15</v>
      </c>
      <c r="AV69" s="367"/>
      <c r="AW69" s="367"/>
      <c r="AX69" s="369"/>
      <c r="AY69" s="63">
        <f>$AY$68</f>
        <v>0</v>
      </c>
    </row>
    <row r="70" spans="1:51" ht="24.75" customHeight="1" x14ac:dyDescent="0.15">
      <c r="A70" s="891"/>
      <c r="B70" s="892"/>
      <c r="C70" s="892"/>
      <c r="D70" s="892"/>
      <c r="E70" s="892"/>
      <c r="F70" s="893"/>
      <c r="G70" s="348"/>
      <c r="H70" s="349"/>
      <c r="I70" s="349"/>
      <c r="J70" s="349"/>
      <c r="K70" s="350"/>
      <c r="L70" s="351"/>
      <c r="M70" s="352"/>
      <c r="N70" s="352"/>
      <c r="O70" s="352"/>
      <c r="P70" s="352"/>
      <c r="Q70" s="352"/>
      <c r="R70" s="352"/>
      <c r="S70" s="352"/>
      <c r="T70" s="352"/>
      <c r="U70" s="352"/>
      <c r="V70" s="352"/>
      <c r="W70" s="352"/>
      <c r="X70" s="353"/>
      <c r="Y70" s="354"/>
      <c r="Z70" s="355"/>
      <c r="AA70" s="355"/>
      <c r="AB70" s="356"/>
      <c r="AC70" s="348"/>
      <c r="AD70" s="349"/>
      <c r="AE70" s="349"/>
      <c r="AF70" s="349"/>
      <c r="AG70" s="350"/>
      <c r="AH70" s="351"/>
      <c r="AI70" s="352"/>
      <c r="AJ70" s="352"/>
      <c r="AK70" s="352"/>
      <c r="AL70" s="352"/>
      <c r="AM70" s="352"/>
      <c r="AN70" s="352"/>
      <c r="AO70" s="352"/>
      <c r="AP70" s="352"/>
      <c r="AQ70" s="352"/>
      <c r="AR70" s="352"/>
      <c r="AS70" s="352"/>
      <c r="AT70" s="353"/>
      <c r="AU70" s="354"/>
      <c r="AV70" s="355"/>
      <c r="AW70" s="355"/>
      <c r="AX70" s="357"/>
      <c r="AY70" s="63">
        <f t="shared" ref="AY70:AY80" si="5">$AY$68</f>
        <v>0</v>
      </c>
    </row>
    <row r="71" spans="1:51" ht="24.75" customHeight="1" x14ac:dyDescent="0.15">
      <c r="A71" s="891"/>
      <c r="B71" s="892"/>
      <c r="C71" s="892"/>
      <c r="D71" s="892"/>
      <c r="E71" s="892"/>
      <c r="F71" s="893"/>
      <c r="G71" s="333"/>
      <c r="H71" s="334"/>
      <c r="I71" s="334"/>
      <c r="J71" s="334"/>
      <c r="K71" s="335"/>
      <c r="L71" s="336"/>
      <c r="M71" s="337"/>
      <c r="N71" s="337"/>
      <c r="O71" s="337"/>
      <c r="P71" s="337"/>
      <c r="Q71" s="337"/>
      <c r="R71" s="337"/>
      <c r="S71" s="337"/>
      <c r="T71" s="337"/>
      <c r="U71" s="337"/>
      <c r="V71" s="337"/>
      <c r="W71" s="337"/>
      <c r="X71" s="338"/>
      <c r="Y71" s="339"/>
      <c r="Z71" s="340"/>
      <c r="AA71" s="340"/>
      <c r="AB71" s="341"/>
      <c r="AC71" s="333"/>
      <c r="AD71" s="334"/>
      <c r="AE71" s="334"/>
      <c r="AF71" s="334"/>
      <c r="AG71" s="335"/>
      <c r="AH71" s="336"/>
      <c r="AI71" s="337"/>
      <c r="AJ71" s="337"/>
      <c r="AK71" s="337"/>
      <c r="AL71" s="337"/>
      <c r="AM71" s="337"/>
      <c r="AN71" s="337"/>
      <c r="AO71" s="337"/>
      <c r="AP71" s="337"/>
      <c r="AQ71" s="337"/>
      <c r="AR71" s="337"/>
      <c r="AS71" s="337"/>
      <c r="AT71" s="338"/>
      <c r="AU71" s="339"/>
      <c r="AV71" s="340"/>
      <c r="AW71" s="340"/>
      <c r="AX71" s="342"/>
      <c r="AY71" s="63">
        <f t="shared" si="5"/>
        <v>0</v>
      </c>
    </row>
    <row r="72" spans="1:51" ht="24.75" customHeight="1" x14ac:dyDescent="0.15">
      <c r="A72" s="891"/>
      <c r="B72" s="892"/>
      <c r="C72" s="892"/>
      <c r="D72" s="892"/>
      <c r="E72" s="892"/>
      <c r="F72" s="893"/>
      <c r="G72" s="333"/>
      <c r="H72" s="334"/>
      <c r="I72" s="334"/>
      <c r="J72" s="334"/>
      <c r="K72" s="335"/>
      <c r="L72" s="336"/>
      <c r="M72" s="337"/>
      <c r="N72" s="337"/>
      <c r="O72" s="337"/>
      <c r="P72" s="337"/>
      <c r="Q72" s="337"/>
      <c r="R72" s="337"/>
      <c r="S72" s="337"/>
      <c r="T72" s="337"/>
      <c r="U72" s="337"/>
      <c r="V72" s="337"/>
      <c r="W72" s="337"/>
      <c r="X72" s="338"/>
      <c r="Y72" s="339"/>
      <c r="Z72" s="340"/>
      <c r="AA72" s="340"/>
      <c r="AB72" s="341"/>
      <c r="AC72" s="333"/>
      <c r="AD72" s="334"/>
      <c r="AE72" s="334"/>
      <c r="AF72" s="334"/>
      <c r="AG72" s="335"/>
      <c r="AH72" s="336"/>
      <c r="AI72" s="337"/>
      <c r="AJ72" s="337"/>
      <c r="AK72" s="337"/>
      <c r="AL72" s="337"/>
      <c r="AM72" s="337"/>
      <c r="AN72" s="337"/>
      <c r="AO72" s="337"/>
      <c r="AP72" s="337"/>
      <c r="AQ72" s="337"/>
      <c r="AR72" s="337"/>
      <c r="AS72" s="337"/>
      <c r="AT72" s="338"/>
      <c r="AU72" s="339"/>
      <c r="AV72" s="340"/>
      <c r="AW72" s="340"/>
      <c r="AX72" s="342"/>
      <c r="AY72" s="63">
        <f t="shared" si="5"/>
        <v>0</v>
      </c>
    </row>
    <row r="73" spans="1:51" ht="24.75" customHeight="1" x14ac:dyDescent="0.15">
      <c r="A73" s="891"/>
      <c r="B73" s="892"/>
      <c r="C73" s="892"/>
      <c r="D73" s="892"/>
      <c r="E73" s="892"/>
      <c r="F73" s="893"/>
      <c r="G73" s="333"/>
      <c r="H73" s="334"/>
      <c r="I73" s="334"/>
      <c r="J73" s="334"/>
      <c r="K73" s="335"/>
      <c r="L73" s="336"/>
      <c r="M73" s="337"/>
      <c r="N73" s="337"/>
      <c r="O73" s="337"/>
      <c r="P73" s="337"/>
      <c r="Q73" s="337"/>
      <c r="R73" s="337"/>
      <c r="S73" s="337"/>
      <c r="T73" s="337"/>
      <c r="U73" s="337"/>
      <c r="V73" s="337"/>
      <c r="W73" s="337"/>
      <c r="X73" s="338"/>
      <c r="Y73" s="339"/>
      <c r="Z73" s="340"/>
      <c r="AA73" s="340"/>
      <c r="AB73" s="341"/>
      <c r="AC73" s="333"/>
      <c r="AD73" s="334"/>
      <c r="AE73" s="334"/>
      <c r="AF73" s="334"/>
      <c r="AG73" s="335"/>
      <c r="AH73" s="336"/>
      <c r="AI73" s="337"/>
      <c r="AJ73" s="337"/>
      <c r="AK73" s="337"/>
      <c r="AL73" s="337"/>
      <c r="AM73" s="337"/>
      <c r="AN73" s="337"/>
      <c r="AO73" s="337"/>
      <c r="AP73" s="337"/>
      <c r="AQ73" s="337"/>
      <c r="AR73" s="337"/>
      <c r="AS73" s="337"/>
      <c r="AT73" s="338"/>
      <c r="AU73" s="339"/>
      <c r="AV73" s="340"/>
      <c r="AW73" s="340"/>
      <c r="AX73" s="342"/>
      <c r="AY73" s="63">
        <f t="shared" si="5"/>
        <v>0</v>
      </c>
    </row>
    <row r="74" spans="1:51" ht="24.75" customHeight="1" x14ac:dyDescent="0.15">
      <c r="A74" s="891"/>
      <c r="B74" s="892"/>
      <c r="C74" s="892"/>
      <c r="D74" s="892"/>
      <c r="E74" s="892"/>
      <c r="F74" s="893"/>
      <c r="G74" s="333"/>
      <c r="H74" s="334"/>
      <c r="I74" s="334"/>
      <c r="J74" s="334"/>
      <c r="K74" s="335"/>
      <c r="L74" s="336"/>
      <c r="M74" s="337"/>
      <c r="N74" s="337"/>
      <c r="O74" s="337"/>
      <c r="P74" s="337"/>
      <c r="Q74" s="337"/>
      <c r="R74" s="337"/>
      <c r="S74" s="337"/>
      <c r="T74" s="337"/>
      <c r="U74" s="337"/>
      <c r="V74" s="337"/>
      <c r="W74" s="337"/>
      <c r="X74" s="338"/>
      <c r="Y74" s="339"/>
      <c r="Z74" s="340"/>
      <c r="AA74" s="340"/>
      <c r="AB74" s="341"/>
      <c r="AC74" s="333"/>
      <c r="AD74" s="334"/>
      <c r="AE74" s="334"/>
      <c r="AF74" s="334"/>
      <c r="AG74" s="335"/>
      <c r="AH74" s="336"/>
      <c r="AI74" s="337"/>
      <c r="AJ74" s="337"/>
      <c r="AK74" s="337"/>
      <c r="AL74" s="337"/>
      <c r="AM74" s="337"/>
      <c r="AN74" s="337"/>
      <c r="AO74" s="337"/>
      <c r="AP74" s="337"/>
      <c r="AQ74" s="337"/>
      <c r="AR74" s="337"/>
      <c r="AS74" s="337"/>
      <c r="AT74" s="338"/>
      <c r="AU74" s="339"/>
      <c r="AV74" s="340"/>
      <c r="AW74" s="340"/>
      <c r="AX74" s="342"/>
      <c r="AY74" s="63">
        <f t="shared" si="5"/>
        <v>0</v>
      </c>
    </row>
    <row r="75" spans="1:51" ht="24.75" customHeight="1" x14ac:dyDescent="0.15">
      <c r="A75" s="891"/>
      <c r="B75" s="892"/>
      <c r="C75" s="892"/>
      <c r="D75" s="892"/>
      <c r="E75" s="892"/>
      <c r="F75" s="893"/>
      <c r="G75" s="333"/>
      <c r="H75" s="334"/>
      <c r="I75" s="334"/>
      <c r="J75" s="334"/>
      <c r="K75" s="335"/>
      <c r="L75" s="336"/>
      <c r="M75" s="337"/>
      <c r="N75" s="337"/>
      <c r="O75" s="337"/>
      <c r="P75" s="337"/>
      <c r="Q75" s="337"/>
      <c r="R75" s="337"/>
      <c r="S75" s="337"/>
      <c r="T75" s="337"/>
      <c r="U75" s="337"/>
      <c r="V75" s="337"/>
      <c r="W75" s="337"/>
      <c r="X75" s="338"/>
      <c r="Y75" s="339"/>
      <c r="Z75" s="340"/>
      <c r="AA75" s="340"/>
      <c r="AB75" s="341"/>
      <c r="AC75" s="333"/>
      <c r="AD75" s="334"/>
      <c r="AE75" s="334"/>
      <c r="AF75" s="334"/>
      <c r="AG75" s="335"/>
      <c r="AH75" s="336"/>
      <c r="AI75" s="337"/>
      <c r="AJ75" s="337"/>
      <c r="AK75" s="337"/>
      <c r="AL75" s="337"/>
      <c r="AM75" s="337"/>
      <c r="AN75" s="337"/>
      <c r="AO75" s="337"/>
      <c r="AP75" s="337"/>
      <c r="AQ75" s="337"/>
      <c r="AR75" s="337"/>
      <c r="AS75" s="337"/>
      <c r="AT75" s="338"/>
      <c r="AU75" s="339"/>
      <c r="AV75" s="340"/>
      <c r="AW75" s="340"/>
      <c r="AX75" s="342"/>
      <c r="AY75" s="63">
        <f t="shared" si="5"/>
        <v>0</v>
      </c>
    </row>
    <row r="76" spans="1:51" ht="24.75" customHeight="1" x14ac:dyDescent="0.15">
      <c r="A76" s="891"/>
      <c r="B76" s="892"/>
      <c r="C76" s="892"/>
      <c r="D76" s="892"/>
      <c r="E76" s="892"/>
      <c r="F76" s="893"/>
      <c r="G76" s="333"/>
      <c r="H76" s="334"/>
      <c r="I76" s="334"/>
      <c r="J76" s="334"/>
      <c r="K76" s="335"/>
      <c r="L76" s="336"/>
      <c r="M76" s="337"/>
      <c r="N76" s="337"/>
      <c r="O76" s="337"/>
      <c r="P76" s="337"/>
      <c r="Q76" s="337"/>
      <c r="R76" s="337"/>
      <c r="S76" s="337"/>
      <c r="T76" s="337"/>
      <c r="U76" s="337"/>
      <c r="V76" s="337"/>
      <c r="W76" s="337"/>
      <c r="X76" s="338"/>
      <c r="Y76" s="339"/>
      <c r="Z76" s="340"/>
      <c r="AA76" s="340"/>
      <c r="AB76" s="341"/>
      <c r="AC76" s="333"/>
      <c r="AD76" s="334"/>
      <c r="AE76" s="334"/>
      <c r="AF76" s="334"/>
      <c r="AG76" s="335"/>
      <c r="AH76" s="336"/>
      <c r="AI76" s="337"/>
      <c r="AJ76" s="337"/>
      <c r="AK76" s="337"/>
      <c r="AL76" s="337"/>
      <c r="AM76" s="337"/>
      <c r="AN76" s="337"/>
      <c r="AO76" s="337"/>
      <c r="AP76" s="337"/>
      <c r="AQ76" s="337"/>
      <c r="AR76" s="337"/>
      <c r="AS76" s="337"/>
      <c r="AT76" s="338"/>
      <c r="AU76" s="339"/>
      <c r="AV76" s="340"/>
      <c r="AW76" s="340"/>
      <c r="AX76" s="342"/>
      <c r="AY76" s="63">
        <f t="shared" si="5"/>
        <v>0</v>
      </c>
    </row>
    <row r="77" spans="1:51" ht="24.75" customHeight="1" x14ac:dyDescent="0.15">
      <c r="A77" s="891"/>
      <c r="B77" s="892"/>
      <c r="C77" s="892"/>
      <c r="D77" s="892"/>
      <c r="E77" s="892"/>
      <c r="F77" s="893"/>
      <c r="G77" s="333"/>
      <c r="H77" s="334"/>
      <c r="I77" s="334"/>
      <c r="J77" s="334"/>
      <c r="K77" s="335"/>
      <c r="L77" s="336"/>
      <c r="M77" s="337"/>
      <c r="N77" s="337"/>
      <c r="O77" s="337"/>
      <c r="P77" s="337"/>
      <c r="Q77" s="337"/>
      <c r="R77" s="337"/>
      <c r="S77" s="337"/>
      <c r="T77" s="337"/>
      <c r="U77" s="337"/>
      <c r="V77" s="337"/>
      <c r="W77" s="337"/>
      <c r="X77" s="338"/>
      <c r="Y77" s="339"/>
      <c r="Z77" s="340"/>
      <c r="AA77" s="340"/>
      <c r="AB77" s="341"/>
      <c r="AC77" s="333"/>
      <c r="AD77" s="334"/>
      <c r="AE77" s="334"/>
      <c r="AF77" s="334"/>
      <c r="AG77" s="335"/>
      <c r="AH77" s="336"/>
      <c r="AI77" s="337"/>
      <c r="AJ77" s="337"/>
      <c r="AK77" s="337"/>
      <c r="AL77" s="337"/>
      <c r="AM77" s="337"/>
      <c r="AN77" s="337"/>
      <c r="AO77" s="337"/>
      <c r="AP77" s="337"/>
      <c r="AQ77" s="337"/>
      <c r="AR77" s="337"/>
      <c r="AS77" s="337"/>
      <c r="AT77" s="338"/>
      <c r="AU77" s="339"/>
      <c r="AV77" s="340"/>
      <c r="AW77" s="340"/>
      <c r="AX77" s="342"/>
      <c r="AY77" s="63">
        <f t="shared" si="5"/>
        <v>0</v>
      </c>
    </row>
    <row r="78" spans="1:51" ht="24.75" customHeight="1" x14ac:dyDescent="0.15">
      <c r="A78" s="891"/>
      <c r="B78" s="892"/>
      <c r="C78" s="892"/>
      <c r="D78" s="892"/>
      <c r="E78" s="892"/>
      <c r="F78" s="893"/>
      <c r="G78" s="333"/>
      <c r="H78" s="334"/>
      <c r="I78" s="334"/>
      <c r="J78" s="334"/>
      <c r="K78" s="335"/>
      <c r="L78" s="336"/>
      <c r="M78" s="337"/>
      <c r="N78" s="337"/>
      <c r="O78" s="337"/>
      <c r="P78" s="337"/>
      <c r="Q78" s="337"/>
      <c r="R78" s="337"/>
      <c r="S78" s="337"/>
      <c r="T78" s="337"/>
      <c r="U78" s="337"/>
      <c r="V78" s="337"/>
      <c r="W78" s="337"/>
      <c r="X78" s="338"/>
      <c r="Y78" s="339"/>
      <c r="Z78" s="340"/>
      <c r="AA78" s="340"/>
      <c r="AB78" s="341"/>
      <c r="AC78" s="333"/>
      <c r="AD78" s="334"/>
      <c r="AE78" s="334"/>
      <c r="AF78" s="334"/>
      <c r="AG78" s="335"/>
      <c r="AH78" s="336"/>
      <c r="AI78" s="337"/>
      <c r="AJ78" s="337"/>
      <c r="AK78" s="337"/>
      <c r="AL78" s="337"/>
      <c r="AM78" s="337"/>
      <c r="AN78" s="337"/>
      <c r="AO78" s="337"/>
      <c r="AP78" s="337"/>
      <c r="AQ78" s="337"/>
      <c r="AR78" s="337"/>
      <c r="AS78" s="337"/>
      <c r="AT78" s="338"/>
      <c r="AU78" s="339"/>
      <c r="AV78" s="340"/>
      <c r="AW78" s="340"/>
      <c r="AX78" s="342"/>
      <c r="AY78" s="63">
        <f t="shared" si="5"/>
        <v>0</v>
      </c>
    </row>
    <row r="79" spans="1:51" ht="24.75" customHeight="1" x14ac:dyDescent="0.15">
      <c r="A79" s="891"/>
      <c r="B79" s="892"/>
      <c r="C79" s="892"/>
      <c r="D79" s="892"/>
      <c r="E79" s="892"/>
      <c r="F79" s="893"/>
      <c r="G79" s="333"/>
      <c r="H79" s="334"/>
      <c r="I79" s="334"/>
      <c r="J79" s="334"/>
      <c r="K79" s="335"/>
      <c r="L79" s="336"/>
      <c r="M79" s="337"/>
      <c r="N79" s="337"/>
      <c r="O79" s="337"/>
      <c r="P79" s="337"/>
      <c r="Q79" s="337"/>
      <c r="R79" s="337"/>
      <c r="S79" s="337"/>
      <c r="T79" s="337"/>
      <c r="U79" s="337"/>
      <c r="V79" s="337"/>
      <c r="W79" s="337"/>
      <c r="X79" s="338"/>
      <c r="Y79" s="339"/>
      <c r="Z79" s="340"/>
      <c r="AA79" s="340"/>
      <c r="AB79" s="341"/>
      <c r="AC79" s="333"/>
      <c r="AD79" s="334"/>
      <c r="AE79" s="334"/>
      <c r="AF79" s="334"/>
      <c r="AG79" s="335"/>
      <c r="AH79" s="336"/>
      <c r="AI79" s="337"/>
      <c r="AJ79" s="337"/>
      <c r="AK79" s="337"/>
      <c r="AL79" s="337"/>
      <c r="AM79" s="337"/>
      <c r="AN79" s="337"/>
      <c r="AO79" s="337"/>
      <c r="AP79" s="337"/>
      <c r="AQ79" s="337"/>
      <c r="AR79" s="337"/>
      <c r="AS79" s="337"/>
      <c r="AT79" s="338"/>
      <c r="AU79" s="339"/>
      <c r="AV79" s="340"/>
      <c r="AW79" s="340"/>
      <c r="AX79" s="342"/>
      <c r="AY79" s="63">
        <f t="shared" si="5"/>
        <v>0</v>
      </c>
    </row>
    <row r="80" spans="1:51" ht="24.75" customHeight="1" thickBot="1" x14ac:dyDescent="0.2">
      <c r="A80" s="891"/>
      <c r="B80" s="892"/>
      <c r="C80" s="892"/>
      <c r="D80" s="892"/>
      <c r="E80" s="892"/>
      <c r="F80" s="893"/>
      <c r="G80" s="324" t="s">
        <v>16</v>
      </c>
      <c r="H80" s="325"/>
      <c r="I80" s="325"/>
      <c r="J80" s="325"/>
      <c r="K80" s="325"/>
      <c r="L80" s="326"/>
      <c r="M80" s="327"/>
      <c r="N80" s="327"/>
      <c r="O80" s="327"/>
      <c r="P80" s="327"/>
      <c r="Q80" s="327"/>
      <c r="R80" s="327"/>
      <c r="S80" s="327"/>
      <c r="T80" s="327"/>
      <c r="U80" s="327"/>
      <c r="V80" s="327"/>
      <c r="W80" s="327"/>
      <c r="X80" s="328"/>
      <c r="Y80" s="329">
        <f>SUM(Y70:AB79)</f>
        <v>0</v>
      </c>
      <c r="Z80" s="330"/>
      <c r="AA80" s="330"/>
      <c r="AB80" s="331"/>
      <c r="AC80" s="324" t="s">
        <v>16</v>
      </c>
      <c r="AD80" s="325"/>
      <c r="AE80" s="325"/>
      <c r="AF80" s="325"/>
      <c r="AG80" s="325"/>
      <c r="AH80" s="326"/>
      <c r="AI80" s="327"/>
      <c r="AJ80" s="327"/>
      <c r="AK80" s="327"/>
      <c r="AL80" s="327"/>
      <c r="AM80" s="327"/>
      <c r="AN80" s="327"/>
      <c r="AO80" s="327"/>
      <c r="AP80" s="327"/>
      <c r="AQ80" s="327"/>
      <c r="AR80" s="327"/>
      <c r="AS80" s="327"/>
      <c r="AT80" s="328"/>
      <c r="AU80" s="329">
        <f>SUM(AU70:AX79)</f>
        <v>0</v>
      </c>
      <c r="AV80" s="330"/>
      <c r="AW80" s="330"/>
      <c r="AX80" s="332"/>
      <c r="AY80" s="63">
        <f t="shared" si="5"/>
        <v>0</v>
      </c>
    </row>
    <row r="81" spans="1:51" ht="30" customHeight="1" x14ac:dyDescent="0.15">
      <c r="A81" s="891"/>
      <c r="B81" s="892"/>
      <c r="C81" s="892"/>
      <c r="D81" s="892"/>
      <c r="E81" s="892"/>
      <c r="F81" s="893"/>
      <c r="G81" s="358" t="s">
        <v>230</v>
      </c>
      <c r="H81" s="359"/>
      <c r="I81" s="359"/>
      <c r="J81" s="359"/>
      <c r="K81" s="359"/>
      <c r="L81" s="359"/>
      <c r="M81" s="359"/>
      <c r="N81" s="359"/>
      <c r="O81" s="359"/>
      <c r="P81" s="359"/>
      <c r="Q81" s="359"/>
      <c r="R81" s="359"/>
      <c r="S81" s="359"/>
      <c r="T81" s="359"/>
      <c r="U81" s="359"/>
      <c r="V81" s="359"/>
      <c r="W81" s="359"/>
      <c r="X81" s="359"/>
      <c r="Y81" s="359"/>
      <c r="Z81" s="359"/>
      <c r="AA81" s="359"/>
      <c r="AB81" s="360"/>
      <c r="AC81" s="358" t="s">
        <v>231</v>
      </c>
      <c r="AD81" s="359"/>
      <c r="AE81" s="359"/>
      <c r="AF81" s="359"/>
      <c r="AG81" s="359"/>
      <c r="AH81" s="359"/>
      <c r="AI81" s="359"/>
      <c r="AJ81" s="359"/>
      <c r="AK81" s="359"/>
      <c r="AL81" s="359"/>
      <c r="AM81" s="359"/>
      <c r="AN81" s="359"/>
      <c r="AO81" s="359"/>
      <c r="AP81" s="359"/>
      <c r="AQ81" s="359"/>
      <c r="AR81" s="359"/>
      <c r="AS81" s="359"/>
      <c r="AT81" s="359"/>
      <c r="AU81" s="359"/>
      <c r="AV81" s="359"/>
      <c r="AW81" s="359"/>
      <c r="AX81" s="361"/>
      <c r="AY81" s="63">
        <f>COUNTA($G$83,$AC$83)</f>
        <v>0</v>
      </c>
    </row>
    <row r="82" spans="1:51" ht="24.75" customHeight="1" x14ac:dyDescent="0.15">
      <c r="A82" s="891"/>
      <c r="B82" s="892"/>
      <c r="C82" s="892"/>
      <c r="D82" s="892"/>
      <c r="E82" s="892"/>
      <c r="F82" s="893"/>
      <c r="G82" s="362" t="s">
        <v>13</v>
      </c>
      <c r="H82" s="363"/>
      <c r="I82" s="363"/>
      <c r="J82" s="363"/>
      <c r="K82" s="363"/>
      <c r="L82" s="364" t="s">
        <v>14</v>
      </c>
      <c r="M82" s="363"/>
      <c r="N82" s="363"/>
      <c r="O82" s="363"/>
      <c r="P82" s="363"/>
      <c r="Q82" s="363"/>
      <c r="R82" s="363"/>
      <c r="S82" s="363"/>
      <c r="T82" s="363"/>
      <c r="U82" s="363"/>
      <c r="V82" s="363"/>
      <c r="W82" s="363"/>
      <c r="X82" s="365"/>
      <c r="Y82" s="366" t="s">
        <v>15</v>
      </c>
      <c r="Z82" s="367"/>
      <c r="AA82" s="367"/>
      <c r="AB82" s="368"/>
      <c r="AC82" s="362" t="s">
        <v>13</v>
      </c>
      <c r="AD82" s="363"/>
      <c r="AE82" s="363"/>
      <c r="AF82" s="363"/>
      <c r="AG82" s="363"/>
      <c r="AH82" s="364" t="s">
        <v>14</v>
      </c>
      <c r="AI82" s="363"/>
      <c r="AJ82" s="363"/>
      <c r="AK82" s="363"/>
      <c r="AL82" s="363"/>
      <c r="AM82" s="363"/>
      <c r="AN82" s="363"/>
      <c r="AO82" s="363"/>
      <c r="AP82" s="363"/>
      <c r="AQ82" s="363"/>
      <c r="AR82" s="363"/>
      <c r="AS82" s="363"/>
      <c r="AT82" s="365"/>
      <c r="AU82" s="366" t="s">
        <v>15</v>
      </c>
      <c r="AV82" s="367"/>
      <c r="AW82" s="367"/>
      <c r="AX82" s="369"/>
      <c r="AY82" s="63">
        <f>$AY$81</f>
        <v>0</v>
      </c>
    </row>
    <row r="83" spans="1:51" ht="24.75" customHeight="1" x14ac:dyDescent="0.15">
      <c r="A83" s="891"/>
      <c r="B83" s="892"/>
      <c r="C83" s="892"/>
      <c r="D83" s="892"/>
      <c r="E83" s="892"/>
      <c r="F83" s="893"/>
      <c r="G83" s="348"/>
      <c r="H83" s="349"/>
      <c r="I83" s="349"/>
      <c r="J83" s="349"/>
      <c r="K83" s="350"/>
      <c r="L83" s="351"/>
      <c r="M83" s="352"/>
      <c r="N83" s="352"/>
      <c r="O83" s="352"/>
      <c r="P83" s="352"/>
      <c r="Q83" s="352"/>
      <c r="R83" s="352"/>
      <c r="S83" s="352"/>
      <c r="T83" s="352"/>
      <c r="U83" s="352"/>
      <c r="V83" s="352"/>
      <c r="W83" s="352"/>
      <c r="X83" s="353"/>
      <c r="Y83" s="354"/>
      <c r="Z83" s="355"/>
      <c r="AA83" s="355"/>
      <c r="AB83" s="356"/>
      <c r="AC83" s="348"/>
      <c r="AD83" s="349"/>
      <c r="AE83" s="349"/>
      <c r="AF83" s="349"/>
      <c r="AG83" s="350"/>
      <c r="AH83" s="351"/>
      <c r="AI83" s="352"/>
      <c r="AJ83" s="352"/>
      <c r="AK83" s="352"/>
      <c r="AL83" s="352"/>
      <c r="AM83" s="352"/>
      <c r="AN83" s="352"/>
      <c r="AO83" s="352"/>
      <c r="AP83" s="352"/>
      <c r="AQ83" s="352"/>
      <c r="AR83" s="352"/>
      <c r="AS83" s="352"/>
      <c r="AT83" s="353"/>
      <c r="AU83" s="354"/>
      <c r="AV83" s="355"/>
      <c r="AW83" s="355"/>
      <c r="AX83" s="357"/>
      <c r="AY83" s="63">
        <f t="shared" ref="AY83:AY93" si="6">$AY$81</f>
        <v>0</v>
      </c>
    </row>
    <row r="84" spans="1:51" ht="24.75" customHeight="1" x14ac:dyDescent="0.15">
      <c r="A84" s="891"/>
      <c r="B84" s="892"/>
      <c r="C84" s="892"/>
      <c r="D84" s="892"/>
      <c r="E84" s="892"/>
      <c r="F84" s="893"/>
      <c r="G84" s="333"/>
      <c r="H84" s="334"/>
      <c r="I84" s="334"/>
      <c r="J84" s="334"/>
      <c r="K84" s="335"/>
      <c r="L84" s="336"/>
      <c r="M84" s="337"/>
      <c r="N84" s="337"/>
      <c r="O84" s="337"/>
      <c r="P84" s="337"/>
      <c r="Q84" s="337"/>
      <c r="R84" s="337"/>
      <c r="S84" s="337"/>
      <c r="T84" s="337"/>
      <c r="U84" s="337"/>
      <c r="V84" s="337"/>
      <c r="W84" s="337"/>
      <c r="X84" s="338"/>
      <c r="Y84" s="339"/>
      <c r="Z84" s="340"/>
      <c r="AA84" s="340"/>
      <c r="AB84" s="341"/>
      <c r="AC84" s="333"/>
      <c r="AD84" s="334"/>
      <c r="AE84" s="334"/>
      <c r="AF84" s="334"/>
      <c r="AG84" s="335"/>
      <c r="AH84" s="336"/>
      <c r="AI84" s="337"/>
      <c r="AJ84" s="337"/>
      <c r="AK84" s="337"/>
      <c r="AL84" s="337"/>
      <c r="AM84" s="337"/>
      <c r="AN84" s="337"/>
      <c r="AO84" s="337"/>
      <c r="AP84" s="337"/>
      <c r="AQ84" s="337"/>
      <c r="AR84" s="337"/>
      <c r="AS84" s="337"/>
      <c r="AT84" s="338"/>
      <c r="AU84" s="339"/>
      <c r="AV84" s="340"/>
      <c r="AW84" s="340"/>
      <c r="AX84" s="342"/>
      <c r="AY84" s="63">
        <f t="shared" si="6"/>
        <v>0</v>
      </c>
    </row>
    <row r="85" spans="1:51" ht="24.75" customHeight="1" x14ac:dyDescent="0.15">
      <c r="A85" s="891"/>
      <c r="B85" s="892"/>
      <c r="C85" s="892"/>
      <c r="D85" s="892"/>
      <c r="E85" s="892"/>
      <c r="F85" s="893"/>
      <c r="G85" s="333"/>
      <c r="H85" s="334"/>
      <c r="I85" s="334"/>
      <c r="J85" s="334"/>
      <c r="K85" s="335"/>
      <c r="L85" s="336"/>
      <c r="M85" s="337"/>
      <c r="N85" s="337"/>
      <c r="O85" s="337"/>
      <c r="P85" s="337"/>
      <c r="Q85" s="337"/>
      <c r="R85" s="337"/>
      <c r="S85" s="337"/>
      <c r="T85" s="337"/>
      <c r="U85" s="337"/>
      <c r="V85" s="337"/>
      <c r="W85" s="337"/>
      <c r="X85" s="338"/>
      <c r="Y85" s="339"/>
      <c r="Z85" s="340"/>
      <c r="AA85" s="340"/>
      <c r="AB85" s="341"/>
      <c r="AC85" s="333"/>
      <c r="AD85" s="334"/>
      <c r="AE85" s="334"/>
      <c r="AF85" s="334"/>
      <c r="AG85" s="335"/>
      <c r="AH85" s="336"/>
      <c r="AI85" s="337"/>
      <c r="AJ85" s="337"/>
      <c r="AK85" s="337"/>
      <c r="AL85" s="337"/>
      <c r="AM85" s="337"/>
      <c r="AN85" s="337"/>
      <c r="AO85" s="337"/>
      <c r="AP85" s="337"/>
      <c r="AQ85" s="337"/>
      <c r="AR85" s="337"/>
      <c r="AS85" s="337"/>
      <c r="AT85" s="338"/>
      <c r="AU85" s="339"/>
      <c r="AV85" s="340"/>
      <c r="AW85" s="340"/>
      <c r="AX85" s="342"/>
      <c r="AY85" s="63">
        <f t="shared" si="6"/>
        <v>0</v>
      </c>
    </row>
    <row r="86" spans="1:51" ht="24.75" customHeight="1" x14ac:dyDescent="0.15">
      <c r="A86" s="891"/>
      <c r="B86" s="892"/>
      <c r="C86" s="892"/>
      <c r="D86" s="892"/>
      <c r="E86" s="892"/>
      <c r="F86" s="893"/>
      <c r="G86" s="333"/>
      <c r="H86" s="334"/>
      <c r="I86" s="334"/>
      <c r="J86" s="334"/>
      <c r="K86" s="335"/>
      <c r="L86" s="336"/>
      <c r="M86" s="337"/>
      <c r="N86" s="337"/>
      <c r="O86" s="337"/>
      <c r="P86" s="337"/>
      <c r="Q86" s="337"/>
      <c r="R86" s="337"/>
      <c r="S86" s="337"/>
      <c r="T86" s="337"/>
      <c r="U86" s="337"/>
      <c r="V86" s="337"/>
      <c r="W86" s="337"/>
      <c r="X86" s="338"/>
      <c r="Y86" s="339"/>
      <c r="Z86" s="340"/>
      <c r="AA86" s="340"/>
      <c r="AB86" s="341"/>
      <c r="AC86" s="333"/>
      <c r="AD86" s="334"/>
      <c r="AE86" s="334"/>
      <c r="AF86" s="334"/>
      <c r="AG86" s="335"/>
      <c r="AH86" s="336"/>
      <c r="AI86" s="337"/>
      <c r="AJ86" s="337"/>
      <c r="AK86" s="337"/>
      <c r="AL86" s="337"/>
      <c r="AM86" s="337"/>
      <c r="AN86" s="337"/>
      <c r="AO86" s="337"/>
      <c r="AP86" s="337"/>
      <c r="AQ86" s="337"/>
      <c r="AR86" s="337"/>
      <c r="AS86" s="337"/>
      <c r="AT86" s="338"/>
      <c r="AU86" s="339"/>
      <c r="AV86" s="340"/>
      <c r="AW86" s="340"/>
      <c r="AX86" s="342"/>
      <c r="AY86" s="63">
        <f t="shared" si="6"/>
        <v>0</v>
      </c>
    </row>
    <row r="87" spans="1:51" ht="24.75" customHeight="1" x14ac:dyDescent="0.15">
      <c r="A87" s="891"/>
      <c r="B87" s="892"/>
      <c r="C87" s="892"/>
      <c r="D87" s="892"/>
      <c r="E87" s="892"/>
      <c r="F87" s="893"/>
      <c r="G87" s="333"/>
      <c r="H87" s="334"/>
      <c r="I87" s="334"/>
      <c r="J87" s="334"/>
      <c r="K87" s="335"/>
      <c r="L87" s="336"/>
      <c r="M87" s="337"/>
      <c r="N87" s="337"/>
      <c r="O87" s="337"/>
      <c r="P87" s="337"/>
      <c r="Q87" s="337"/>
      <c r="R87" s="337"/>
      <c r="S87" s="337"/>
      <c r="T87" s="337"/>
      <c r="U87" s="337"/>
      <c r="V87" s="337"/>
      <c r="W87" s="337"/>
      <c r="X87" s="338"/>
      <c r="Y87" s="339"/>
      <c r="Z87" s="340"/>
      <c r="AA87" s="340"/>
      <c r="AB87" s="341"/>
      <c r="AC87" s="333"/>
      <c r="AD87" s="334"/>
      <c r="AE87" s="334"/>
      <c r="AF87" s="334"/>
      <c r="AG87" s="335"/>
      <c r="AH87" s="336"/>
      <c r="AI87" s="337"/>
      <c r="AJ87" s="337"/>
      <c r="AK87" s="337"/>
      <c r="AL87" s="337"/>
      <c r="AM87" s="337"/>
      <c r="AN87" s="337"/>
      <c r="AO87" s="337"/>
      <c r="AP87" s="337"/>
      <c r="AQ87" s="337"/>
      <c r="AR87" s="337"/>
      <c r="AS87" s="337"/>
      <c r="AT87" s="338"/>
      <c r="AU87" s="339"/>
      <c r="AV87" s="340"/>
      <c r="AW87" s="340"/>
      <c r="AX87" s="342"/>
      <c r="AY87" s="63">
        <f t="shared" si="6"/>
        <v>0</v>
      </c>
    </row>
    <row r="88" spans="1:51" ht="24.75" customHeight="1" x14ac:dyDescent="0.15">
      <c r="A88" s="891"/>
      <c r="B88" s="892"/>
      <c r="C88" s="892"/>
      <c r="D88" s="892"/>
      <c r="E88" s="892"/>
      <c r="F88" s="893"/>
      <c r="G88" s="333"/>
      <c r="H88" s="334"/>
      <c r="I88" s="334"/>
      <c r="J88" s="334"/>
      <c r="K88" s="335"/>
      <c r="L88" s="336"/>
      <c r="M88" s="337"/>
      <c r="N88" s="337"/>
      <c r="O88" s="337"/>
      <c r="P88" s="337"/>
      <c r="Q88" s="337"/>
      <c r="R88" s="337"/>
      <c r="S88" s="337"/>
      <c r="T88" s="337"/>
      <c r="U88" s="337"/>
      <c r="V88" s="337"/>
      <c r="W88" s="337"/>
      <c r="X88" s="338"/>
      <c r="Y88" s="339"/>
      <c r="Z88" s="340"/>
      <c r="AA88" s="340"/>
      <c r="AB88" s="341"/>
      <c r="AC88" s="333"/>
      <c r="AD88" s="334"/>
      <c r="AE88" s="334"/>
      <c r="AF88" s="334"/>
      <c r="AG88" s="335"/>
      <c r="AH88" s="336"/>
      <c r="AI88" s="337"/>
      <c r="AJ88" s="337"/>
      <c r="AK88" s="337"/>
      <c r="AL88" s="337"/>
      <c r="AM88" s="337"/>
      <c r="AN88" s="337"/>
      <c r="AO88" s="337"/>
      <c r="AP88" s="337"/>
      <c r="AQ88" s="337"/>
      <c r="AR88" s="337"/>
      <c r="AS88" s="337"/>
      <c r="AT88" s="338"/>
      <c r="AU88" s="339"/>
      <c r="AV88" s="340"/>
      <c r="AW88" s="340"/>
      <c r="AX88" s="342"/>
      <c r="AY88" s="63">
        <f t="shared" si="6"/>
        <v>0</v>
      </c>
    </row>
    <row r="89" spans="1:51" ht="24.75" customHeight="1" x14ac:dyDescent="0.15">
      <c r="A89" s="891"/>
      <c r="B89" s="892"/>
      <c r="C89" s="892"/>
      <c r="D89" s="892"/>
      <c r="E89" s="892"/>
      <c r="F89" s="893"/>
      <c r="G89" s="333"/>
      <c r="H89" s="334"/>
      <c r="I89" s="334"/>
      <c r="J89" s="334"/>
      <c r="K89" s="335"/>
      <c r="L89" s="336"/>
      <c r="M89" s="337"/>
      <c r="N89" s="337"/>
      <c r="O89" s="337"/>
      <c r="P89" s="337"/>
      <c r="Q89" s="337"/>
      <c r="R89" s="337"/>
      <c r="S89" s="337"/>
      <c r="T89" s="337"/>
      <c r="U89" s="337"/>
      <c r="V89" s="337"/>
      <c r="W89" s="337"/>
      <c r="X89" s="338"/>
      <c r="Y89" s="339"/>
      <c r="Z89" s="340"/>
      <c r="AA89" s="340"/>
      <c r="AB89" s="341"/>
      <c r="AC89" s="333"/>
      <c r="AD89" s="334"/>
      <c r="AE89" s="334"/>
      <c r="AF89" s="334"/>
      <c r="AG89" s="335"/>
      <c r="AH89" s="336"/>
      <c r="AI89" s="337"/>
      <c r="AJ89" s="337"/>
      <c r="AK89" s="337"/>
      <c r="AL89" s="337"/>
      <c r="AM89" s="337"/>
      <c r="AN89" s="337"/>
      <c r="AO89" s="337"/>
      <c r="AP89" s="337"/>
      <c r="AQ89" s="337"/>
      <c r="AR89" s="337"/>
      <c r="AS89" s="337"/>
      <c r="AT89" s="338"/>
      <c r="AU89" s="339"/>
      <c r="AV89" s="340"/>
      <c r="AW89" s="340"/>
      <c r="AX89" s="342"/>
      <c r="AY89" s="63">
        <f t="shared" si="6"/>
        <v>0</v>
      </c>
    </row>
    <row r="90" spans="1:51" ht="24.75" customHeight="1" x14ac:dyDescent="0.15">
      <c r="A90" s="891"/>
      <c r="B90" s="892"/>
      <c r="C90" s="892"/>
      <c r="D90" s="892"/>
      <c r="E90" s="892"/>
      <c r="F90" s="893"/>
      <c r="G90" s="333"/>
      <c r="H90" s="334"/>
      <c r="I90" s="334"/>
      <c r="J90" s="334"/>
      <c r="K90" s="335"/>
      <c r="L90" s="336"/>
      <c r="M90" s="337"/>
      <c r="N90" s="337"/>
      <c r="O90" s="337"/>
      <c r="P90" s="337"/>
      <c r="Q90" s="337"/>
      <c r="R90" s="337"/>
      <c r="S90" s="337"/>
      <c r="T90" s="337"/>
      <c r="U90" s="337"/>
      <c r="V90" s="337"/>
      <c r="W90" s="337"/>
      <c r="X90" s="338"/>
      <c r="Y90" s="339"/>
      <c r="Z90" s="340"/>
      <c r="AA90" s="340"/>
      <c r="AB90" s="341"/>
      <c r="AC90" s="333"/>
      <c r="AD90" s="334"/>
      <c r="AE90" s="334"/>
      <c r="AF90" s="334"/>
      <c r="AG90" s="335"/>
      <c r="AH90" s="336"/>
      <c r="AI90" s="337"/>
      <c r="AJ90" s="337"/>
      <c r="AK90" s="337"/>
      <c r="AL90" s="337"/>
      <c r="AM90" s="337"/>
      <c r="AN90" s="337"/>
      <c r="AO90" s="337"/>
      <c r="AP90" s="337"/>
      <c r="AQ90" s="337"/>
      <c r="AR90" s="337"/>
      <c r="AS90" s="337"/>
      <c r="AT90" s="338"/>
      <c r="AU90" s="339"/>
      <c r="AV90" s="340"/>
      <c r="AW90" s="340"/>
      <c r="AX90" s="342"/>
      <c r="AY90" s="63">
        <f t="shared" si="6"/>
        <v>0</v>
      </c>
    </row>
    <row r="91" spans="1:51" ht="24.75" customHeight="1" x14ac:dyDescent="0.15">
      <c r="A91" s="891"/>
      <c r="B91" s="892"/>
      <c r="C91" s="892"/>
      <c r="D91" s="892"/>
      <c r="E91" s="892"/>
      <c r="F91" s="893"/>
      <c r="G91" s="333"/>
      <c r="H91" s="334"/>
      <c r="I91" s="334"/>
      <c r="J91" s="334"/>
      <c r="K91" s="335"/>
      <c r="L91" s="336"/>
      <c r="M91" s="337"/>
      <c r="N91" s="337"/>
      <c r="O91" s="337"/>
      <c r="P91" s="337"/>
      <c r="Q91" s="337"/>
      <c r="R91" s="337"/>
      <c r="S91" s="337"/>
      <c r="T91" s="337"/>
      <c r="U91" s="337"/>
      <c r="V91" s="337"/>
      <c r="W91" s="337"/>
      <c r="X91" s="338"/>
      <c r="Y91" s="339"/>
      <c r="Z91" s="340"/>
      <c r="AA91" s="340"/>
      <c r="AB91" s="341"/>
      <c r="AC91" s="333"/>
      <c r="AD91" s="334"/>
      <c r="AE91" s="334"/>
      <c r="AF91" s="334"/>
      <c r="AG91" s="335"/>
      <c r="AH91" s="336"/>
      <c r="AI91" s="337"/>
      <c r="AJ91" s="337"/>
      <c r="AK91" s="337"/>
      <c r="AL91" s="337"/>
      <c r="AM91" s="337"/>
      <c r="AN91" s="337"/>
      <c r="AO91" s="337"/>
      <c r="AP91" s="337"/>
      <c r="AQ91" s="337"/>
      <c r="AR91" s="337"/>
      <c r="AS91" s="337"/>
      <c r="AT91" s="338"/>
      <c r="AU91" s="339"/>
      <c r="AV91" s="340"/>
      <c r="AW91" s="340"/>
      <c r="AX91" s="342"/>
      <c r="AY91" s="63">
        <f t="shared" si="6"/>
        <v>0</v>
      </c>
    </row>
    <row r="92" spans="1:51" ht="24.75" customHeight="1" x14ac:dyDescent="0.15">
      <c r="A92" s="891"/>
      <c r="B92" s="892"/>
      <c r="C92" s="892"/>
      <c r="D92" s="892"/>
      <c r="E92" s="892"/>
      <c r="F92" s="893"/>
      <c r="G92" s="333"/>
      <c r="H92" s="334"/>
      <c r="I92" s="334"/>
      <c r="J92" s="334"/>
      <c r="K92" s="335"/>
      <c r="L92" s="336"/>
      <c r="M92" s="337"/>
      <c r="N92" s="337"/>
      <c r="O92" s="337"/>
      <c r="P92" s="337"/>
      <c r="Q92" s="337"/>
      <c r="R92" s="337"/>
      <c r="S92" s="337"/>
      <c r="T92" s="337"/>
      <c r="U92" s="337"/>
      <c r="V92" s="337"/>
      <c r="W92" s="337"/>
      <c r="X92" s="338"/>
      <c r="Y92" s="339"/>
      <c r="Z92" s="340"/>
      <c r="AA92" s="340"/>
      <c r="AB92" s="341"/>
      <c r="AC92" s="333"/>
      <c r="AD92" s="334"/>
      <c r="AE92" s="334"/>
      <c r="AF92" s="334"/>
      <c r="AG92" s="335"/>
      <c r="AH92" s="336"/>
      <c r="AI92" s="337"/>
      <c r="AJ92" s="337"/>
      <c r="AK92" s="337"/>
      <c r="AL92" s="337"/>
      <c r="AM92" s="337"/>
      <c r="AN92" s="337"/>
      <c r="AO92" s="337"/>
      <c r="AP92" s="337"/>
      <c r="AQ92" s="337"/>
      <c r="AR92" s="337"/>
      <c r="AS92" s="337"/>
      <c r="AT92" s="338"/>
      <c r="AU92" s="339"/>
      <c r="AV92" s="340"/>
      <c r="AW92" s="340"/>
      <c r="AX92" s="342"/>
      <c r="AY92" s="63">
        <f t="shared" si="6"/>
        <v>0</v>
      </c>
    </row>
    <row r="93" spans="1:51" ht="24.75" customHeight="1" thickBot="1" x14ac:dyDescent="0.2">
      <c r="A93" s="891"/>
      <c r="B93" s="892"/>
      <c r="C93" s="892"/>
      <c r="D93" s="892"/>
      <c r="E93" s="892"/>
      <c r="F93" s="893"/>
      <c r="G93" s="324" t="s">
        <v>16</v>
      </c>
      <c r="H93" s="325"/>
      <c r="I93" s="325"/>
      <c r="J93" s="325"/>
      <c r="K93" s="325"/>
      <c r="L93" s="326"/>
      <c r="M93" s="327"/>
      <c r="N93" s="327"/>
      <c r="O93" s="327"/>
      <c r="P93" s="327"/>
      <c r="Q93" s="327"/>
      <c r="R93" s="327"/>
      <c r="S93" s="327"/>
      <c r="T93" s="327"/>
      <c r="U93" s="327"/>
      <c r="V93" s="327"/>
      <c r="W93" s="327"/>
      <c r="X93" s="328"/>
      <c r="Y93" s="329">
        <f>SUM(Y83:AB92)</f>
        <v>0</v>
      </c>
      <c r="Z93" s="330"/>
      <c r="AA93" s="330"/>
      <c r="AB93" s="331"/>
      <c r="AC93" s="324" t="s">
        <v>16</v>
      </c>
      <c r="AD93" s="325"/>
      <c r="AE93" s="325"/>
      <c r="AF93" s="325"/>
      <c r="AG93" s="325"/>
      <c r="AH93" s="326"/>
      <c r="AI93" s="327"/>
      <c r="AJ93" s="327"/>
      <c r="AK93" s="327"/>
      <c r="AL93" s="327"/>
      <c r="AM93" s="327"/>
      <c r="AN93" s="327"/>
      <c r="AO93" s="327"/>
      <c r="AP93" s="327"/>
      <c r="AQ93" s="327"/>
      <c r="AR93" s="327"/>
      <c r="AS93" s="327"/>
      <c r="AT93" s="328"/>
      <c r="AU93" s="329">
        <f>SUM(AU83:AX92)</f>
        <v>0</v>
      </c>
      <c r="AV93" s="330"/>
      <c r="AW93" s="330"/>
      <c r="AX93" s="332"/>
      <c r="AY93" s="63">
        <f t="shared" si="6"/>
        <v>0</v>
      </c>
    </row>
    <row r="94" spans="1:51" ht="30" customHeight="1" x14ac:dyDescent="0.15">
      <c r="A94" s="891"/>
      <c r="B94" s="892"/>
      <c r="C94" s="892"/>
      <c r="D94" s="892"/>
      <c r="E94" s="892"/>
      <c r="F94" s="893"/>
      <c r="G94" s="358" t="s">
        <v>232</v>
      </c>
      <c r="H94" s="359"/>
      <c r="I94" s="359"/>
      <c r="J94" s="359"/>
      <c r="K94" s="359"/>
      <c r="L94" s="359"/>
      <c r="M94" s="359"/>
      <c r="N94" s="359"/>
      <c r="O94" s="359"/>
      <c r="P94" s="359"/>
      <c r="Q94" s="359"/>
      <c r="R94" s="359"/>
      <c r="S94" s="359"/>
      <c r="T94" s="359"/>
      <c r="U94" s="359"/>
      <c r="V94" s="359"/>
      <c r="W94" s="359"/>
      <c r="X94" s="359"/>
      <c r="Y94" s="359"/>
      <c r="Z94" s="359"/>
      <c r="AA94" s="359"/>
      <c r="AB94" s="360"/>
      <c r="AC94" s="358" t="s">
        <v>233</v>
      </c>
      <c r="AD94" s="359"/>
      <c r="AE94" s="359"/>
      <c r="AF94" s="359"/>
      <c r="AG94" s="359"/>
      <c r="AH94" s="359"/>
      <c r="AI94" s="359"/>
      <c r="AJ94" s="359"/>
      <c r="AK94" s="359"/>
      <c r="AL94" s="359"/>
      <c r="AM94" s="359"/>
      <c r="AN94" s="359"/>
      <c r="AO94" s="359"/>
      <c r="AP94" s="359"/>
      <c r="AQ94" s="359"/>
      <c r="AR94" s="359"/>
      <c r="AS94" s="359"/>
      <c r="AT94" s="359"/>
      <c r="AU94" s="359"/>
      <c r="AV94" s="359"/>
      <c r="AW94" s="359"/>
      <c r="AX94" s="361"/>
      <c r="AY94" s="63">
        <f>COUNTA($G$96,$AC$96)</f>
        <v>0</v>
      </c>
    </row>
    <row r="95" spans="1:51" ht="24.75" customHeight="1" x14ac:dyDescent="0.15">
      <c r="A95" s="891"/>
      <c r="B95" s="892"/>
      <c r="C95" s="892"/>
      <c r="D95" s="892"/>
      <c r="E95" s="892"/>
      <c r="F95" s="893"/>
      <c r="G95" s="362" t="s">
        <v>13</v>
      </c>
      <c r="H95" s="363"/>
      <c r="I95" s="363"/>
      <c r="J95" s="363"/>
      <c r="K95" s="363"/>
      <c r="L95" s="364" t="s">
        <v>14</v>
      </c>
      <c r="M95" s="363"/>
      <c r="N95" s="363"/>
      <c r="O95" s="363"/>
      <c r="P95" s="363"/>
      <c r="Q95" s="363"/>
      <c r="R95" s="363"/>
      <c r="S95" s="363"/>
      <c r="T95" s="363"/>
      <c r="U95" s="363"/>
      <c r="V95" s="363"/>
      <c r="W95" s="363"/>
      <c r="X95" s="365"/>
      <c r="Y95" s="366" t="s">
        <v>15</v>
      </c>
      <c r="Z95" s="367"/>
      <c r="AA95" s="367"/>
      <c r="AB95" s="368"/>
      <c r="AC95" s="362" t="s">
        <v>13</v>
      </c>
      <c r="AD95" s="363"/>
      <c r="AE95" s="363"/>
      <c r="AF95" s="363"/>
      <c r="AG95" s="363"/>
      <c r="AH95" s="364" t="s">
        <v>14</v>
      </c>
      <c r="AI95" s="363"/>
      <c r="AJ95" s="363"/>
      <c r="AK95" s="363"/>
      <c r="AL95" s="363"/>
      <c r="AM95" s="363"/>
      <c r="AN95" s="363"/>
      <c r="AO95" s="363"/>
      <c r="AP95" s="363"/>
      <c r="AQ95" s="363"/>
      <c r="AR95" s="363"/>
      <c r="AS95" s="363"/>
      <c r="AT95" s="365"/>
      <c r="AU95" s="366" t="s">
        <v>15</v>
      </c>
      <c r="AV95" s="367"/>
      <c r="AW95" s="367"/>
      <c r="AX95" s="369"/>
      <c r="AY95" s="63">
        <f>$AY$94</f>
        <v>0</v>
      </c>
    </row>
    <row r="96" spans="1:51" ht="24.75" customHeight="1" x14ac:dyDescent="0.15">
      <c r="A96" s="891"/>
      <c r="B96" s="892"/>
      <c r="C96" s="892"/>
      <c r="D96" s="892"/>
      <c r="E96" s="892"/>
      <c r="F96" s="893"/>
      <c r="G96" s="348"/>
      <c r="H96" s="349"/>
      <c r="I96" s="349"/>
      <c r="J96" s="349"/>
      <c r="K96" s="350"/>
      <c r="L96" s="351"/>
      <c r="M96" s="352"/>
      <c r="N96" s="352"/>
      <c r="O96" s="352"/>
      <c r="P96" s="352"/>
      <c r="Q96" s="352"/>
      <c r="R96" s="352"/>
      <c r="S96" s="352"/>
      <c r="T96" s="352"/>
      <c r="U96" s="352"/>
      <c r="V96" s="352"/>
      <c r="W96" s="352"/>
      <c r="X96" s="353"/>
      <c r="Y96" s="354"/>
      <c r="Z96" s="355"/>
      <c r="AA96" s="355"/>
      <c r="AB96" s="356"/>
      <c r="AC96" s="348"/>
      <c r="AD96" s="349"/>
      <c r="AE96" s="349"/>
      <c r="AF96" s="349"/>
      <c r="AG96" s="350"/>
      <c r="AH96" s="351"/>
      <c r="AI96" s="352"/>
      <c r="AJ96" s="352"/>
      <c r="AK96" s="352"/>
      <c r="AL96" s="352"/>
      <c r="AM96" s="352"/>
      <c r="AN96" s="352"/>
      <c r="AO96" s="352"/>
      <c r="AP96" s="352"/>
      <c r="AQ96" s="352"/>
      <c r="AR96" s="352"/>
      <c r="AS96" s="352"/>
      <c r="AT96" s="353"/>
      <c r="AU96" s="354"/>
      <c r="AV96" s="355"/>
      <c r="AW96" s="355"/>
      <c r="AX96" s="357"/>
      <c r="AY96" s="63">
        <f t="shared" ref="AY96:AY106" si="7">$AY$94</f>
        <v>0</v>
      </c>
    </row>
    <row r="97" spans="1:51" ht="24.75" customHeight="1" x14ac:dyDescent="0.15">
      <c r="A97" s="891"/>
      <c r="B97" s="892"/>
      <c r="C97" s="892"/>
      <c r="D97" s="892"/>
      <c r="E97" s="892"/>
      <c r="F97" s="893"/>
      <c r="G97" s="333"/>
      <c r="H97" s="334"/>
      <c r="I97" s="334"/>
      <c r="J97" s="334"/>
      <c r="K97" s="335"/>
      <c r="L97" s="336"/>
      <c r="M97" s="337"/>
      <c r="N97" s="337"/>
      <c r="O97" s="337"/>
      <c r="P97" s="337"/>
      <c r="Q97" s="337"/>
      <c r="R97" s="337"/>
      <c r="S97" s="337"/>
      <c r="T97" s="337"/>
      <c r="U97" s="337"/>
      <c r="V97" s="337"/>
      <c r="W97" s="337"/>
      <c r="X97" s="338"/>
      <c r="Y97" s="339"/>
      <c r="Z97" s="340"/>
      <c r="AA97" s="340"/>
      <c r="AB97" s="341"/>
      <c r="AC97" s="333"/>
      <c r="AD97" s="334"/>
      <c r="AE97" s="334"/>
      <c r="AF97" s="334"/>
      <c r="AG97" s="335"/>
      <c r="AH97" s="336"/>
      <c r="AI97" s="337"/>
      <c r="AJ97" s="337"/>
      <c r="AK97" s="337"/>
      <c r="AL97" s="337"/>
      <c r="AM97" s="337"/>
      <c r="AN97" s="337"/>
      <c r="AO97" s="337"/>
      <c r="AP97" s="337"/>
      <c r="AQ97" s="337"/>
      <c r="AR97" s="337"/>
      <c r="AS97" s="337"/>
      <c r="AT97" s="338"/>
      <c r="AU97" s="339"/>
      <c r="AV97" s="340"/>
      <c r="AW97" s="340"/>
      <c r="AX97" s="342"/>
      <c r="AY97" s="63">
        <f t="shared" si="7"/>
        <v>0</v>
      </c>
    </row>
    <row r="98" spans="1:51" ht="24.75" customHeight="1" x14ac:dyDescent="0.15">
      <c r="A98" s="891"/>
      <c r="B98" s="892"/>
      <c r="C98" s="892"/>
      <c r="D98" s="892"/>
      <c r="E98" s="892"/>
      <c r="F98" s="893"/>
      <c r="G98" s="333"/>
      <c r="H98" s="334"/>
      <c r="I98" s="334"/>
      <c r="J98" s="334"/>
      <c r="K98" s="335"/>
      <c r="L98" s="336"/>
      <c r="M98" s="337"/>
      <c r="N98" s="337"/>
      <c r="O98" s="337"/>
      <c r="P98" s="337"/>
      <c r="Q98" s="337"/>
      <c r="R98" s="337"/>
      <c r="S98" s="337"/>
      <c r="T98" s="337"/>
      <c r="U98" s="337"/>
      <c r="V98" s="337"/>
      <c r="W98" s="337"/>
      <c r="X98" s="338"/>
      <c r="Y98" s="339"/>
      <c r="Z98" s="340"/>
      <c r="AA98" s="340"/>
      <c r="AB98" s="341"/>
      <c r="AC98" s="333"/>
      <c r="AD98" s="334"/>
      <c r="AE98" s="334"/>
      <c r="AF98" s="334"/>
      <c r="AG98" s="335"/>
      <c r="AH98" s="336"/>
      <c r="AI98" s="337"/>
      <c r="AJ98" s="337"/>
      <c r="AK98" s="337"/>
      <c r="AL98" s="337"/>
      <c r="AM98" s="337"/>
      <c r="AN98" s="337"/>
      <c r="AO98" s="337"/>
      <c r="AP98" s="337"/>
      <c r="AQ98" s="337"/>
      <c r="AR98" s="337"/>
      <c r="AS98" s="337"/>
      <c r="AT98" s="338"/>
      <c r="AU98" s="339"/>
      <c r="AV98" s="340"/>
      <c r="AW98" s="340"/>
      <c r="AX98" s="342"/>
      <c r="AY98" s="63">
        <f t="shared" si="7"/>
        <v>0</v>
      </c>
    </row>
    <row r="99" spans="1:51" ht="24.75" customHeight="1" x14ac:dyDescent="0.15">
      <c r="A99" s="891"/>
      <c r="B99" s="892"/>
      <c r="C99" s="892"/>
      <c r="D99" s="892"/>
      <c r="E99" s="892"/>
      <c r="F99" s="893"/>
      <c r="G99" s="333"/>
      <c r="H99" s="334"/>
      <c r="I99" s="334"/>
      <c r="J99" s="334"/>
      <c r="K99" s="335"/>
      <c r="L99" s="336"/>
      <c r="M99" s="337"/>
      <c r="N99" s="337"/>
      <c r="O99" s="337"/>
      <c r="P99" s="337"/>
      <c r="Q99" s="337"/>
      <c r="R99" s="337"/>
      <c r="S99" s="337"/>
      <c r="T99" s="337"/>
      <c r="U99" s="337"/>
      <c r="V99" s="337"/>
      <c r="W99" s="337"/>
      <c r="X99" s="338"/>
      <c r="Y99" s="339"/>
      <c r="Z99" s="340"/>
      <c r="AA99" s="340"/>
      <c r="AB99" s="341"/>
      <c r="AC99" s="333"/>
      <c r="AD99" s="334"/>
      <c r="AE99" s="334"/>
      <c r="AF99" s="334"/>
      <c r="AG99" s="335"/>
      <c r="AH99" s="336"/>
      <c r="AI99" s="337"/>
      <c r="AJ99" s="337"/>
      <c r="AK99" s="337"/>
      <c r="AL99" s="337"/>
      <c r="AM99" s="337"/>
      <c r="AN99" s="337"/>
      <c r="AO99" s="337"/>
      <c r="AP99" s="337"/>
      <c r="AQ99" s="337"/>
      <c r="AR99" s="337"/>
      <c r="AS99" s="337"/>
      <c r="AT99" s="338"/>
      <c r="AU99" s="339"/>
      <c r="AV99" s="340"/>
      <c r="AW99" s="340"/>
      <c r="AX99" s="342"/>
      <c r="AY99" s="63">
        <f t="shared" si="7"/>
        <v>0</v>
      </c>
    </row>
    <row r="100" spans="1:51" ht="24.75" customHeight="1" x14ac:dyDescent="0.15">
      <c r="A100" s="891"/>
      <c r="B100" s="892"/>
      <c r="C100" s="892"/>
      <c r="D100" s="892"/>
      <c r="E100" s="892"/>
      <c r="F100" s="893"/>
      <c r="G100" s="333"/>
      <c r="H100" s="334"/>
      <c r="I100" s="334"/>
      <c r="J100" s="334"/>
      <c r="K100" s="335"/>
      <c r="L100" s="336"/>
      <c r="M100" s="337"/>
      <c r="N100" s="337"/>
      <c r="O100" s="337"/>
      <c r="P100" s="337"/>
      <c r="Q100" s="337"/>
      <c r="R100" s="337"/>
      <c r="S100" s="337"/>
      <c r="T100" s="337"/>
      <c r="U100" s="337"/>
      <c r="V100" s="337"/>
      <c r="W100" s="337"/>
      <c r="X100" s="338"/>
      <c r="Y100" s="339"/>
      <c r="Z100" s="340"/>
      <c r="AA100" s="340"/>
      <c r="AB100" s="341"/>
      <c r="AC100" s="333"/>
      <c r="AD100" s="334"/>
      <c r="AE100" s="334"/>
      <c r="AF100" s="334"/>
      <c r="AG100" s="335"/>
      <c r="AH100" s="336"/>
      <c r="AI100" s="337"/>
      <c r="AJ100" s="337"/>
      <c r="AK100" s="337"/>
      <c r="AL100" s="337"/>
      <c r="AM100" s="337"/>
      <c r="AN100" s="337"/>
      <c r="AO100" s="337"/>
      <c r="AP100" s="337"/>
      <c r="AQ100" s="337"/>
      <c r="AR100" s="337"/>
      <c r="AS100" s="337"/>
      <c r="AT100" s="338"/>
      <c r="AU100" s="339"/>
      <c r="AV100" s="340"/>
      <c r="AW100" s="340"/>
      <c r="AX100" s="342"/>
      <c r="AY100" s="63">
        <f t="shared" si="7"/>
        <v>0</v>
      </c>
    </row>
    <row r="101" spans="1:51" ht="24.75" customHeight="1" x14ac:dyDescent="0.15">
      <c r="A101" s="891"/>
      <c r="B101" s="892"/>
      <c r="C101" s="892"/>
      <c r="D101" s="892"/>
      <c r="E101" s="892"/>
      <c r="F101" s="893"/>
      <c r="G101" s="333"/>
      <c r="H101" s="334"/>
      <c r="I101" s="334"/>
      <c r="J101" s="334"/>
      <c r="K101" s="335"/>
      <c r="L101" s="336"/>
      <c r="M101" s="337"/>
      <c r="N101" s="337"/>
      <c r="O101" s="337"/>
      <c r="P101" s="337"/>
      <c r="Q101" s="337"/>
      <c r="R101" s="337"/>
      <c r="S101" s="337"/>
      <c r="T101" s="337"/>
      <c r="U101" s="337"/>
      <c r="V101" s="337"/>
      <c r="W101" s="337"/>
      <c r="X101" s="338"/>
      <c r="Y101" s="339"/>
      <c r="Z101" s="340"/>
      <c r="AA101" s="340"/>
      <c r="AB101" s="341"/>
      <c r="AC101" s="333"/>
      <c r="AD101" s="334"/>
      <c r="AE101" s="334"/>
      <c r="AF101" s="334"/>
      <c r="AG101" s="335"/>
      <c r="AH101" s="336"/>
      <c r="AI101" s="337"/>
      <c r="AJ101" s="337"/>
      <c r="AK101" s="337"/>
      <c r="AL101" s="337"/>
      <c r="AM101" s="337"/>
      <c r="AN101" s="337"/>
      <c r="AO101" s="337"/>
      <c r="AP101" s="337"/>
      <c r="AQ101" s="337"/>
      <c r="AR101" s="337"/>
      <c r="AS101" s="337"/>
      <c r="AT101" s="338"/>
      <c r="AU101" s="339"/>
      <c r="AV101" s="340"/>
      <c r="AW101" s="340"/>
      <c r="AX101" s="342"/>
      <c r="AY101" s="63">
        <f t="shared" si="7"/>
        <v>0</v>
      </c>
    </row>
    <row r="102" spans="1:51" ht="24.75" customHeight="1" x14ac:dyDescent="0.15">
      <c r="A102" s="891"/>
      <c r="B102" s="892"/>
      <c r="C102" s="892"/>
      <c r="D102" s="892"/>
      <c r="E102" s="892"/>
      <c r="F102" s="893"/>
      <c r="G102" s="333"/>
      <c r="H102" s="334"/>
      <c r="I102" s="334"/>
      <c r="J102" s="334"/>
      <c r="K102" s="335"/>
      <c r="L102" s="336"/>
      <c r="M102" s="337"/>
      <c r="N102" s="337"/>
      <c r="O102" s="337"/>
      <c r="P102" s="337"/>
      <c r="Q102" s="337"/>
      <c r="R102" s="337"/>
      <c r="S102" s="337"/>
      <c r="T102" s="337"/>
      <c r="U102" s="337"/>
      <c r="V102" s="337"/>
      <c r="W102" s="337"/>
      <c r="X102" s="338"/>
      <c r="Y102" s="339"/>
      <c r="Z102" s="340"/>
      <c r="AA102" s="340"/>
      <c r="AB102" s="341"/>
      <c r="AC102" s="333"/>
      <c r="AD102" s="334"/>
      <c r="AE102" s="334"/>
      <c r="AF102" s="334"/>
      <c r="AG102" s="335"/>
      <c r="AH102" s="336"/>
      <c r="AI102" s="337"/>
      <c r="AJ102" s="337"/>
      <c r="AK102" s="337"/>
      <c r="AL102" s="337"/>
      <c r="AM102" s="337"/>
      <c r="AN102" s="337"/>
      <c r="AO102" s="337"/>
      <c r="AP102" s="337"/>
      <c r="AQ102" s="337"/>
      <c r="AR102" s="337"/>
      <c r="AS102" s="337"/>
      <c r="AT102" s="338"/>
      <c r="AU102" s="339"/>
      <c r="AV102" s="340"/>
      <c r="AW102" s="340"/>
      <c r="AX102" s="342"/>
      <c r="AY102" s="63">
        <f t="shared" si="7"/>
        <v>0</v>
      </c>
    </row>
    <row r="103" spans="1:51" ht="24.75" customHeight="1" x14ac:dyDescent="0.15">
      <c r="A103" s="891"/>
      <c r="B103" s="892"/>
      <c r="C103" s="892"/>
      <c r="D103" s="892"/>
      <c r="E103" s="892"/>
      <c r="F103" s="893"/>
      <c r="G103" s="333"/>
      <c r="H103" s="334"/>
      <c r="I103" s="334"/>
      <c r="J103" s="334"/>
      <c r="K103" s="335"/>
      <c r="L103" s="336"/>
      <c r="M103" s="337"/>
      <c r="N103" s="337"/>
      <c r="O103" s="337"/>
      <c r="P103" s="337"/>
      <c r="Q103" s="337"/>
      <c r="R103" s="337"/>
      <c r="S103" s="337"/>
      <c r="T103" s="337"/>
      <c r="U103" s="337"/>
      <c r="V103" s="337"/>
      <c r="W103" s="337"/>
      <c r="X103" s="338"/>
      <c r="Y103" s="339"/>
      <c r="Z103" s="340"/>
      <c r="AA103" s="340"/>
      <c r="AB103" s="341"/>
      <c r="AC103" s="333"/>
      <c r="AD103" s="334"/>
      <c r="AE103" s="334"/>
      <c r="AF103" s="334"/>
      <c r="AG103" s="335"/>
      <c r="AH103" s="336"/>
      <c r="AI103" s="337"/>
      <c r="AJ103" s="337"/>
      <c r="AK103" s="337"/>
      <c r="AL103" s="337"/>
      <c r="AM103" s="337"/>
      <c r="AN103" s="337"/>
      <c r="AO103" s="337"/>
      <c r="AP103" s="337"/>
      <c r="AQ103" s="337"/>
      <c r="AR103" s="337"/>
      <c r="AS103" s="337"/>
      <c r="AT103" s="338"/>
      <c r="AU103" s="339"/>
      <c r="AV103" s="340"/>
      <c r="AW103" s="340"/>
      <c r="AX103" s="342"/>
      <c r="AY103" s="63">
        <f t="shared" si="7"/>
        <v>0</v>
      </c>
    </row>
    <row r="104" spans="1:51" ht="24.75" customHeight="1" x14ac:dyDescent="0.15">
      <c r="A104" s="891"/>
      <c r="B104" s="892"/>
      <c r="C104" s="892"/>
      <c r="D104" s="892"/>
      <c r="E104" s="892"/>
      <c r="F104" s="893"/>
      <c r="G104" s="333"/>
      <c r="H104" s="334"/>
      <c r="I104" s="334"/>
      <c r="J104" s="334"/>
      <c r="K104" s="335"/>
      <c r="L104" s="336"/>
      <c r="M104" s="337"/>
      <c r="N104" s="337"/>
      <c r="O104" s="337"/>
      <c r="P104" s="337"/>
      <c r="Q104" s="337"/>
      <c r="R104" s="337"/>
      <c r="S104" s="337"/>
      <c r="T104" s="337"/>
      <c r="U104" s="337"/>
      <c r="V104" s="337"/>
      <c r="W104" s="337"/>
      <c r="X104" s="338"/>
      <c r="Y104" s="339"/>
      <c r="Z104" s="340"/>
      <c r="AA104" s="340"/>
      <c r="AB104" s="341"/>
      <c r="AC104" s="333"/>
      <c r="AD104" s="334"/>
      <c r="AE104" s="334"/>
      <c r="AF104" s="334"/>
      <c r="AG104" s="335"/>
      <c r="AH104" s="336"/>
      <c r="AI104" s="337"/>
      <c r="AJ104" s="337"/>
      <c r="AK104" s="337"/>
      <c r="AL104" s="337"/>
      <c r="AM104" s="337"/>
      <c r="AN104" s="337"/>
      <c r="AO104" s="337"/>
      <c r="AP104" s="337"/>
      <c r="AQ104" s="337"/>
      <c r="AR104" s="337"/>
      <c r="AS104" s="337"/>
      <c r="AT104" s="338"/>
      <c r="AU104" s="339"/>
      <c r="AV104" s="340"/>
      <c r="AW104" s="340"/>
      <c r="AX104" s="342"/>
      <c r="AY104" s="63">
        <f t="shared" si="7"/>
        <v>0</v>
      </c>
    </row>
    <row r="105" spans="1:51" ht="24.75" customHeight="1" x14ac:dyDescent="0.15">
      <c r="A105" s="891"/>
      <c r="B105" s="892"/>
      <c r="C105" s="892"/>
      <c r="D105" s="892"/>
      <c r="E105" s="892"/>
      <c r="F105" s="893"/>
      <c r="G105" s="333"/>
      <c r="H105" s="334"/>
      <c r="I105" s="334"/>
      <c r="J105" s="334"/>
      <c r="K105" s="335"/>
      <c r="L105" s="336"/>
      <c r="M105" s="337"/>
      <c r="N105" s="337"/>
      <c r="O105" s="337"/>
      <c r="P105" s="337"/>
      <c r="Q105" s="337"/>
      <c r="R105" s="337"/>
      <c r="S105" s="337"/>
      <c r="T105" s="337"/>
      <c r="U105" s="337"/>
      <c r="V105" s="337"/>
      <c r="W105" s="337"/>
      <c r="X105" s="338"/>
      <c r="Y105" s="339"/>
      <c r="Z105" s="340"/>
      <c r="AA105" s="340"/>
      <c r="AB105" s="341"/>
      <c r="AC105" s="333"/>
      <c r="AD105" s="334"/>
      <c r="AE105" s="334"/>
      <c r="AF105" s="334"/>
      <c r="AG105" s="335"/>
      <c r="AH105" s="336"/>
      <c r="AI105" s="337"/>
      <c r="AJ105" s="337"/>
      <c r="AK105" s="337"/>
      <c r="AL105" s="337"/>
      <c r="AM105" s="337"/>
      <c r="AN105" s="337"/>
      <c r="AO105" s="337"/>
      <c r="AP105" s="337"/>
      <c r="AQ105" s="337"/>
      <c r="AR105" s="337"/>
      <c r="AS105" s="337"/>
      <c r="AT105" s="338"/>
      <c r="AU105" s="339"/>
      <c r="AV105" s="340"/>
      <c r="AW105" s="340"/>
      <c r="AX105" s="342"/>
      <c r="AY105" s="63">
        <f t="shared" si="7"/>
        <v>0</v>
      </c>
    </row>
    <row r="106" spans="1:51" ht="24.75" customHeight="1" thickBot="1" x14ac:dyDescent="0.2">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63">
        <f t="shared" si="7"/>
        <v>0</v>
      </c>
    </row>
    <row r="107" spans="1:51" s="66" customFormat="1" ht="24.75" customHeight="1" thickBot="1" x14ac:dyDescent="0.2"/>
    <row r="108" spans="1:51" ht="30" customHeight="1" x14ac:dyDescent="0.15">
      <c r="A108" s="888" t="s">
        <v>18</v>
      </c>
      <c r="B108" s="889"/>
      <c r="C108" s="889"/>
      <c r="D108" s="889"/>
      <c r="E108" s="889"/>
      <c r="F108" s="890"/>
      <c r="G108" s="358" t="s">
        <v>234</v>
      </c>
      <c r="H108" s="359"/>
      <c r="I108" s="359"/>
      <c r="J108" s="359"/>
      <c r="K108" s="359"/>
      <c r="L108" s="359"/>
      <c r="M108" s="359"/>
      <c r="N108" s="359"/>
      <c r="O108" s="359"/>
      <c r="P108" s="359"/>
      <c r="Q108" s="359"/>
      <c r="R108" s="359"/>
      <c r="S108" s="359"/>
      <c r="T108" s="359"/>
      <c r="U108" s="359"/>
      <c r="V108" s="359"/>
      <c r="W108" s="359"/>
      <c r="X108" s="359"/>
      <c r="Y108" s="359"/>
      <c r="Z108" s="359"/>
      <c r="AA108" s="359"/>
      <c r="AB108" s="360"/>
      <c r="AC108" s="358" t="s">
        <v>235</v>
      </c>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61"/>
      <c r="AY108" s="63">
        <f>COUNTA($G$110,$AC$110)</f>
        <v>0</v>
      </c>
    </row>
    <row r="109" spans="1:51" ht="24.75" customHeight="1" x14ac:dyDescent="0.15">
      <c r="A109" s="891"/>
      <c r="B109" s="892"/>
      <c r="C109" s="892"/>
      <c r="D109" s="892"/>
      <c r="E109" s="892"/>
      <c r="F109" s="893"/>
      <c r="G109" s="362" t="s">
        <v>13</v>
      </c>
      <c r="H109" s="363"/>
      <c r="I109" s="363"/>
      <c r="J109" s="363"/>
      <c r="K109" s="363"/>
      <c r="L109" s="364" t="s">
        <v>14</v>
      </c>
      <c r="M109" s="363"/>
      <c r="N109" s="363"/>
      <c r="O109" s="363"/>
      <c r="P109" s="363"/>
      <c r="Q109" s="363"/>
      <c r="R109" s="363"/>
      <c r="S109" s="363"/>
      <c r="T109" s="363"/>
      <c r="U109" s="363"/>
      <c r="V109" s="363"/>
      <c r="W109" s="363"/>
      <c r="X109" s="365"/>
      <c r="Y109" s="366" t="s">
        <v>15</v>
      </c>
      <c r="Z109" s="367"/>
      <c r="AA109" s="367"/>
      <c r="AB109" s="368"/>
      <c r="AC109" s="362" t="s">
        <v>13</v>
      </c>
      <c r="AD109" s="363"/>
      <c r="AE109" s="363"/>
      <c r="AF109" s="363"/>
      <c r="AG109" s="363"/>
      <c r="AH109" s="364" t="s">
        <v>14</v>
      </c>
      <c r="AI109" s="363"/>
      <c r="AJ109" s="363"/>
      <c r="AK109" s="363"/>
      <c r="AL109" s="363"/>
      <c r="AM109" s="363"/>
      <c r="AN109" s="363"/>
      <c r="AO109" s="363"/>
      <c r="AP109" s="363"/>
      <c r="AQ109" s="363"/>
      <c r="AR109" s="363"/>
      <c r="AS109" s="363"/>
      <c r="AT109" s="365"/>
      <c r="AU109" s="366" t="s">
        <v>15</v>
      </c>
      <c r="AV109" s="367"/>
      <c r="AW109" s="367"/>
      <c r="AX109" s="369"/>
      <c r="AY109" s="63">
        <f>$AY$108</f>
        <v>0</v>
      </c>
    </row>
    <row r="110" spans="1:51" ht="24.75" customHeight="1" x14ac:dyDescent="0.15">
      <c r="A110" s="891"/>
      <c r="B110" s="892"/>
      <c r="C110" s="892"/>
      <c r="D110" s="892"/>
      <c r="E110" s="892"/>
      <c r="F110" s="893"/>
      <c r="G110" s="348"/>
      <c r="H110" s="349"/>
      <c r="I110" s="349"/>
      <c r="J110" s="349"/>
      <c r="K110" s="350"/>
      <c r="L110" s="351"/>
      <c r="M110" s="352"/>
      <c r="N110" s="352"/>
      <c r="O110" s="352"/>
      <c r="P110" s="352"/>
      <c r="Q110" s="352"/>
      <c r="R110" s="352"/>
      <c r="S110" s="352"/>
      <c r="T110" s="352"/>
      <c r="U110" s="352"/>
      <c r="V110" s="352"/>
      <c r="W110" s="352"/>
      <c r="X110" s="353"/>
      <c r="Y110" s="354"/>
      <c r="Z110" s="355"/>
      <c r="AA110" s="355"/>
      <c r="AB110" s="356"/>
      <c r="AC110" s="348"/>
      <c r="AD110" s="349"/>
      <c r="AE110" s="349"/>
      <c r="AF110" s="349"/>
      <c r="AG110" s="350"/>
      <c r="AH110" s="351"/>
      <c r="AI110" s="352"/>
      <c r="AJ110" s="352"/>
      <c r="AK110" s="352"/>
      <c r="AL110" s="352"/>
      <c r="AM110" s="352"/>
      <c r="AN110" s="352"/>
      <c r="AO110" s="352"/>
      <c r="AP110" s="352"/>
      <c r="AQ110" s="352"/>
      <c r="AR110" s="352"/>
      <c r="AS110" s="352"/>
      <c r="AT110" s="353"/>
      <c r="AU110" s="354"/>
      <c r="AV110" s="355"/>
      <c r="AW110" s="355"/>
      <c r="AX110" s="357"/>
      <c r="AY110" s="63">
        <f t="shared" ref="AY110:AY120" si="8">$AY$108</f>
        <v>0</v>
      </c>
    </row>
    <row r="111" spans="1:51" ht="24.75" customHeight="1" x14ac:dyDescent="0.15">
      <c r="A111" s="891"/>
      <c r="B111" s="892"/>
      <c r="C111" s="892"/>
      <c r="D111" s="892"/>
      <c r="E111" s="892"/>
      <c r="F111" s="893"/>
      <c r="G111" s="333"/>
      <c r="H111" s="334"/>
      <c r="I111" s="334"/>
      <c r="J111" s="334"/>
      <c r="K111" s="335"/>
      <c r="L111" s="336"/>
      <c r="M111" s="337"/>
      <c r="N111" s="337"/>
      <c r="O111" s="337"/>
      <c r="P111" s="337"/>
      <c r="Q111" s="337"/>
      <c r="R111" s="337"/>
      <c r="S111" s="337"/>
      <c r="T111" s="337"/>
      <c r="U111" s="337"/>
      <c r="V111" s="337"/>
      <c r="W111" s="337"/>
      <c r="X111" s="338"/>
      <c r="Y111" s="339"/>
      <c r="Z111" s="340"/>
      <c r="AA111" s="340"/>
      <c r="AB111" s="341"/>
      <c r="AC111" s="333"/>
      <c r="AD111" s="334"/>
      <c r="AE111" s="334"/>
      <c r="AF111" s="334"/>
      <c r="AG111" s="335"/>
      <c r="AH111" s="336"/>
      <c r="AI111" s="337"/>
      <c r="AJ111" s="337"/>
      <c r="AK111" s="337"/>
      <c r="AL111" s="337"/>
      <c r="AM111" s="337"/>
      <c r="AN111" s="337"/>
      <c r="AO111" s="337"/>
      <c r="AP111" s="337"/>
      <c r="AQ111" s="337"/>
      <c r="AR111" s="337"/>
      <c r="AS111" s="337"/>
      <c r="AT111" s="338"/>
      <c r="AU111" s="339"/>
      <c r="AV111" s="340"/>
      <c r="AW111" s="340"/>
      <c r="AX111" s="342"/>
      <c r="AY111" s="63">
        <f t="shared" si="8"/>
        <v>0</v>
      </c>
    </row>
    <row r="112" spans="1:51" ht="24.75" customHeight="1" x14ac:dyDescent="0.15">
      <c r="A112" s="891"/>
      <c r="B112" s="892"/>
      <c r="C112" s="892"/>
      <c r="D112" s="892"/>
      <c r="E112" s="892"/>
      <c r="F112" s="893"/>
      <c r="G112" s="333"/>
      <c r="H112" s="334"/>
      <c r="I112" s="334"/>
      <c r="J112" s="334"/>
      <c r="K112" s="335"/>
      <c r="L112" s="336"/>
      <c r="M112" s="337"/>
      <c r="N112" s="337"/>
      <c r="O112" s="337"/>
      <c r="P112" s="337"/>
      <c r="Q112" s="337"/>
      <c r="R112" s="337"/>
      <c r="S112" s="337"/>
      <c r="T112" s="337"/>
      <c r="U112" s="337"/>
      <c r="V112" s="337"/>
      <c r="W112" s="337"/>
      <c r="X112" s="338"/>
      <c r="Y112" s="339"/>
      <c r="Z112" s="340"/>
      <c r="AA112" s="340"/>
      <c r="AB112" s="341"/>
      <c r="AC112" s="333"/>
      <c r="AD112" s="334"/>
      <c r="AE112" s="334"/>
      <c r="AF112" s="334"/>
      <c r="AG112" s="335"/>
      <c r="AH112" s="336"/>
      <c r="AI112" s="337"/>
      <c r="AJ112" s="337"/>
      <c r="AK112" s="337"/>
      <c r="AL112" s="337"/>
      <c r="AM112" s="337"/>
      <c r="AN112" s="337"/>
      <c r="AO112" s="337"/>
      <c r="AP112" s="337"/>
      <c r="AQ112" s="337"/>
      <c r="AR112" s="337"/>
      <c r="AS112" s="337"/>
      <c r="AT112" s="338"/>
      <c r="AU112" s="339"/>
      <c r="AV112" s="340"/>
      <c r="AW112" s="340"/>
      <c r="AX112" s="342"/>
      <c r="AY112" s="63">
        <f t="shared" si="8"/>
        <v>0</v>
      </c>
    </row>
    <row r="113" spans="1:51" ht="24.75" customHeight="1" x14ac:dyDescent="0.15">
      <c r="A113" s="891"/>
      <c r="B113" s="892"/>
      <c r="C113" s="892"/>
      <c r="D113" s="892"/>
      <c r="E113" s="892"/>
      <c r="F113" s="893"/>
      <c r="G113" s="333"/>
      <c r="H113" s="334"/>
      <c r="I113" s="334"/>
      <c r="J113" s="334"/>
      <c r="K113" s="335"/>
      <c r="L113" s="336"/>
      <c r="M113" s="337"/>
      <c r="N113" s="337"/>
      <c r="O113" s="337"/>
      <c r="P113" s="337"/>
      <c r="Q113" s="337"/>
      <c r="R113" s="337"/>
      <c r="S113" s="337"/>
      <c r="T113" s="337"/>
      <c r="U113" s="337"/>
      <c r="V113" s="337"/>
      <c r="W113" s="337"/>
      <c r="X113" s="338"/>
      <c r="Y113" s="339"/>
      <c r="Z113" s="340"/>
      <c r="AA113" s="340"/>
      <c r="AB113" s="341"/>
      <c r="AC113" s="333"/>
      <c r="AD113" s="334"/>
      <c r="AE113" s="334"/>
      <c r="AF113" s="334"/>
      <c r="AG113" s="335"/>
      <c r="AH113" s="336"/>
      <c r="AI113" s="337"/>
      <c r="AJ113" s="337"/>
      <c r="AK113" s="337"/>
      <c r="AL113" s="337"/>
      <c r="AM113" s="337"/>
      <c r="AN113" s="337"/>
      <c r="AO113" s="337"/>
      <c r="AP113" s="337"/>
      <c r="AQ113" s="337"/>
      <c r="AR113" s="337"/>
      <c r="AS113" s="337"/>
      <c r="AT113" s="338"/>
      <c r="AU113" s="339"/>
      <c r="AV113" s="340"/>
      <c r="AW113" s="340"/>
      <c r="AX113" s="342"/>
      <c r="AY113" s="63">
        <f t="shared" si="8"/>
        <v>0</v>
      </c>
    </row>
    <row r="114" spans="1:51" ht="24.75" customHeight="1" x14ac:dyDescent="0.15">
      <c r="A114" s="891"/>
      <c r="B114" s="892"/>
      <c r="C114" s="892"/>
      <c r="D114" s="892"/>
      <c r="E114" s="892"/>
      <c r="F114" s="893"/>
      <c r="G114" s="333"/>
      <c r="H114" s="334"/>
      <c r="I114" s="334"/>
      <c r="J114" s="334"/>
      <c r="K114" s="335"/>
      <c r="L114" s="336"/>
      <c r="M114" s="337"/>
      <c r="N114" s="337"/>
      <c r="O114" s="337"/>
      <c r="P114" s="337"/>
      <c r="Q114" s="337"/>
      <c r="R114" s="337"/>
      <c r="S114" s="337"/>
      <c r="T114" s="337"/>
      <c r="U114" s="337"/>
      <c r="V114" s="337"/>
      <c r="W114" s="337"/>
      <c r="X114" s="338"/>
      <c r="Y114" s="339"/>
      <c r="Z114" s="340"/>
      <c r="AA114" s="340"/>
      <c r="AB114" s="341"/>
      <c r="AC114" s="333"/>
      <c r="AD114" s="334"/>
      <c r="AE114" s="334"/>
      <c r="AF114" s="334"/>
      <c r="AG114" s="335"/>
      <c r="AH114" s="336"/>
      <c r="AI114" s="337"/>
      <c r="AJ114" s="337"/>
      <c r="AK114" s="337"/>
      <c r="AL114" s="337"/>
      <c r="AM114" s="337"/>
      <c r="AN114" s="337"/>
      <c r="AO114" s="337"/>
      <c r="AP114" s="337"/>
      <c r="AQ114" s="337"/>
      <c r="AR114" s="337"/>
      <c r="AS114" s="337"/>
      <c r="AT114" s="338"/>
      <c r="AU114" s="339"/>
      <c r="AV114" s="340"/>
      <c r="AW114" s="340"/>
      <c r="AX114" s="342"/>
      <c r="AY114" s="63">
        <f t="shared" si="8"/>
        <v>0</v>
      </c>
    </row>
    <row r="115" spans="1:51" ht="24.75" customHeight="1" x14ac:dyDescent="0.15">
      <c r="A115" s="891"/>
      <c r="B115" s="892"/>
      <c r="C115" s="892"/>
      <c r="D115" s="892"/>
      <c r="E115" s="892"/>
      <c r="F115" s="893"/>
      <c r="G115" s="333"/>
      <c r="H115" s="334"/>
      <c r="I115" s="334"/>
      <c r="J115" s="334"/>
      <c r="K115" s="335"/>
      <c r="L115" s="336"/>
      <c r="M115" s="337"/>
      <c r="N115" s="337"/>
      <c r="O115" s="337"/>
      <c r="P115" s="337"/>
      <c r="Q115" s="337"/>
      <c r="R115" s="337"/>
      <c r="S115" s="337"/>
      <c r="T115" s="337"/>
      <c r="U115" s="337"/>
      <c r="V115" s="337"/>
      <c r="W115" s="337"/>
      <c r="X115" s="338"/>
      <c r="Y115" s="339"/>
      <c r="Z115" s="340"/>
      <c r="AA115" s="340"/>
      <c r="AB115" s="341"/>
      <c r="AC115" s="333"/>
      <c r="AD115" s="334"/>
      <c r="AE115" s="334"/>
      <c r="AF115" s="334"/>
      <c r="AG115" s="335"/>
      <c r="AH115" s="336"/>
      <c r="AI115" s="337"/>
      <c r="AJ115" s="337"/>
      <c r="AK115" s="337"/>
      <c r="AL115" s="337"/>
      <c r="AM115" s="337"/>
      <c r="AN115" s="337"/>
      <c r="AO115" s="337"/>
      <c r="AP115" s="337"/>
      <c r="AQ115" s="337"/>
      <c r="AR115" s="337"/>
      <c r="AS115" s="337"/>
      <c r="AT115" s="338"/>
      <c r="AU115" s="339"/>
      <c r="AV115" s="340"/>
      <c r="AW115" s="340"/>
      <c r="AX115" s="342"/>
      <c r="AY115" s="63">
        <f t="shared" si="8"/>
        <v>0</v>
      </c>
    </row>
    <row r="116" spans="1:51" ht="24.75" customHeight="1" x14ac:dyDescent="0.15">
      <c r="A116" s="891"/>
      <c r="B116" s="892"/>
      <c r="C116" s="892"/>
      <c r="D116" s="892"/>
      <c r="E116" s="892"/>
      <c r="F116" s="893"/>
      <c r="G116" s="333"/>
      <c r="H116" s="334"/>
      <c r="I116" s="334"/>
      <c r="J116" s="334"/>
      <c r="K116" s="335"/>
      <c r="L116" s="336"/>
      <c r="M116" s="337"/>
      <c r="N116" s="337"/>
      <c r="O116" s="337"/>
      <c r="P116" s="337"/>
      <c r="Q116" s="337"/>
      <c r="R116" s="337"/>
      <c r="S116" s="337"/>
      <c r="T116" s="337"/>
      <c r="U116" s="337"/>
      <c r="V116" s="337"/>
      <c r="W116" s="337"/>
      <c r="X116" s="338"/>
      <c r="Y116" s="339"/>
      <c r="Z116" s="340"/>
      <c r="AA116" s="340"/>
      <c r="AB116" s="341"/>
      <c r="AC116" s="333"/>
      <c r="AD116" s="334"/>
      <c r="AE116" s="334"/>
      <c r="AF116" s="334"/>
      <c r="AG116" s="335"/>
      <c r="AH116" s="336"/>
      <c r="AI116" s="337"/>
      <c r="AJ116" s="337"/>
      <c r="AK116" s="337"/>
      <c r="AL116" s="337"/>
      <c r="AM116" s="337"/>
      <c r="AN116" s="337"/>
      <c r="AO116" s="337"/>
      <c r="AP116" s="337"/>
      <c r="AQ116" s="337"/>
      <c r="AR116" s="337"/>
      <c r="AS116" s="337"/>
      <c r="AT116" s="338"/>
      <c r="AU116" s="339"/>
      <c r="AV116" s="340"/>
      <c r="AW116" s="340"/>
      <c r="AX116" s="342"/>
      <c r="AY116" s="63">
        <f t="shared" si="8"/>
        <v>0</v>
      </c>
    </row>
    <row r="117" spans="1:51" ht="24.75" customHeight="1" x14ac:dyDescent="0.15">
      <c r="A117" s="891"/>
      <c r="B117" s="892"/>
      <c r="C117" s="892"/>
      <c r="D117" s="892"/>
      <c r="E117" s="892"/>
      <c r="F117" s="893"/>
      <c r="G117" s="333"/>
      <c r="H117" s="334"/>
      <c r="I117" s="334"/>
      <c r="J117" s="334"/>
      <c r="K117" s="335"/>
      <c r="L117" s="336"/>
      <c r="M117" s="337"/>
      <c r="N117" s="337"/>
      <c r="O117" s="337"/>
      <c r="P117" s="337"/>
      <c r="Q117" s="337"/>
      <c r="R117" s="337"/>
      <c r="S117" s="337"/>
      <c r="T117" s="337"/>
      <c r="U117" s="337"/>
      <c r="V117" s="337"/>
      <c r="W117" s="337"/>
      <c r="X117" s="338"/>
      <c r="Y117" s="339"/>
      <c r="Z117" s="340"/>
      <c r="AA117" s="340"/>
      <c r="AB117" s="341"/>
      <c r="AC117" s="333"/>
      <c r="AD117" s="334"/>
      <c r="AE117" s="334"/>
      <c r="AF117" s="334"/>
      <c r="AG117" s="335"/>
      <c r="AH117" s="336"/>
      <c r="AI117" s="337"/>
      <c r="AJ117" s="337"/>
      <c r="AK117" s="337"/>
      <c r="AL117" s="337"/>
      <c r="AM117" s="337"/>
      <c r="AN117" s="337"/>
      <c r="AO117" s="337"/>
      <c r="AP117" s="337"/>
      <c r="AQ117" s="337"/>
      <c r="AR117" s="337"/>
      <c r="AS117" s="337"/>
      <c r="AT117" s="338"/>
      <c r="AU117" s="339"/>
      <c r="AV117" s="340"/>
      <c r="AW117" s="340"/>
      <c r="AX117" s="342"/>
      <c r="AY117" s="63">
        <f t="shared" si="8"/>
        <v>0</v>
      </c>
    </row>
    <row r="118" spans="1:51" ht="24.75" customHeight="1" x14ac:dyDescent="0.15">
      <c r="A118" s="891"/>
      <c r="B118" s="892"/>
      <c r="C118" s="892"/>
      <c r="D118" s="892"/>
      <c r="E118" s="892"/>
      <c r="F118" s="893"/>
      <c r="G118" s="333"/>
      <c r="H118" s="334"/>
      <c r="I118" s="334"/>
      <c r="J118" s="334"/>
      <c r="K118" s="335"/>
      <c r="L118" s="336"/>
      <c r="M118" s="337"/>
      <c r="N118" s="337"/>
      <c r="O118" s="337"/>
      <c r="P118" s="337"/>
      <c r="Q118" s="337"/>
      <c r="R118" s="337"/>
      <c r="S118" s="337"/>
      <c r="T118" s="337"/>
      <c r="U118" s="337"/>
      <c r="V118" s="337"/>
      <c r="W118" s="337"/>
      <c r="X118" s="338"/>
      <c r="Y118" s="339"/>
      <c r="Z118" s="340"/>
      <c r="AA118" s="340"/>
      <c r="AB118" s="341"/>
      <c r="AC118" s="333"/>
      <c r="AD118" s="334"/>
      <c r="AE118" s="334"/>
      <c r="AF118" s="334"/>
      <c r="AG118" s="335"/>
      <c r="AH118" s="336"/>
      <c r="AI118" s="337"/>
      <c r="AJ118" s="337"/>
      <c r="AK118" s="337"/>
      <c r="AL118" s="337"/>
      <c r="AM118" s="337"/>
      <c r="AN118" s="337"/>
      <c r="AO118" s="337"/>
      <c r="AP118" s="337"/>
      <c r="AQ118" s="337"/>
      <c r="AR118" s="337"/>
      <c r="AS118" s="337"/>
      <c r="AT118" s="338"/>
      <c r="AU118" s="339"/>
      <c r="AV118" s="340"/>
      <c r="AW118" s="340"/>
      <c r="AX118" s="342"/>
      <c r="AY118" s="63">
        <f t="shared" si="8"/>
        <v>0</v>
      </c>
    </row>
    <row r="119" spans="1:51" ht="24.75" customHeight="1" x14ac:dyDescent="0.15">
      <c r="A119" s="891"/>
      <c r="B119" s="892"/>
      <c r="C119" s="892"/>
      <c r="D119" s="892"/>
      <c r="E119" s="892"/>
      <c r="F119" s="893"/>
      <c r="G119" s="333"/>
      <c r="H119" s="334"/>
      <c r="I119" s="334"/>
      <c r="J119" s="334"/>
      <c r="K119" s="335"/>
      <c r="L119" s="336"/>
      <c r="M119" s="337"/>
      <c r="N119" s="337"/>
      <c r="O119" s="337"/>
      <c r="P119" s="337"/>
      <c r="Q119" s="337"/>
      <c r="R119" s="337"/>
      <c r="S119" s="337"/>
      <c r="T119" s="337"/>
      <c r="U119" s="337"/>
      <c r="V119" s="337"/>
      <c r="W119" s="337"/>
      <c r="X119" s="338"/>
      <c r="Y119" s="339"/>
      <c r="Z119" s="340"/>
      <c r="AA119" s="340"/>
      <c r="AB119" s="341"/>
      <c r="AC119" s="333"/>
      <c r="AD119" s="334"/>
      <c r="AE119" s="334"/>
      <c r="AF119" s="334"/>
      <c r="AG119" s="335"/>
      <c r="AH119" s="336"/>
      <c r="AI119" s="337"/>
      <c r="AJ119" s="337"/>
      <c r="AK119" s="337"/>
      <c r="AL119" s="337"/>
      <c r="AM119" s="337"/>
      <c r="AN119" s="337"/>
      <c r="AO119" s="337"/>
      <c r="AP119" s="337"/>
      <c r="AQ119" s="337"/>
      <c r="AR119" s="337"/>
      <c r="AS119" s="337"/>
      <c r="AT119" s="338"/>
      <c r="AU119" s="339"/>
      <c r="AV119" s="340"/>
      <c r="AW119" s="340"/>
      <c r="AX119" s="342"/>
      <c r="AY119" s="63">
        <f t="shared" si="8"/>
        <v>0</v>
      </c>
    </row>
    <row r="120" spans="1:51" ht="24.75" customHeight="1" thickBot="1" x14ac:dyDescent="0.2">
      <c r="A120" s="891"/>
      <c r="B120" s="892"/>
      <c r="C120" s="892"/>
      <c r="D120" s="892"/>
      <c r="E120" s="892"/>
      <c r="F120" s="893"/>
      <c r="G120" s="324" t="s">
        <v>16</v>
      </c>
      <c r="H120" s="325"/>
      <c r="I120" s="325"/>
      <c r="J120" s="325"/>
      <c r="K120" s="325"/>
      <c r="L120" s="326"/>
      <c r="M120" s="327"/>
      <c r="N120" s="327"/>
      <c r="O120" s="327"/>
      <c r="P120" s="327"/>
      <c r="Q120" s="327"/>
      <c r="R120" s="327"/>
      <c r="S120" s="327"/>
      <c r="T120" s="327"/>
      <c r="U120" s="327"/>
      <c r="V120" s="327"/>
      <c r="W120" s="327"/>
      <c r="X120" s="328"/>
      <c r="Y120" s="329">
        <f>SUM(Y110:AB119)</f>
        <v>0</v>
      </c>
      <c r="Z120" s="330"/>
      <c r="AA120" s="330"/>
      <c r="AB120" s="331"/>
      <c r="AC120" s="324" t="s">
        <v>16</v>
      </c>
      <c r="AD120" s="325"/>
      <c r="AE120" s="325"/>
      <c r="AF120" s="325"/>
      <c r="AG120" s="325"/>
      <c r="AH120" s="326"/>
      <c r="AI120" s="327"/>
      <c r="AJ120" s="327"/>
      <c r="AK120" s="327"/>
      <c r="AL120" s="327"/>
      <c r="AM120" s="327"/>
      <c r="AN120" s="327"/>
      <c r="AO120" s="327"/>
      <c r="AP120" s="327"/>
      <c r="AQ120" s="327"/>
      <c r="AR120" s="327"/>
      <c r="AS120" s="327"/>
      <c r="AT120" s="328"/>
      <c r="AU120" s="329">
        <f>SUM(AU110:AX119)</f>
        <v>0</v>
      </c>
      <c r="AV120" s="330"/>
      <c r="AW120" s="330"/>
      <c r="AX120" s="332"/>
      <c r="AY120" s="63">
        <f t="shared" si="8"/>
        <v>0</v>
      </c>
    </row>
    <row r="121" spans="1:51" ht="30" customHeight="1" x14ac:dyDescent="0.15">
      <c r="A121" s="891"/>
      <c r="B121" s="892"/>
      <c r="C121" s="892"/>
      <c r="D121" s="892"/>
      <c r="E121" s="892"/>
      <c r="F121" s="893"/>
      <c r="G121" s="358" t="s">
        <v>236</v>
      </c>
      <c r="H121" s="359"/>
      <c r="I121" s="359"/>
      <c r="J121" s="359"/>
      <c r="K121" s="359"/>
      <c r="L121" s="359"/>
      <c r="M121" s="359"/>
      <c r="N121" s="359"/>
      <c r="O121" s="359"/>
      <c r="P121" s="359"/>
      <c r="Q121" s="359"/>
      <c r="R121" s="359"/>
      <c r="S121" s="359"/>
      <c r="T121" s="359"/>
      <c r="U121" s="359"/>
      <c r="V121" s="359"/>
      <c r="W121" s="359"/>
      <c r="X121" s="359"/>
      <c r="Y121" s="359"/>
      <c r="Z121" s="359"/>
      <c r="AA121" s="359"/>
      <c r="AB121" s="360"/>
      <c r="AC121" s="358" t="s">
        <v>237</v>
      </c>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61"/>
      <c r="AY121" s="63">
        <f>COUNTA($G$123,$AC$123)</f>
        <v>0</v>
      </c>
    </row>
    <row r="122" spans="1:51" ht="25.5" customHeight="1" x14ac:dyDescent="0.15">
      <c r="A122" s="891"/>
      <c r="B122" s="892"/>
      <c r="C122" s="892"/>
      <c r="D122" s="892"/>
      <c r="E122" s="892"/>
      <c r="F122" s="893"/>
      <c r="G122" s="362" t="s">
        <v>13</v>
      </c>
      <c r="H122" s="363"/>
      <c r="I122" s="363"/>
      <c r="J122" s="363"/>
      <c r="K122" s="363"/>
      <c r="L122" s="364" t="s">
        <v>14</v>
      </c>
      <c r="M122" s="363"/>
      <c r="N122" s="363"/>
      <c r="O122" s="363"/>
      <c r="P122" s="363"/>
      <c r="Q122" s="363"/>
      <c r="R122" s="363"/>
      <c r="S122" s="363"/>
      <c r="T122" s="363"/>
      <c r="U122" s="363"/>
      <c r="V122" s="363"/>
      <c r="W122" s="363"/>
      <c r="X122" s="365"/>
      <c r="Y122" s="366" t="s">
        <v>15</v>
      </c>
      <c r="Z122" s="367"/>
      <c r="AA122" s="367"/>
      <c r="AB122" s="368"/>
      <c r="AC122" s="362" t="s">
        <v>13</v>
      </c>
      <c r="AD122" s="363"/>
      <c r="AE122" s="363"/>
      <c r="AF122" s="363"/>
      <c r="AG122" s="363"/>
      <c r="AH122" s="364" t="s">
        <v>14</v>
      </c>
      <c r="AI122" s="363"/>
      <c r="AJ122" s="363"/>
      <c r="AK122" s="363"/>
      <c r="AL122" s="363"/>
      <c r="AM122" s="363"/>
      <c r="AN122" s="363"/>
      <c r="AO122" s="363"/>
      <c r="AP122" s="363"/>
      <c r="AQ122" s="363"/>
      <c r="AR122" s="363"/>
      <c r="AS122" s="363"/>
      <c r="AT122" s="365"/>
      <c r="AU122" s="366" t="s">
        <v>15</v>
      </c>
      <c r="AV122" s="367"/>
      <c r="AW122" s="367"/>
      <c r="AX122" s="369"/>
      <c r="AY122" s="63">
        <f>$AY$121</f>
        <v>0</v>
      </c>
    </row>
    <row r="123" spans="1:51" ht="24.75" customHeight="1" x14ac:dyDescent="0.15">
      <c r="A123" s="891"/>
      <c r="B123" s="892"/>
      <c r="C123" s="892"/>
      <c r="D123" s="892"/>
      <c r="E123" s="892"/>
      <c r="F123" s="893"/>
      <c r="G123" s="348"/>
      <c r="H123" s="349"/>
      <c r="I123" s="349"/>
      <c r="J123" s="349"/>
      <c r="K123" s="350"/>
      <c r="L123" s="351"/>
      <c r="M123" s="352"/>
      <c r="N123" s="352"/>
      <c r="O123" s="352"/>
      <c r="P123" s="352"/>
      <c r="Q123" s="352"/>
      <c r="R123" s="352"/>
      <c r="S123" s="352"/>
      <c r="T123" s="352"/>
      <c r="U123" s="352"/>
      <c r="V123" s="352"/>
      <c r="W123" s="352"/>
      <c r="X123" s="353"/>
      <c r="Y123" s="354"/>
      <c r="Z123" s="355"/>
      <c r="AA123" s="355"/>
      <c r="AB123" s="356"/>
      <c r="AC123" s="348"/>
      <c r="AD123" s="349"/>
      <c r="AE123" s="349"/>
      <c r="AF123" s="349"/>
      <c r="AG123" s="350"/>
      <c r="AH123" s="351"/>
      <c r="AI123" s="352"/>
      <c r="AJ123" s="352"/>
      <c r="AK123" s="352"/>
      <c r="AL123" s="352"/>
      <c r="AM123" s="352"/>
      <c r="AN123" s="352"/>
      <c r="AO123" s="352"/>
      <c r="AP123" s="352"/>
      <c r="AQ123" s="352"/>
      <c r="AR123" s="352"/>
      <c r="AS123" s="352"/>
      <c r="AT123" s="353"/>
      <c r="AU123" s="354"/>
      <c r="AV123" s="355"/>
      <c r="AW123" s="355"/>
      <c r="AX123" s="357"/>
      <c r="AY123" s="63">
        <f t="shared" ref="AY123:AY133" si="9">$AY$121</f>
        <v>0</v>
      </c>
    </row>
    <row r="124" spans="1:51" ht="24.75" customHeight="1" x14ac:dyDescent="0.15">
      <c r="A124" s="891"/>
      <c r="B124" s="892"/>
      <c r="C124" s="892"/>
      <c r="D124" s="892"/>
      <c r="E124" s="892"/>
      <c r="F124" s="893"/>
      <c r="G124" s="333"/>
      <c r="H124" s="334"/>
      <c r="I124" s="334"/>
      <c r="J124" s="334"/>
      <c r="K124" s="335"/>
      <c r="L124" s="336"/>
      <c r="M124" s="337"/>
      <c r="N124" s="337"/>
      <c r="O124" s="337"/>
      <c r="P124" s="337"/>
      <c r="Q124" s="337"/>
      <c r="R124" s="337"/>
      <c r="S124" s="337"/>
      <c r="T124" s="337"/>
      <c r="U124" s="337"/>
      <c r="V124" s="337"/>
      <c r="W124" s="337"/>
      <c r="X124" s="338"/>
      <c r="Y124" s="339"/>
      <c r="Z124" s="340"/>
      <c r="AA124" s="340"/>
      <c r="AB124" s="341"/>
      <c r="AC124" s="333"/>
      <c r="AD124" s="334"/>
      <c r="AE124" s="334"/>
      <c r="AF124" s="334"/>
      <c r="AG124" s="335"/>
      <c r="AH124" s="336"/>
      <c r="AI124" s="337"/>
      <c r="AJ124" s="337"/>
      <c r="AK124" s="337"/>
      <c r="AL124" s="337"/>
      <c r="AM124" s="337"/>
      <c r="AN124" s="337"/>
      <c r="AO124" s="337"/>
      <c r="AP124" s="337"/>
      <c r="AQ124" s="337"/>
      <c r="AR124" s="337"/>
      <c r="AS124" s="337"/>
      <c r="AT124" s="338"/>
      <c r="AU124" s="339"/>
      <c r="AV124" s="340"/>
      <c r="AW124" s="340"/>
      <c r="AX124" s="342"/>
      <c r="AY124" s="63">
        <f t="shared" si="9"/>
        <v>0</v>
      </c>
    </row>
    <row r="125" spans="1:51" ht="24.75" customHeight="1" x14ac:dyDescent="0.15">
      <c r="A125" s="891"/>
      <c r="B125" s="892"/>
      <c r="C125" s="892"/>
      <c r="D125" s="892"/>
      <c r="E125" s="892"/>
      <c r="F125" s="893"/>
      <c r="G125" s="333"/>
      <c r="H125" s="334"/>
      <c r="I125" s="334"/>
      <c r="J125" s="334"/>
      <c r="K125" s="335"/>
      <c r="L125" s="336"/>
      <c r="M125" s="337"/>
      <c r="N125" s="337"/>
      <c r="O125" s="337"/>
      <c r="P125" s="337"/>
      <c r="Q125" s="337"/>
      <c r="R125" s="337"/>
      <c r="S125" s="337"/>
      <c r="T125" s="337"/>
      <c r="U125" s="337"/>
      <c r="V125" s="337"/>
      <c r="W125" s="337"/>
      <c r="X125" s="338"/>
      <c r="Y125" s="339"/>
      <c r="Z125" s="340"/>
      <c r="AA125" s="340"/>
      <c r="AB125" s="341"/>
      <c r="AC125" s="333"/>
      <c r="AD125" s="334"/>
      <c r="AE125" s="334"/>
      <c r="AF125" s="334"/>
      <c r="AG125" s="335"/>
      <c r="AH125" s="336"/>
      <c r="AI125" s="337"/>
      <c r="AJ125" s="337"/>
      <c r="AK125" s="337"/>
      <c r="AL125" s="337"/>
      <c r="AM125" s="337"/>
      <c r="AN125" s="337"/>
      <c r="AO125" s="337"/>
      <c r="AP125" s="337"/>
      <c r="AQ125" s="337"/>
      <c r="AR125" s="337"/>
      <c r="AS125" s="337"/>
      <c r="AT125" s="338"/>
      <c r="AU125" s="339"/>
      <c r="AV125" s="340"/>
      <c r="AW125" s="340"/>
      <c r="AX125" s="342"/>
      <c r="AY125" s="63">
        <f t="shared" si="9"/>
        <v>0</v>
      </c>
    </row>
    <row r="126" spans="1:51" ht="24.75" customHeight="1" x14ac:dyDescent="0.15">
      <c r="A126" s="891"/>
      <c r="B126" s="892"/>
      <c r="C126" s="892"/>
      <c r="D126" s="892"/>
      <c r="E126" s="892"/>
      <c r="F126" s="893"/>
      <c r="G126" s="333"/>
      <c r="H126" s="334"/>
      <c r="I126" s="334"/>
      <c r="J126" s="334"/>
      <c r="K126" s="335"/>
      <c r="L126" s="336"/>
      <c r="M126" s="337"/>
      <c r="N126" s="337"/>
      <c r="O126" s="337"/>
      <c r="P126" s="337"/>
      <c r="Q126" s="337"/>
      <c r="R126" s="337"/>
      <c r="S126" s="337"/>
      <c r="T126" s="337"/>
      <c r="U126" s="337"/>
      <c r="V126" s="337"/>
      <c r="W126" s="337"/>
      <c r="X126" s="338"/>
      <c r="Y126" s="339"/>
      <c r="Z126" s="340"/>
      <c r="AA126" s="340"/>
      <c r="AB126" s="341"/>
      <c r="AC126" s="333"/>
      <c r="AD126" s="334"/>
      <c r="AE126" s="334"/>
      <c r="AF126" s="334"/>
      <c r="AG126" s="335"/>
      <c r="AH126" s="336"/>
      <c r="AI126" s="337"/>
      <c r="AJ126" s="337"/>
      <c r="AK126" s="337"/>
      <c r="AL126" s="337"/>
      <c r="AM126" s="337"/>
      <c r="AN126" s="337"/>
      <c r="AO126" s="337"/>
      <c r="AP126" s="337"/>
      <c r="AQ126" s="337"/>
      <c r="AR126" s="337"/>
      <c r="AS126" s="337"/>
      <c r="AT126" s="338"/>
      <c r="AU126" s="339"/>
      <c r="AV126" s="340"/>
      <c r="AW126" s="340"/>
      <c r="AX126" s="342"/>
      <c r="AY126" s="63">
        <f t="shared" si="9"/>
        <v>0</v>
      </c>
    </row>
    <row r="127" spans="1:51" ht="24.75" customHeight="1" x14ac:dyDescent="0.15">
      <c r="A127" s="891"/>
      <c r="B127" s="892"/>
      <c r="C127" s="892"/>
      <c r="D127" s="892"/>
      <c r="E127" s="892"/>
      <c r="F127" s="893"/>
      <c r="G127" s="333"/>
      <c r="H127" s="334"/>
      <c r="I127" s="334"/>
      <c r="J127" s="334"/>
      <c r="K127" s="335"/>
      <c r="L127" s="336"/>
      <c r="M127" s="337"/>
      <c r="N127" s="337"/>
      <c r="O127" s="337"/>
      <c r="P127" s="337"/>
      <c r="Q127" s="337"/>
      <c r="R127" s="337"/>
      <c r="S127" s="337"/>
      <c r="T127" s="337"/>
      <c r="U127" s="337"/>
      <c r="V127" s="337"/>
      <c r="W127" s="337"/>
      <c r="X127" s="338"/>
      <c r="Y127" s="339"/>
      <c r="Z127" s="340"/>
      <c r="AA127" s="340"/>
      <c r="AB127" s="341"/>
      <c r="AC127" s="333"/>
      <c r="AD127" s="334"/>
      <c r="AE127" s="334"/>
      <c r="AF127" s="334"/>
      <c r="AG127" s="335"/>
      <c r="AH127" s="336"/>
      <c r="AI127" s="337"/>
      <c r="AJ127" s="337"/>
      <c r="AK127" s="337"/>
      <c r="AL127" s="337"/>
      <c r="AM127" s="337"/>
      <c r="AN127" s="337"/>
      <c r="AO127" s="337"/>
      <c r="AP127" s="337"/>
      <c r="AQ127" s="337"/>
      <c r="AR127" s="337"/>
      <c r="AS127" s="337"/>
      <c r="AT127" s="338"/>
      <c r="AU127" s="339"/>
      <c r="AV127" s="340"/>
      <c r="AW127" s="340"/>
      <c r="AX127" s="342"/>
      <c r="AY127" s="63">
        <f t="shared" si="9"/>
        <v>0</v>
      </c>
    </row>
    <row r="128" spans="1:51" ht="24.75" customHeight="1" x14ac:dyDescent="0.15">
      <c r="A128" s="891"/>
      <c r="B128" s="892"/>
      <c r="C128" s="892"/>
      <c r="D128" s="892"/>
      <c r="E128" s="892"/>
      <c r="F128" s="893"/>
      <c r="G128" s="333"/>
      <c r="H128" s="334"/>
      <c r="I128" s="334"/>
      <c r="J128" s="334"/>
      <c r="K128" s="335"/>
      <c r="L128" s="336"/>
      <c r="M128" s="337"/>
      <c r="N128" s="337"/>
      <c r="O128" s="337"/>
      <c r="P128" s="337"/>
      <c r="Q128" s="337"/>
      <c r="R128" s="337"/>
      <c r="S128" s="337"/>
      <c r="T128" s="337"/>
      <c r="U128" s="337"/>
      <c r="V128" s="337"/>
      <c r="W128" s="337"/>
      <c r="X128" s="338"/>
      <c r="Y128" s="339"/>
      <c r="Z128" s="340"/>
      <c r="AA128" s="340"/>
      <c r="AB128" s="341"/>
      <c r="AC128" s="333"/>
      <c r="AD128" s="334"/>
      <c r="AE128" s="334"/>
      <c r="AF128" s="334"/>
      <c r="AG128" s="335"/>
      <c r="AH128" s="336"/>
      <c r="AI128" s="337"/>
      <c r="AJ128" s="337"/>
      <c r="AK128" s="337"/>
      <c r="AL128" s="337"/>
      <c r="AM128" s="337"/>
      <c r="AN128" s="337"/>
      <c r="AO128" s="337"/>
      <c r="AP128" s="337"/>
      <c r="AQ128" s="337"/>
      <c r="AR128" s="337"/>
      <c r="AS128" s="337"/>
      <c r="AT128" s="338"/>
      <c r="AU128" s="339"/>
      <c r="AV128" s="340"/>
      <c r="AW128" s="340"/>
      <c r="AX128" s="342"/>
      <c r="AY128" s="63">
        <f t="shared" si="9"/>
        <v>0</v>
      </c>
    </row>
    <row r="129" spans="1:51" ht="24.75" customHeight="1" x14ac:dyDescent="0.15">
      <c r="A129" s="891"/>
      <c r="B129" s="892"/>
      <c r="C129" s="892"/>
      <c r="D129" s="892"/>
      <c r="E129" s="892"/>
      <c r="F129" s="893"/>
      <c r="G129" s="333"/>
      <c r="H129" s="334"/>
      <c r="I129" s="334"/>
      <c r="J129" s="334"/>
      <c r="K129" s="335"/>
      <c r="L129" s="336"/>
      <c r="M129" s="337"/>
      <c r="N129" s="337"/>
      <c r="O129" s="337"/>
      <c r="P129" s="337"/>
      <c r="Q129" s="337"/>
      <c r="R129" s="337"/>
      <c r="S129" s="337"/>
      <c r="T129" s="337"/>
      <c r="U129" s="337"/>
      <c r="V129" s="337"/>
      <c r="W129" s="337"/>
      <c r="X129" s="338"/>
      <c r="Y129" s="339"/>
      <c r="Z129" s="340"/>
      <c r="AA129" s="340"/>
      <c r="AB129" s="341"/>
      <c r="AC129" s="333"/>
      <c r="AD129" s="334"/>
      <c r="AE129" s="334"/>
      <c r="AF129" s="334"/>
      <c r="AG129" s="335"/>
      <c r="AH129" s="336"/>
      <c r="AI129" s="337"/>
      <c r="AJ129" s="337"/>
      <c r="AK129" s="337"/>
      <c r="AL129" s="337"/>
      <c r="AM129" s="337"/>
      <c r="AN129" s="337"/>
      <c r="AO129" s="337"/>
      <c r="AP129" s="337"/>
      <c r="AQ129" s="337"/>
      <c r="AR129" s="337"/>
      <c r="AS129" s="337"/>
      <c r="AT129" s="338"/>
      <c r="AU129" s="339"/>
      <c r="AV129" s="340"/>
      <c r="AW129" s="340"/>
      <c r="AX129" s="342"/>
      <c r="AY129" s="63">
        <f t="shared" si="9"/>
        <v>0</v>
      </c>
    </row>
    <row r="130" spans="1:51" ht="24.75" customHeight="1" x14ac:dyDescent="0.15">
      <c r="A130" s="891"/>
      <c r="B130" s="892"/>
      <c r="C130" s="892"/>
      <c r="D130" s="892"/>
      <c r="E130" s="892"/>
      <c r="F130" s="893"/>
      <c r="G130" s="333"/>
      <c r="H130" s="334"/>
      <c r="I130" s="334"/>
      <c r="J130" s="334"/>
      <c r="K130" s="335"/>
      <c r="L130" s="336"/>
      <c r="M130" s="337"/>
      <c r="N130" s="337"/>
      <c r="O130" s="337"/>
      <c r="P130" s="337"/>
      <c r="Q130" s="337"/>
      <c r="R130" s="337"/>
      <c r="S130" s="337"/>
      <c r="T130" s="337"/>
      <c r="U130" s="337"/>
      <c r="V130" s="337"/>
      <c r="W130" s="337"/>
      <c r="X130" s="338"/>
      <c r="Y130" s="339"/>
      <c r="Z130" s="340"/>
      <c r="AA130" s="340"/>
      <c r="AB130" s="341"/>
      <c r="AC130" s="333"/>
      <c r="AD130" s="334"/>
      <c r="AE130" s="334"/>
      <c r="AF130" s="334"/>
      <c r="AG130" s="335"/>
      <c r="AH130" s="336"/>
      <c r="AI130" s="337"/>
      <c r="AJ130" s="337"/>
      <c r="AK130" s="337"/>
      <c r="AL130" s="337"/>
      <c r="AM130" s="337"/>
      <c r="AN130" s="337"/>
      <c r="AO130" s="337"/>
      <c r="AP130" s="337"/>
      <c r="AQ130" s="337"/>
      <c r="AR130" s="337"/>
      <c r="AS130" s="337"/>
      <c r="AT130" s="338"/>
      <c r="AU130" s="339"/>
      <c r="AV130" s="340"/>
      <c r="AW130" s="340"/>
      <c r="AX130" s="342"/>
      <c r="AY130" s="63">
        <f t="shared" si="9"/>
        <v>0</v>
      </c>
    </row>
    <row r="131" spans="1:51" ht="24.75" customHeight="1" x14ac:dyDescent="0.15">
      <c r="A131" s="891"/>
      <c r="B131" s="892"/>
      <c r="C131" s="892"/>
      <c r="D131" s="892"/>
      <c r="E131" s="892"/>
      <c r="F131" s="893"/>
      <c r="G131" s="333"/>
      <c r="H131" s="334"/>
      <c r="I131" s="334"/>
      <c r="J131" s="334"/>
      <c r="K131" s="335"/>
      <c r="L131" s="336"/>
      <c r="M131" s="337"/>
      <c r="N131" s="337"/>
      <c r="O131" s="337"/>
      <c r="P131" s="337"/>
      <c r="Q131" s="337"/>
      <c r="R131" s="337"/>
      <c r="S131" s="337"/>
      <c r="T131" s="337"/>
      <c r="U131" s="337"/>
      <c r="V131" s="337"/>
      <c r="W131" s="337"/>
      <c r="X131" s="338"/>
      <c r="Y131" s="339"/>
      <c r="Z131" s="340"/>
      <c r="AA131" s="340"/>
      <c r="AB131" s="341"/>
      <c r="AC131" s="333"/>
      <c r="AD131" s="334"/>
      <c r="AE131" s="334"/>
      <c r="AF131" s="334"/>
      <c r="AG131" s="335"/>
      <c r="AH131" s="336"/>
      <c r="AI131" s="337"/>
      <c r="AJ131" s="337"/>
      <c r="AK131" s="337"/>
      <c r="AL131" s="337"/>
      <c r="AM131" s="337"/>
      <c r="AN131" s="337"/>
      <c r="AO131" s="337"/>
      <c r="AP131" s="337"/>
      <c r="AQ131" s="337"/>
      <c r="AR131" s="337"/>
      <c r="AS131" s="337"/>
      <c r="AT131" s="338"/>
      <c r="AU131" s="339"/>
      <c r="AV131" s="340"/>
      <c r="AW131" s="340"/>
      <c r="AX131" s="342"/>
      <c r="AY131" s="63">
        <f t="shared" si="9"/>
        <v>0</v>
      </c>
    </row>
    <row r="132" spans="1:51" ht="24.75" customHeight="1" x14ac:dyDescent="0.15">
      <c r="A132" s="891"/>
      <c r="B132" s="892"/>
      <c r="C132" s="892"/>
      <c r="D132" s="892"/>
      <c r="E132" s="892"/>
      <c r="F132" s="893"/>
      <c r="G132" s="333"/>
      <c r="H132" s="334"/>
      <c r="I132" s="334"/>
      <c r="J132" s="334"/>
      <c r="K132" s="335"/>
      <c r="L132" s="336"/>
      <c r="M132" s="337"/>
      <c r="N132" s="337"/>
      <c r="O132" s="337"/>
      <c r="P132" s="337"/>
      <c r="Q132" s="337"/>
      <c r="R132" s="337"/>
      <c r="S132" s="337"/>
      <c r="T132" s="337"/>
      <c r="U132" s="337"/>
      <c r="V132" s="337"/>
      <c r="W132" s="337"/>
      <c r="X132" s="338"/>
      <c r="Y132" s="339"/>
      <c r="Z132" s="340"/>
      <c r="AA132" s="340"/>
      <c r="AB132" s="341"/>
      <c r="AC132" s="333"/>
      <c r="AD132" s="334"/>
      <c r="AE132" s="334"/>
      <c r="AF132" s="334"/>
      <c r="AG132" s="335"/>
      <c r="AH132" s="336"/>
      <c r="AI132" s="337"/>
      <c r="AJ132" s="337"/>
      <c r="AK132" s="337"/>
      <c r="AL132" s="337"/>
      <c r="AM132" s="337"/>
      <c r="AN132" s="337"/>
      <c r="AO132" s="337"/>
      <c r="AP132" s="337"/>
      <c r="AQ132" s="337"/>
      <c r="AR132" s="337"/>
      <c r="AS132" s="337"/>
      <c r="AT132" s="338"/>
      <c r="AU132" s="339"/>
      <c r="AV132" s="340"/>
      <c r="AW132" s="340"/>
      <c r="AX132" s="342"/>
      <c r="AY132" s="63">
        <f t="shared" si="9"/>
        <v>0</v>
      </c>
    </row>
    <row r="133" spans="1:51" ht="24.75" customHeight="1" thickBot="1" x14ac:dyDescent="0.2">
      <c r="A133" s="891"/>
      <c r="B133" s="892"/>
      <c r="C133" s="892"/>
      <c r="D133" s="892"/>
      <c r="E133" s="892"/>
      <c r="F133" s="893"/>
      <c r="G133" s="324" t="s">
        <v>16</v>
      </c>
      <c r="H133" s="325"/>
      <c r="I133" s="325"/>
      <c r="J133" s="325"/>
      <c r="K133" s="325"/>
      <c r="L133" s="326"/>
      <c r="M133" s="327"/>
      <c r="N133" s="327"/>
      <c r="O133" s="327"/>
      <c r="P133" s="327"/>
      <c r="Q133" s="327"/>
      <c r="R133" s="327"/>
      <c r="S133" s="327"/>
      <c r="T133" s="327"/>
      <c r="U133" s="327"/>
      <c r="V133" s="327"/>
      <c r="W133" s="327"/>
      <c r="X133" s="328"/>
      <c r="Y133" s="329">
        <f>SUM(Y123:AB132)</f>
        <v>0</v>
      </c>
      <c r="Z133" s="330"/>
      <c r="AA133" s="330"/>
      <c r="AB133" s="331"/>
      <c r="AC133" s="324" t="s">
        <v>16</v>
      </c>
      <c r="AD133" s="325"/>
      <c r="AE133" s="325"/>
      <c r="AF133" s="325"/>
      <c r="AG133" s="325"/>
      <c r="AH133" s="326"/>
      <c r="AI133" s="327"/>
      <c r="AJ133" s="327"/>
      <c r="AK133" s="327"/>
      <c r="AL133" s="327"/>
      <c r="AM133" s="327"/>
      <c r="AN133" s="327"/>
      <c r="AO133" s="327"/>
      <c r="AP133" s="327"/>
      <c r="AQ133" s="327"/>
      <c r="AR133" s="327"/>
      <c r="AS133" s="327"/>
      <c r="AT133" s="328"/>
      <c r="AU133" s="329">
        <f>SUM(AU123:AX132)</f>
        <v>0</v>
      </c>
      <c r="AV133" s="330"/>
      <c r="AW133" s="330"/>
      <c r="AX133" s="332"/>
      <c r="AY133" s="63">
        <f t="shared" si="9"/>
        <v>0</v>
      </c>
    </row>
    <row r="134" spans="1:51" ht="30" customHeight="1" x14ac:dyDescent="0.15">
      <c r="A134" s="891"/>
      <c r="B134" s="892"/>
      <c r="C134" s="892"/>
      <c r="D134" s="892"/>
      <c r="E134" s="892"/>
      <c r="F134" s="893"/>
      <c r="G134" s="358" t="s">
        <v>238</v>
      </c>
      <c r="H134" s="359"/>
      <c r="I134" s="359"/>
      <c r="J134" s="359"/>
      <c r="K134" s="359"/>
      <c r="L134" s="359"/>
      <c r="M134" s="359"/>
      <c r="N134" s="359"/>
      <c r="O134" s="359"/>
      <c r="P134" s="359"/>
      <c r="Q134" s="359"/>
      <c r="R134" s="359"/>
      <c r="S134" s="359"/>
      <c r="T134" s="359"/>
      <c r="U134" s="359"/>
      <c r="V134" s="359"/>
      <c r="W134" s="359"/>
      <c r="X134" s="359"/>
      <c r="Y134" s="359"/>
      <c r="Z134" s="359"/>
      <c r="AA134" s="359"/>
      <c r="AB134" s="360"/>
      <c r="AC134" s="358" t="s">
        <v>239</v>
      </c>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61"/>
      <c r="AY134" s="63">
        <f>COUNTA($G$136,$AC$136)</f>
        <v>0</v>
      </c>
    </row>
    <row r="135" spans="1:51" ht="24.75" customHeight="1" x14ac:dyDescent="0.15">
      <c r="A135" s="891"/>
      <c r="B135" s="892"/>
      <c r="C135" s="892"/>
      <c r="D135" s="892"/>
      <c r="E135" s="892"/>
      <c r="F135" s="893"/>
      <c r="G135" s="362" t="s">
        <v>13</v>
      </c>
      <c r="H135" s="363"/>
      <c r="I135" s="363"/>
      <c r="J135" s="363"/>
      <c r="K135" s="363"/>
      <c r="L135" s="364" t="s">
        <v>14</v>
      </c>
      <c r="M135" s="363"/>
      <c r="N135" s="363"/>
      <c r="O135" s="363"/>
      <c r="P135" s="363"/>
      <c r="Q135" s="363"/>
      <c r="R135" s="363"/>
      <c r="S135" s="363"/>
      <c r="T135" s="363"/>
      <c r="U135" s="363"/>
      <c r="V135" s="363"/>
      <c r="W135" s="363"/>
      <c r="X135" s="365"/>
      <c r="Y135" s="366" t="s">
        <v>15</v>
      </c>
      <c r="Z135" s="367"/>
      <c r="AA135" s="367"/>
      <c r="AB135" s="368"/>
      <c r="AC135" s="362" t="s">
        <v>13</v>
      </c>
      <c r="AD135" s="363"/>
      <c r="AE135" s="363"/>
      <c r="AF135" s="363"/>
      <c r="AG135" s="363"/>
      <c r="AH135" s="364" t="s">
        <v>14</v>
      </c>
      <c r="AI135" s="363"/>
      <c r="AJ135" s="363"/>
      <c r="AK135" s="363"/>
      <c r="AL135" s="363"/>
      <c r="AM135" s="363"/>
      <c r="AN135" s="363"/>
      <c r="AO135" s="363"/>
      <c r="AP135" s="363"/>
      <c r="AQ135" s="363"/>
      <c r="AR135" s="363"/>
      <c r="AS135" s="363"/>
      <c r="AT135" s="365"/>
      <c r="AU135" s="366" t="s">
        <v>15</v>
      </c>
      <c r="AV135" s="367"/>
      <c r="AW135" s="367"/>
      <c r="AX135" s="369"/>
      <c r="AY135" s="63">
        <f>$AY$134</f>
        <v>0</v>
      </c>
    </row>
    <row r="136" spans="1:51" ht="24.75" customHeight="1" x14ac:dyDescent="0.15">
      <c r="A136" s="891"/>
      <c r="B136" s="892"/>
      <c r="C136" s="892"/>
      <c r="D136" s="892"/>
      <c r="E136" s="892"/>
      <c r="F136" s="893"/>
      <c r="G136" s="348"/>
      <c r="H136" s="349"/>
      <c r="I136" s="349"/>
      <c r="J136" s="349"/>
      <c r="K136" s="350"/>
      <c r="L136" s="351"/>
      <c r="M136" s="352"/>
      <c r="N136" s="352"/>
      <c r="O136" s="352"/>
      <c r="P136" s="352"/>
      <c r="Q136" s="352"/>
      <c r="R136" s="352"/>
      <c r="S136" s="352"/>
      <c r="T136" s="352"/>
      <c r="U136" s="352"/>
      <c r="V136" s="352"/>
      <c r="W136" s="352"/>
      <c r="X136" s="353"/>
      <c r="Y136" s="354"/>
      <c r="Z136" s="355"/>
      <c r="AA136" s="355"/>
      <c r="AB136" s="356"/>
      <c r="AC136" s="348"/>
      <c r="AD136" s="349"/>
      <c r="AE136" s="349"/>
      <c r="AF136" s="349"/>
      <c r="AG136" s="350"/>
      <c r="AH136" s="351"/>
      <c r="AI136" s="352"/>
      <c r="AJ136" s="352"/>
      <c r="AK136" s="352"/>
      <c r="AL136" s="352"/>
      <c r="AM136" s="352"/>
      <c r="AN136" s="352"/>
      <c r="AO136" s="352"/>
      <c r="AP136" s="352"/>
      <c r="AQ136" s="352"/>
      <c r="AR136" s="352"/>
      <c r="AS136" s="352"/>
      <c r="AT136" s="353"/>
      <c r="AU136" s="354"/>
      <c r="AV136" s="355"/>
      <c r="AW136" s="355"/>
      <c r="AX136" s="357"/>
      <c r="AY136" s="63">
        <f t="shared" ref="AY136:AY146" si="10">$AY$134</f>
        <v>0</v>
      </c>
    </row>
    <row r="137" spans="1:51" ht="24.75" customHeight="1" x14ac:dyDescent="0.15">
      <c r="A137" s="891"/>
      <c r="B137" s="892"/>
      <c r="C137" s="892"/>
      <c r="D137" s="892"/>
      <c r="E137" s="892"/>
      <c r="F137" s="893"/>
      <c r="G137" s="333"/>
      <c r="H137" s="334"/>
      <c r="I137" s="334"/>
      <c r="J137" s="334"/>
      <c r="K137" s="335"/>
      <c r="L137" s="336"/>
      <c r="M137" s="337"/>
      <c r="N137" s="337"/>
      <c r="O137" s="337"/>
      <c r="P137" s="337"/>
      <c r="Q137" s="337"/>
      <c r="R137" s="337"/>
      <c r="S137" s="337"/>
      <c r="T137" s="337"/>
      <c r="U137" s="337"/>
      <c r="V137" s="337"/>
      <c r="W137" s="337"/>
      <c r="X137" s="338"/>
      <c r="Y137" s="339"/>
      <c r="Z137" s="340"/>
      <c r="AA137" s="340"/>
      <c r="AB137" s="341"/>
      <c r="AC137" s="333"/>
      <c r="AD137" s="334"/>
      <c r="AE137" s="334"/>
      <c r="AF137" s="334"/>
      <c r="AG137" s="335"/>
      <c r="AH137" s="336"/>
      <c r="AI137" s="337"/>
      <c r="AJ137" s="337"/>
      <c r="AK137" s="337"/>
      <c r="AL137" s="337"/>
      <c r="AM137" s="337"/>
      <c r="AN137" s="337"/>
      <c r="AO137" s="337"/>
      <c r="AP137" s="337"/>
      <c r="AQ137" s="337"/>
      <c r="AR137" s="337"/>
      <c r="AS137" s="337"/>
      <c r="AT137" s="338"/>
      <c r="AU137" s="339"/>
      <c r="AV137" s="340"/>
      <c r="AW137" s="340"/>
      <c r="AX137" s="342"/>
      <c r="AY137" s="63">
        <f t="shared" si="10"/>
        <v>0</v>
      </c>
    </row>
    <row r="138" spans="1:51" ht="24.75" customHeight="1" x14ac:dyDescent="0.15">
      <c r="A138" s="891"/>
      <c r="B138" s="892"/>
      <c r="C138" s="892"/>
      <c r="D138" s="892"/>
      <c r="E138" s="892"/>
      <c r="F138" s="893"/>
      <c r="G138" s="333"/>
      <c r="H138" s="334"/>
      <c r="I138" s="334"/>
      <c r="J138" s="334"/>
      <c r="K138" s="335"/>
      <c r="L138" s="336"/>
      <c r="M138" s="337"/>
      <c r="N138" s="337"/>
      <c r="O138" s="337"/>
      <c r="P138" s="337"/>
      <c r="Q138" s="337"/>
      <c r="R138" s="337"/>
      <c r="S138" s="337"/>
      <c r="T138" s="337"/>
      <c r="U138" s="337"/>
      <c r="V138" s="337"/>
      <c r="W138" s="337"/>
      <c r="X138" s="338"/>
      <c r="Y138" s="339"/>
      <c r="Z138" s="340"/>
      <c r="AA138" s="340"/>
      <c r="AB138" s="341"/>
      <c r="AC138" s="333"/>
      <c r="AD138" s="334"/>
      <c r="AE138" s="334"/>
      <c r="AF138" s="334"/>
      <c r="AG138" s="335"/>
      <c r="AH138" s="336"/>
      <c r="AI138" s="337"/>
      <c r="AJ138" s="337"/>
      <c r="AK138" s="337"/>
      <c r="AL138" s="337"/>
      <c r="AM138" s="337"/>
      <c r="AN138" s="337"/>
      <c r="AO138" s="337"/>
      <c r="AP138" s="337"/>
      <c r="AQ138" s="337"/>
      <c r="AR138" s="337"/>
      <c r="AS138" s="337"/>
      <c r="AT138" s="338"/>
      <c r="AU138" s="339"/>
      <c r="AV138" s="340"/>
      <c r="AW138" s="340"/>
      <c r="AX138" s="342"/>
      <c r="AY138" s="63">
        <f t="shared" si="10"/>
        <v>0</v>
      </c>
    </row>
    <row r="139" spans="1:51" ht="24.75" customHeight="1" x14ac:dyDescent="0.15">
      <c r="A139" s="891"/>
      <c r="B139" s="892"/>
      <c r="C139" s="892"/>
      <c r="D139" s="892"/>
      <c r="E139" s="892"/>
      <c r="F139" s="893"/>
      <c r="G139" s="333"/>
      <c r="H139" s="334"/>
      <c r="I139" s="334"/>
      <c r="J139" s="334"/>
      <c r="K139" s="335"/>
      <c r="L139" s="336"/>
      <c r="M139" s="337"/>
      <c r="N139" s="337"/>
      <c r="O139" s="337"/>
      <c r="P139" s="337"/>
      <c r="Q139" s="337"/>
      <c r="R139" s="337"/>
      <c r="S139" s="337"/>
      <c r="T139" s="337"/>
      <c r="U139" s="337"/>
      <c r="V139" s="337"/>
      <c r="W139" s="337"/>
      <c r="X139" s="338"/>
      <c r="Y139" s="339"/>
      <c r="Z139" s="340"/>
      <c r="AA139" s="340"/>
      <c r="AB139" s="341"/>
      <c r="AC139" s="333"/>
      <c r="AD139" s="334"/>
      <c r="AE139" s="334"/>
      <c r="AF139" s="334"/>
      <c r="AG139" s="335"/>
      <c r="AH139" s="336"/>
      <c r="AI139" s="337"/>
      <c r="AJ139" s="337"/>
      <c r="AK139" s="337"/>
      <c r="AL139" s="337"/>
      <c r="AM139" s="337"/>
      <c r="AN139" s="337"/>
      <c r="AO139" s="337"/>
      <c r="AP139" s="337"/>
      <c r="AQ139" s="337"/>
      <c r="AR139" s="337"/>
      <c r="AS139" s="337"/>
      <c r="AT139" s="338"/>
      <c r="AU139" s="339"/>
      <c r="AV139" s="340"/>
      <c r="AW139" s="340"/>
      <c r="AX139" s="342"/>
      <c r="AY139" s="63">
        <f t="shared" si="10"/>
        <v>0</v>
      </c>
    </row>
    <row r="140" spans="1:51" ht="24.75" customHeight="1" x14ac:dyDescent="0.15">
      <c r="A140" s="891"/>
      <c r="B140" s="892"/>
      <c r="C140" s="892"/>
      <c r="D140" s="892"/>
      <c r="E140" s="892"/>
      <c r="F140" s="893"/>
      <c r="G140" s="333"/>
      <c r="H140" s="334"/>
      <c r="I140" s="334"/>
      <c r="J140" s="334"/>
      <c r="K140" s="335"/>
      <c r="L140" s="336"/>
      <c r="M140" s="337"/>
      <c r="N140" s="337"/>
      <c r="O140" s="337"/>
      <c r="P140" s="337"/>
      <c r="Q140" s="337"/>
      <c r="R140" s="337"/>
      <c r="S140" s="337"/>
      <c r="T140" s="337"/>
      <c r="U140" s="337"/>
      <c r="V140" s="337"/>
      <c r="W140" s="337"/>
      <c r="X140" s="338"/>
      <c r="Y140" s="339"/>
      <c r="Z140" s="340"/>
      <c r="AA140" s="340"/>
      <c r="AB140" s="341"/>
      <c r="AC140" s="333"/>
      <c r="AD140" s="334"/>
      <c r="AE140" s="334"/>
      <c r="AF140" s="334"/>
      <c r="AG140" s="335"/>
      <c r="AH140" s="336"/>
      <c r="AI140" s="337"/>
      <c r="AJ140" s="337"/>
      <c r="AK140" s="337"/>
      <c r="AL140" s="337"/>
      <c r="AM140" s="337"/>
      <c r="AN140" s="337"/>
      <c r="AO140" s="337"/>
      <c r="AP140" s="337"/>
      <c r="AQ140" s="337"/>
      <c r="AR140" s="337"/>
      <c r="AS140" s="337"/>
      <c r="AT140" s="338"/>
      <c r="AU140" s="339"/>
      <c r="AV140" s="340"/>
      <c r="AW140" s="340"/>
      <c r="AX140" s="342"/>
      <c r="AY140" s="63">
        <f t="shared" si="10"/>
        <v>0</v>
      </c>
    </row>
    <row r="141" spans="1:51" ht="24.75" customHeight="1" x14ac:dyDescent="0.15">
      <c r="A141" s="891"/>
      <c r="B141" s="892"/>
      <c r="C141" s="892"/>
      <c r="D141" s="892"/>
      <c r="E141" s="892"/>
      <c r="F141" s="893"/>
      <c r="G141" s="333"/>
      <c r="H141" s="334"/>
      <c r="I141" s="334"/>
      <c r="J141" s="334"/>
      <c r="K141" s="335"/>
      <c r="L141" s="336"/>
      <c r="M141" s="337"/>
      <c r="N141" s="337"/>
      <c r="O141" s="337"/>
      <c r="P141" s="337"/>
      <c r="Q141" s="337"/>
      <c r="R141" s="337"/>
      <c r="S141" s="337"/>
      <c r="T141" s="337"/>
      <c r="U141" s="337"/>
      <c r="V141" s="337"/>
      <c r="W141" s="337"/>
      <c r="X141" s="338"/>
      <c r="Y141" s="339"/>
      <c r="Z141" s="340"/>
      <c r="AA141" s="340"/>
      <c r="AB141" s="341"/>
      <c r="AC141" s="333"/>
      <c r="AD141" s="334"/>
      <c r="AE141" s="334"/>
      <c r="AF141" s="334"/>
      <c r="AG141" s="335"/>
      <c r="AH141" s="336"/>
      <c r="AI141" s="337"/>
      <c r="AJ141" s="337"/>
      <c r="AK141" s="337"/>
      <c r="AL141" s="337"/>
      <c r="AM141" s="337"/>
      <c r="AN141" s="337"/>
      <c r="AO141" s="337"/>
      <c r="AP141" s="337"/>
      <c r="AQ141" s="337"/>
      <c r="AR141" s="337"/>
      <c r="AS141" s="337"/>
      <c r="AT141" s="338"/>
      <c r="AU141" s="339"/>
      <c r="AV141" s="340"/>
      <c r="AW141" s="340"/>
      <c r="AX141" s="342"/>
      <c r="AY141" s="63">
        <f t="shared" si="10"/>
        <v>0</v>
      </c>
    </row>
    <row r="142" spans="1:51" ht="24.75" customHeight="1" x14ac:dyDescent="0.15">
      <c r="A142" s="891"/>
      <c r="B142" s="892"/>
      <c r="C142" s="892"/>
      <c r="D142" s="892"/>
      <c r="E142" s="892"/>
      <c r="F142" s="893"/>
      <c r="G142" s="333"/>
      <c r="H142" s="334"/>
      <c r="I142" s="334"/>
      <c r="J142" s="334"/>
      <c r="K142" s="335"/>
      <c r="L142" s="336"/>
      <c r="M142" s="337"/>
      <c r="N142" s="337"/>
      <c r="O142" s="337"/>
      <c r="P142" s="337"/>
      <c r="Q142" s="337"/>
      <c r="R142" s="337"/>
      <c r="S142" s="337"/>
      <c r="T142" s="337"/>
      <c r="U142" s="337"/>
      <c r="V142" s="337"/>
      <c r="W142" s="337"/>
      <c r="X142" s="338"/>
      <c r="Y142" s="339"/>
      <c r="Z142" s="340"/>
      <c r="AA142" s="340"/>
      <c r="AB142" s="341"/>
      <c r="AC142" s="333"/>
      <c r="AD142" s="334"/>
      <c r="AE142" s="334"/>
      <c r="AF142" s="334"/>
      <c r="AG142" s="335"/>
      <c r="AH142" s="336"/>
      <c r="AI142" s="337"/>
      <c r="AJ142" s="337"/>
      <c r="AK142" s="337"/>
      <c r="AL142" s="337"/>
      <c r="AM142" s="337"/>
      <c r="AN142" s="337"/>
      <c r="AO142" s="337"/>
      <c r="AP142" s="337"/>
      <c r="AQ142" s="337"/>
      <c r="AR142" s="337"/>
      <c r="AS142" s="337"/>
      <c r="AT142" s="338"/>
      <c r="AU142" s="339"/>
      <c r="AV142" s="340"/>
      <c r="AW142" s="340"/>
      <c r="AX142" s="342"/>
      <c r="AY142" s="63">
        <f t="shared" si="10"/>
        <v>0</v>
      </c>
    </row>
    <row r="143" spans="1:51" ht="24.75" customHeight="1" x14ac:dyDescent="0.15">
      <c r="A143" s="891"/>
      <c r="B143" s="892"/>
      <c r="C143" s="892"/>
      <c r="D143" s="892"/>
      <c r="E143" s="892"/>
      <c r="F143" s="893"/>
      <c r="G143" s="333"/>
      <c r="H143" s="334"/>
      <c r="I143" s="334"/>
      <c r="J143" s="334"/>
      <c r="K143" s="335"/>
      <c r="L143" s="336"/>
      <c r="M143" s="337"/>
      <c r="N143" s="337"/>
      <c r="O143" s="337"/>
      <c r="P143" s="337"/>
      <c r="Q143" s="337"/>
      <c r="R143" s="337"/>
      <c r="S143" s="337"/>
      <c r="T143" s="337"/>
      <c r="U143" s="337"/>
      <c r="V143" s="337"/>
      <c r="W143" s="337"/>
      <c r="X143" s="338"/>
      <c r="Y143" s="339"/>
      <c r="Z143" s="340"/>
      <c r="AA143" s="340"/>
      <c r="AB143" s="341"/>
      <c r="AC143" s="333"/>
      <c r="AD143" s="334"/>
      <c r="AE143" s="334"/>
      <c r="AF143" s="334"/>
      <c r="AG143" s="335"/>
      <c r="AH143" s="336"/>
      <c r="AI143" s="337"/>
      <c r="AJ143" s="337"/>
      <c r="AK143" s="337"/>
      <c r="AL143" s="337"/>
      <c r="AM143" s="337"/>
      <c r="AN143" s="337"/>
      <c r="AO143" s="337"/>
      <c r="AP143" s="337"/>
      <c r="AQ143" s="337"/>
      <c r="AR143" s="337"/>
      <c r="AS143" s="337"/>
      <c r="AT143" s="338"/>
      <c r="AU143" s="339"/>
      <c r="AV143" s="340"/>
      <c r="AW143" s="340"/>
      <c r="AX143" s="342"/>
      <c r="AY143" s="63">
        <f t="shared" si="10"/>
        <v>0</v>
      </c>
    </row>
    <row r="144" spans="1:51" ht="24.75" customHeight="1" x14ac:dyDescent="0.15">
      <c r="A144" s="891"/>
      <c r="B144" s="892"/>
      <c r="C144" s="892"/>
      <c r="D144" s="892"/>
      <c r="E144" s="892"/>
      <c r="F144" s="893"/>
      <c r="G144" s="333"/>
      <c r="H144" s="334"/>
      <c r="I144" s="334"/>
      <c r="J144" s="334"/>
      <c r="K144" s="335"/>
      <c r="L144" s="336"/>
      <c r="M144" s="337"/>
      <c r="N144" s="337"/>
      <c r="O144" s="337"/>
      <c r="P144" s="337"/>
      <c r="Q144" s="337"/>
      <c r="R144" s="337"/>
      <c r="S144" s="337"/>
      <c r="T144" s="337"/>
      <c r="U144" s="337"/>
      <c r="V144" s="337"/>
      <c r="W144" s="337"/>
      <c r="X144" s="338"/>
      <c r="Y144" s="339"/>
      <c r="Z144" s="340"/>
      <c r="AA144" s="340"/>
      <c r="AB144" s="341"/>
      <c r="AC144" s="333"/>
      <c r="AD144" s="334"/>
      <c r="AE144" s="334"/>
      <c r="AF144" s="334"/>
      <c r="AG144" s="335"/>
      <c r="AH144" s="336"/>
      <c r="AI144" s="337"/>
      <c r="AJ144" s="337"/>
      <c r="AK144" s="337"/>
      <c r="AL144" s="337"/>
      <c r="AM144" s="337"/>
      <c r="AN144" s="337"/>
      <c r="AO144" s="337"/>
      <c r="AP144" s="337"/>
      <c r="AQ144" s="337"/>
      <c r="AR144" s="337"/>
      <c r="AS144" s="337"/>
      <c r="AT144" s="338"/>
      <c r="AU144" s="339"/>
      <c r="AV144" s="340"/>
      <c r="AW144" s="340"/>
      <c r="AX144" s="342"/>
      <c r="AY144" s="63">
        <f t="shared" si="10"/>
        <v>0</v>
      </c>
    </row>
    <row r="145" spans="1:51" ht="24.75" customHeight="1" x14ac:dyDescent="0.15">
      <c r="A145" s="891"/>
      <c r="B145" s="892"/>
      <c r="C145" s="892"/>
      <c r="D145" s="892"/>
      <c r="E145" s="892"/>
      <c r="F145" s="893"/>
      <c r="G145" s="333"/>
      <c r="H145" s="334"/>
      <c r="I145" s="334"/>
      <c r="J145" s="334"/>
      <c r="K145" s="335"/>
      <c r="L145" s="336"/>
      <c r="M145" s="337"/>
      <c r="N145" s="337"/>
      <c r="O145" s="337"/>
      <c r="P145" s="337"/>
      <c r="Q145" s="337"/>
      <c r="R145" s="337"/>
      <c r="S145" s="337"/>
      <c r="T145" s="337"/>
      <c r="U145" s="337"/>
      <c r="V145" s="337"/>
      <c r="W145" s="337"/>
      <c r="X145" s="338"/>
      <c r="Y145" s="339"/>
      <c r="Z145" s="340"/>
      <c r="AA145" s="340"/>
      <c r="AB145" s="341"/>
      <c r="AC145" s="333"/>
      <c r="AD145" s="334"/>
      <c r="AE145" s="334"/>
      <c r="AF145" s="334"/>
      <c r="AG145" s="335"/>
      <c r="AH145" s="336"/>
      <c r="AI145" s="337"/>
      <c r="AJ145" s="337"/>
      <c r="AK145" s="337"/>
      <c r="AL145" s="337"/>
      <c r="AM145" s="337"/>
      <c r="AN145" s="337"/>
      <c r="AO145" s="337"/>
      <c r="AP145" s="337"/>
      <c r="AQ145" s="337"/>
      <c r="AR145" s="337"/>
      <c r="AS145" s="337"/>
      <c r="AT145" s="338"/>
      <c r="AU145" s="339"/>
      <c r="AV145" s="340"/>
      <c r="AW145" s="340"/>
      <c r="AX145" s="342"/>
      <c r="AY145" s="63">
        <f t="shared" si="10"/>
        <v>0</v>
      </c>
    </row>
    <row r="146" spans="1:51" ht="24.75" customHeight="1" thickBot="1" x14ac:dyDescent="0.2">
      <c r="A146" s="891"/>
      <c r="B146" s="892"/>
      <c r="C146" s="892"/>
      <c r="D146" s="892"/>
      <c r="E146" s="892"/>
      <c r="F146" s="893"/>
      <c r="G146" s="324" t="s">
        <v>16</v>
      </c>
      <c r="H146" s="325"/>
      <c r="I146" s="325"/>
      <c r="J146" s="325"/>
      <c r="K146" s="325"/>
      <c r="L146" s="326"/>
      <c r="M146" s="327"/>
      <c r="N146" s="327"/>
      <c r="O146" s="327"/>
      <c r="P146" s="327"/>
      <c r="Q146" s="327"/>
      <c r="R146" s="327"/>
      <c r="S146" s="327"/>
      <c r="T146" s="327"/>
      <c r="U146" s="327"/>
      <c r="V146" s="327"/>
      <c r="W146" s="327"/>
      <c r="X146" s="328"/>
      <c r="Y146" s="329">
        <f>SUM(Y136:AB145)</f>
        <v>0</v>
      </c>
      <c r="Z146" s="330"/>
      <c r="AA146" s="330"/>
      <c r="AB146" s="331"/>
      <c r="AC146" s="324" t="s">
        <v>16</v>
      </c>
      <c r="AD146" s="325"/>
      <c r="AE146" s="325"/>
      <c r="AF146" s="325"/>
      <c r="AG146" s="325"/>
      <c r="AH146" s="326"/>
      <c r="AI146" s="327"/>
      <c r="AJ146" s="327"/>
      <c r="AK146" s="327"/>
      <c r="AL146" s="327"/>
      <c r="AM146" s="327"/>
      <c r="AN146" s="327"/>
      <c r="AO146" s="327"/>
      <c r="AP146" s="327"/>
      <c r="AQ146" s="327"/>
      <c r="AR146" s="327"/>
      <c r="AS146" s="327"/>
      <c r="AT146" s="328"/>
      <c r="AU146" s="329">
        <f>SUM(AU136:AX145)</f>
        <v>0</v>
      </c>
      <c r="AV146" s="330"/>
      <c r="AW146" s="330"/>
      <c r="AX146" s="332"/>
      <c r="AY146" s="63">
        <f t="shared" si="10"/>
        <v>0</v>
      </c>
    </row>
    <row r="147" spans="1:51" ht="30" customHeight="1" x14ac:dyDescent="0.15">
      <c r="A147" s="891"/>
      <c r="B147" s="892"/>
      <c r="C147" s="892"/>
      <c r="D147" s="892"/>
      <c r="E147" s="892"/>
      <c r="F147" s="893"/>
      <c r="G147" s="358" t="s">
        <v>240</v>
      </c>
      <c r="H147" s="359"/>
      <c r="I147" s="359"/>
      <c r="J147" s="359"/>
      <c r="K147" s="359"/>
      <c r="L147" s="359"/>
      <c r="M147" s="359"/>
      <c r="N147" s="359"/>
      <c r="O147" s="359"/>
      <c r="P147" s="359"/>
      <c r="Q147" s="359"/>
      <c r="R147" s="359"/>
      <c r="S147" s="359"/>
      <c r="T147" s="359"/>
      <c r="U147" s="359"/>
      <c r="V147" s="359"/>
      <c r="W147" s="359"/>
      <c r="X147" s="359"/>
      <c r="Y147" s="359"/>
      <c r="Z147" s="359"/>
      <c r="AA147" s="359"/>
      <c r="AB147" s="360"/>
      <c r="AC147" s="358" t="s">
        <v>241</v>
      </c>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61"/>
      <c r="AY147" s="63">
        <f>COUNTA($G$149,$AC$149)</f>
        <v>0</v>
      </c>
    </row>
    <row r="148" spans="1:51" ht="24.75" customHeight="1" x14ac:dyDescent="0.15">
      <c r="A148" s="891"/>
      <c r="B148" s="892"/>
      <c r="C148" s="892"/>
      <c r="D148" s="892"/>
      <c r="E148" s="892"/>
      <c r="F148" s="893"/>
      <c r="G148" s="362" t="s">
        <v>13</v>
      </c>
      <c r="H148" s="363"/>
      <c r="I148" s="363"/>
      <c r="J148" s="363"/>
      <c r="K148" s="363"/>
      <c r="L148" s="364" t="s">
        <v>14</v>
      </c>
      <c r="M148" s="363"/>
      <c r="N148" s="363"/>
      <c r="O148" s="363"/>
      <c r="P148" s="363"/>
      <c r="Q148" s="363"/>
      <c r="R148" s="363"/>
      <c r="S148" s="363"/>
      <c r="T148" s="363"/>
      <c r="U148" s="363"/>
      <c r="V148" s="363"/>
      <c r="W148" s="363"/>
      <c r="X148" s="365"/>
      <c r="Y148" s="366" t="s">
        <v>15</v>
      </c>
      <c r="Z148" s="367"/>
      <c r="AA148" s="367"/>
      <c r="AB148" s="368"/>
      <c r="AC148" s="362" t="s">
        <v>13</v>
      </c>
      <c r="AD148" s="363"/>
      <c r="AE148" s="363"/>
      <c r="AF148" s="363"/>
      <c r="AG148" s="363"/>
      <c r="AH148" s="364" t="s">
        <v>14</v>
      </c>
      <c r="AI148" s="363"/>
      <c r="AJ148" s="363"/>
      <c r="AK148" s="363"/>
      <c r="AL148" s="363"/>
      <c r="AM148" s="363"/>
      <c r="AN148" s="363"/>
      <c r="AO148" s="363"/>
      <c r="AP148" s="363"/>
      <c r="AQ148" s="363"/>
      <c r="AR148" s="363"/>
      <c r="AS148" s="363"/>
      <c r="AT148" s="365"/>
      <c r="AU148" s="366" t="s">
        <v>15</v>
      </c>
      <c r="AV148" s="367"/>
      <c r="AW148" s="367"/>
      <c r="AX148" s="369"/>
      <c r="AY148" s="63">
        <f>$AY$147</f>
        <v>0</v>
      </c>
    </row>
    <row r="149" spans="1:51" ht="24.75" customHeight="1" x14ac:dyDescent="0.15">
      <c r="A149" s="891"/>
      <c r="B149" s="892"/>
      <c r="C149" s="892"/>
      <c r="D149" s="892"/>
      <c r="E149" s="892"/>
      <c r="F149" s="893"/>
      <c r="G149" s="348"/>
      <c r="H149" s="349"/>
      <c r="I149" s="349"/>
      <c r="J149" s="349"/>
      <c r="K149" s="350"/>
      <c r="L149" s="351"/>
      <c r="M149" s="352"/>
      <c r="N149" s="352"/>
      <c r="O149" s="352"/>
      <c r="P149" s="352"/>
      <c r="Q149" s="352"/>
      <c r="R149" s="352"/>
      <c r="S149" s="352"/>
      <c r="T149" s="352"/>
      <c r="U149" s="352"/>
      <c r="V149" s="352"/>
      <c r="W149" s="352"/>
      <c r="X149" s="353"/>
      <c r="Y149" s="354"/>
      <c r="Z149" s="355"/>
      <c r="AA149" s="355"/>
      <c r="AB149" s="356"/>
      <c r="AC149" s="348"/>
      <c r="AD149" s="349"/>
      <c r="AE149" s="349"/>
      <c r="AF149" s="349"/>
      <c r="AG149" s="350"/>
      <c r="AH149" s="351"/>
      <c r="AI149" s="352"/>
      <c r="AJ149" s="352"/>
      <c r="AK149" s="352"/>
      <c r="AL149" s="352"/>
      <c r="AM149" s="352"/>
      <c r="AN149" s="352"/>
      <c r="AO149" s="352"/>
      <c r="AP149" s="352"/>
      <c r="AQ149" s="352"/>
      <c r="AR149" s="352"/>
      <c r="AS149" s="352"/>
      <c r="AT149" s="353"/>
      <c r="AU149" s="354"/>
      <c r="AV149" s="355"/>
      <c r="AW149" s="355"/>
      <c r="AX149" s="357"/>
      <c r="AY149" s="63">
        <f t="shared" ref="AY149:AY159" si="11">$AY$147</f>
        <v>0</v>
      </c>
    </row>
    <row r="150" spans="1:51" ht="24.75" customHeight="1" x14ac:dyDescent="0.15">
      <c r="A150" s="891"/>
      <c r="B150" s="892"/>
      <c r="C150" s="892"/>
      <c r="D150" s="892"/>
      <c r="E150" s="892"/>
      <c r="F150" s="893"/>
      <c r="G150" s="333"/>
      <c r="H150" s="334"/>
      <c r="I150" s="334"/>
      <c r="J150" s="334"/>
      <c r="K150" s="335"/>
      <c r="L150" s="336"/>
      <c r="M150" s="337"/>
      <c r="N150" s="337"/>
      <c r="O150" s="337"/>
      <c r="P150" s="337"/>
      <c r="Q150" s="337"/>
      <c r="R150" s="337"/>
      <c r="S150" s="337"/>
      <c r="T150" s="337"/>
      <c r="U150" s="337"/>
      <c r="V150" s="337"/>
      <c r="W150" s="337"/>
      <c r="X150" s="338"/>
      <c r="Y150" s="339"/>
      <c r="Z150" s="340"/>
      <c r="AA150" s="340"/>
      <c r="AB150" s="341"/>
      <c r="AC150" s="333"/>
      <c r="AD150" s="334"/>
      <c r="AE150" s="334"/>
      <c r="AF150" s="334"/>
      <c r="AG150" s="335"/>
      <c r="AH150" s="336"/>
      <c r="AI150" s="337"/>
      <c r="AJ150" s="337"/>
      <c r="AK150" s="337"/>
      <c r="AL150" s="337"/>
      <c r="AM150" s="337"/>
      <c r="AN150" s="337"/>
      <c r="AO150" s="337"/>
      <c r="AP150" s="337"/>
      <c r="AQ150" s="337"/>
      <c r="AR150" s="337"/>
      <c r="AS150" s="337"/>
      <c r="AT150" s="338"/>
      <c r="AU150" s="339"/>
      <c r="AV150" s="340"/>
      <c r="AW150" s="340"/>
      <c r="AX150" s="342"/>
      <c r="AY150" s="63">
        <f t="shared" si="11"/>
        <v>0</v>
      </c>
    </row>
    <row r="151" spans="1:51" ht="24.75" customHeight="1" x14ac:dyDescent="0.15">
      <c r="A151" s="891"/>
      <c r="B151" s="892"/>
      <c r="C151" s="892"/>
      <c r="D151" s="892"/>
      <c r="E151" s="892"/>
      <c r="F151" s="893"/>
      <c r="G151" s="333"/>
      <c r="H151" s="334"/>
      <c r="I151" s="334"/>
      <c r="J151" s="334"/>
      <c r="K151" s="335"/>
      <c r="L151" s="336"/>
      <c r="M151" s="337"/>
      <c r="N151" s="337"/>
      <c r="O151" s="337"/>
      <c r="P151" s="337"/>
      <c r="Q151" s="337"/>
      <c r="R151" s="337"/>
      <c r="S151" s="337"/>
      <c r="T151" s="337"/>
      <c r="U151" s="337"/>
      <c r="V151" s="337"/>
      <c r="W151" s="337"/>
      <c r="X151" s="338"/>
      <c r="Y151" s="339"/>
      <c r="Z151" s="340"/>
      <c r="AA151" s="340"/>
      <c r="AB151" s="341"/>
      <c r="AC151" s="333"/>
      <c r="AD151" s="334"/>
      <c r="AE151" s="334"/>
      <c r="AF151" s="334"/>
      <c r="AG151" s="335"/>
      <c r="AH151" s="336"/>
      <c r="AI151" s="337"/>
      <c r="AJ151" s="337"/>
      <c r="AK151" s="337"/>
      <c r="AL151" s="337"/>
      <c r="AM151" s="337"/>
      <c r="AN151" s="337"/>
      <c r="AO151" s="337"/>
      <c r="AP151" s="337"/>
      <c r="AQ151" s="337"/>
      <c r="AR151" s="337"/>
      <c r="AS151" s="337"/>
      <c r="AT151" s="338"/>
      <c r="AU151" s="339"/>
      <c r="AV151" s="340"/>
      <c r="AW151" s="340"/>
      <c r="AX151" s="342"/>
      <c r="AY151" s="63">
        <f t="shared" si="11"/>
        <v>0</v>
      </c>
    </row>
    <row r="152" spans="1:51" ht="24.75" customHeight="1" x14ac:dyDescent="0.15">
      <c r="A152" s="891"/>
      <c r="B152" s="892"/>
      <c r="C152" s="892"/>
      <c r="D152" s="892"/>
      <c r="E152" s="892"/>
      <c r="F152" s="893"/>
      <c r="G152" s="333"/>
      <c r="H152" s="334"/>
      <c r="I152" s="334"/>
      <c r="J152" s="334"/>
      <c r="K152" s="335"/>
      <c r="L152" s="336"/>
      <c r="M152" s="337"/>
      <c r="N152" s="337"/>
      <c r="O152" s="337"/>
      <c r="P152" s="337"/>
      <c r="Q152" s="337"/>
      <c r="R152" s="337"/>
      <c r="S152" s="337"/>
      <c r="T152" s="337"/>
      <c r="U152" s="337"/>
      <c r="V152" s="337"/>
      <c r="W152" s="337"/>
      <c r="X152" s="338"/>
      <c r="Y152" s="339"/>
      <c r="Z152" s="340"/>
      <c r="AA152" s="340"/>
      <c r="AB152" s="341"/>
      <c r="AC152" s="333"/>
      <c r="AD152" s="334"/>
      <c r="AE152" s="334"/>
      <c r="AF152" s="334"/>
      <c r="AG152" s="335"/>
      <c r="AH152" s="336"/>
      <c r="AI152" s="337"/>
      <c r="AJ152" s="337"/>
      <c r="AK152" s="337"/>
      <c r="AL152" s="337"/>
      <c r="AM152" s="337"/>
      <c r="AN152" s="337"/>
      <c r="AO152" s="337"/>
      <c r="AP152" s="337"/>
      <c r="AQ152" s="337"/>
      <c r="AR152" s="337"/>
      <c r="AS152" s="337"/>
      <c r="AT152" s="338"/>
      <c r="AU152" s="339"/>
      <c r="AV152" s="340"/>
      <c r="AW152" s="340"/>
      <c r="AX152" s="342"/>
      <c r="AY152" s="63">
        <f t="shared" si="11"/>
        <v>0</v>
      </c>
    </row>
    <row r="153" spans="1:51" ht="24.75" customHeight="1" x14ac:dyDescent="0.15">
      <c r="A153" s="891"/>
      <c r="B153" s="892"/>
      <c r="C153" s="892"/>
      <c r="D153" s="892"/>
      <c r="E153" s="892"/>
      <c r="F153" s="893"/>
      <c r="G153" s="333"/>
      <c r="H153" s="334"/>
      <c r="I153" s="334"/>
      <c r="J153" s="334"/>
      <c r="K153" s="335"/>
      <c r="L153" s="336"/>
      <c r="M153" s="337"/>
      <c r="N153" s="337"/>
      <c r="O153" s="337"/>
      <c r="P153" s="337"/>
      <c r="Q153" s="337"/>
      <c r="R153" s="337"/>
      <c r="S153" s="337"/>
      <c r="T153" s="337"/>
      <c r="U153" s="337"/>
      <c r="V153" s="337"/>
      <c r="W153" s="337"/>
      <c r="X153" s="338"/>
      <c r="Y153" s="339"/>
      <c r="Z153" s="340"/>
      <c r="AA153" s="340"/>
      <c r="AB153" s="341"/>
      <c r="AC153" s="333"/>
      <c r="AD153" s="334"/>
      <c r="AE153" s="334"/>
      <c r="AF153" s="334"/>
      <c r="AG153" s="335"/>
      <c r="AH153" s="336"/>
      <c r="AI153" s="337"/>
      <c r="AJ153" s="337"/>
      <c r="AK153" s="337"/>
      <c r="AL153" s="337"/>
      <c r="AM153" s="337"/>
      <c r="AN153" s="337"/>
      <c r="AO153" s="337"/>
      <c r="AP153" s="337"/>
      <c r="AQ153" s="337"/>
      <c r="AR153" s="337"/>
      <c r="AS153" s="337"/>
      <c r="AT153" s="338"/>
      <c r="AU153" s="339"/>
      <c r="AV153" s="340"/>
      <c r="AW153" s="340"/>
      <c r="AX153" s="342"/>
      <c r="AY153" s="63">
        <f t="shared" si="11"/>
        <v>0</v>
      </c>
    </row>
    <row r="154" spans="1:51" ht="24.75" customHeight="1" x14ac:dyDescent="0.15">
      <c r="A154" s="891"/>
      <c r="B154" s="892"/>
      <c r="C154" s="892"/>
      <c r="D154" s="892"/>
      <c r="E154" s="892"/>
      <c r="F154" s="893"/>
      <c r="G154" s="333"/>
      <c r="H154" s="334"/>
      <c r="I154" s="334"/>
      <c r="J154" s="334"/>
      <c r="K154" s="335"/>
      <c r="L154" s="336"/>
      <c r="M154" s="337"/>
      <c r="N154" s="337"/>
      <c r="O154" s="337"/>
      <c r="P154" s="337"/>
      <c r="Q154" s="337"/>
      <c r="R154" s="337"/>
      <c r="S154" s="337"/>
      <c r="T154" s="337"/>
      <c r="U154" s="337"/>
      <c r="V154" s="337"/>
      <c r="W154" s="337"/>
      <c r="X154" s="338"/>
      <c r="Y154" s="339"/>
      <c r="Z154" s="340"/>
      <c r="AA154" s="340"/>
      <c r="AB154" s="341"/>
      <c r="AC154" s="333"/>
      <c r="AD154" s="334"/>
      <c r="AE154" s="334"/>
      <c r="AF154" s="334"/>
      <c r="AG154" s="335"/>
      <c r="AH154" s="336"/>
      <c r="AI154" s="337"/>
      <c r="AJ154" s="337"/>
      <c r="AK154" s="337"/>
      <c r="AL154" s="337"/>
      <c r="AM154" s="337"/>
      <c r="AN154" s="337"/>
      <c r="AO154" s="337"/>
      <c r="AP154" s="337"/>
      <c r="AQ154" s="337"/>
      <c r="AR154" s="337"/>
      <c r="AS154" s="337"/>
      <c r="AT154" s="338"/>
      <c r="AU154" s="339"/>
      <c r="AV154" s="340"/>
      <c r="AW154" s="340"/>
      <c r="AX154" s="342"/>
      <c r="AY154" s="63">
        <f t="shared" si="11"/>
        <v>0</v>
      </c>
    </row>
    <row r="155" spans="1:51" ht="24.75" customHeight="1" x14ac:dyDescent="0.15">
      <c r="A155" s="891"/>
      <c r="B155" s="892"/>
      <c r="C155" s="892"/>
      <c r="D155" s="892"/>
      <c r="E155" s="892"/>
      <c r="F155" s="893"/>
      <c r="G155" s="333"/>
      <c r="H155" s="334"/>
      <c r="I155" s="334"/>
      <c r="J155" s="334"/>
      <c r="K155" s="335"/>
      <c r="L155" s="336"/>
      <c r="M155" s="337"/>
      <c r="N155" s="337"/>
      <c r="O155" s="337"/>
      <c r="P155" s="337"/>
      <c r="Q155" s="337"/>
      <c r="R155" s="337"/>
      <c r="S155" s="337"/>
      <c r="T155" s="337"/>
      <c r="U155" s="337"/>
      <c r="V155" s="337"/>
      <c r="W155" s="337"/>
      <c r="X155" s="338"/>
      <c r="Y155" s="339"/>
      <c r="Z155" s="340"/>
      <c r="AA155" s="340"/>
      <c r="AB155" s="341"/>
      <c r="AC155" s="333"/>
      <c r="AD155" s="334"/>
      <c r="AE155" s="334"/>
      <c r="AF155" s="334"/>
      <c r="AG155" s="335"/>
      <c r="AH155" s="336"/>
      <c r="AI155" s="337"/>
      <c r="AJ155" s="337"/>
      <c r="AK155" s="337"/>
      <c r="AL155" s="337"/>
      <c r="AM155" s="337"/>
      <c r="AN155" s="337"/>
      <c r="AO155" s="337"/>
      <c r="AP155" s="337"/>
      <c r="AQ155" s="337"/>
      <c r="AR155" s="337"/>
      <c r="AS155" s="337"/>
      <c r="AT155" s="338"/>
      <c r="AU155" s="339"/>
      <c r="AV155" s="340"/>
      <c r="AW155" s="340"/>
      <c r="AX155" s="342"/>
      <c r="AY155" s="63">
        <f t="shared" si="11"/>
        <v>0</v>
      </c>
    </row>
    <row r="156" spans="1:51" ht="24.75" customHeight="1" x14ac:dyDescent="0.15">
      <c r="A156" s="891"/>
      <c r="B156" s="892"/>
      <c r="C156" s="892"/>
      <c r="D156" s="892"/>
      <c r="E156" s="892"/>
      <c r="F156" s="893"/>
      <c r="G156" s="333"/>
      <c r="H156" s="334"/>
      <c r="I156" s="334"/>
      <c r="J156" s="334"/>
      <c r="K156" s="335"/>
      <c r="L156" s="336"/>
      <c r="M156" s="337"/>
      <c r="N156" s="337"/>
      <c r="O156" s="337"/>
      <c r="P156" s="337"/>
      <c r="Q156" s="337"/>
      <c r="R156" s="337"/>
      <c r="S156" s="337"/>
      <c r="T156" s="337"/>
      <c r="U156" s="337"/>
      <c r="V156" s="337"/>
      <c r="W156" s="337"/>
      <c r="X156" s="338"/>
      <c r="Y156" s="339"/>
      <c r="Z156" s="340"/>
      <c r="AA156" s="340"/>
      <c r="AB156" s="341"/>
      <c r="AC156" s="333"/>
      <c r="AD156" s="334"/>
      <c r="AE156" s="334"/>
      <c r="AF156" s="334"/>
      <c r="AG156" s="335"/>
      <c r="AH156" s="336"/>
      <c r="AI156" s="337"/>
      <c r="AJ156" s="337"/>
      <c r="AK156" s="337"/>
      <c r="AL156" s="337"/>
      <c r="AM156" s="337"/>
      <c r="AN156" s="337"/>
      <c r="AO156" s="337"/>
      <c r="AP156" s="337"/>
      <c r="AQ156" s="337"/>
      <c r="AR156" s="337"/>
      <c r="AS156" s="337"/>
      <c r="AT156" s="338"/>
      <c r="AU156" s="339"/>
      <c r="AV156" s="340"/>
      <c r="AW156" s="340"/>
      <c r="AX156" s="342"/>
      <c r="AY156" s="63">
        <f t="shared" si="11"/>
        <v>0</v>
      </c>
    </row>
    <row r="157" spans="1:51" ht="24.75" customHeight="1" x14ac:dyDescent="0.15">
      <c r="A157" s="891"/>
      <c r="B157" s="892"/>
      <c r="C157" s="892"/>
      <c r="D157" s="892"/>
      <c r="E157" s="892"/>
      <c r="F157" s="893"/>
      <c r="G157" s="333"/>
      <c r="H157" s="334"/>
      <c r="I157" s="334"/>
      <c r="J157" s="334"/>
      <c r="K157" s="335"/>
      <c r="L157" s="336"/>
      <c r="M157" s="337"/>
      <c r="N157" s="337"/>
      <c r="O157" s="337"/>
      <c r="P157" s="337"/>
      <c r="Q157" s="337"/>
      <c r="R157" s="337"/>
      <c r="S157" s="337"/>
      <c r="T157" s="337"/>
      <c r="U157" s="337"/>
      <c r="V157" s="337"/>
      <c r="W157" s="337"/>
      <c r="X157" s="338"/>
      <c r="Y157" s="339"/>
      <c r="Z157" s="340"/>
      <c r="AA157" s="340"/>
      <c r="AB157" s="341"/>
      <c r="AC157" s="333"/>
      <c r="AD157" s="334"/>
      <c r="AE157" s="334"/>
      <c r="AF157" s="334"/>
      <c r="AG157" s="335"/>
      <c r="AH157" s="336"/>
      <c r="AI157" s="337"/>
      <c r="AJ157" s="337"/>
      <c r="AK157" s="337"/>
      <c r="AL157" s="337"/>
      <c r="AM157" s="337"/>
      <c r="AN157" s="337"/>
      <c r="AO157" s="337"/>
      <c r="AP157" s="337"/>
      <c r="AQ157" s="337"/>
      <c r="AR157" s="337"/>
      <c r="AS157" s="337"/>
      <c r="AT157" s="338"/>
      <c r="AU157" s="339"/>
      <c r="AV157" s="340"/>
      <c r="AW157" s="340"/>
      <c r="AX157" s="342"/>
      <c r="AY157" s="63">
        <f t="shared" si="11"/>
        <v>0</v>
      </c>
    </row>
    <row r="158" spans="1:51" ht="24.75" customHeight="1" x14ac:dyDescent="0.15">
      <c r="A158" s="891"/>
      <c r="B158" s="892"/>
      <c r="C158" s="892"/>
      <c r="D158" s="892"/>
      <c r="E158" s="892"/>
      <c r="F158" s="893"/>
      <c r="G158" s="333"/>
      <c r="H158" s="334"/>
      <c r="I158" s="334"/>
      <c r="J158" s="334"/>
      <c r="K158" s="335"/>
      <c r="L158" s="336"/>
      <c r="M158" s="337"/>
      <c r="N158" s="337"/>
      <c r="O158" s="337"/>
      <c r="P158" s="337"/>
      <c r="Q158" s="337"/>
      <c r="R158" s="337"/>
      <c r="S158" s="337"/>
      <c r="T158" s="337"/>
      <c r="U158" s="337"/>
      <c r="V158" s="337"/>
      <c r="W158" s="337"/>
      <c r="X158" s="338"/>
      <c r="Y158" s="339"/>
      <c r="Z158" s="340"/>
      <c r="AA158" s="340"/>
      <c r="AB158" s="341"/>
      <c r="AC158" s="333"/>
      <c r="AD158" s="334"/>
      <c r="AE158" s="334"/>
      <c r="AF158" s="334"/>
      <c r="AG158" s="335"/>
      <c r="AH158" s="336"/>
      <c r="AI158" s="337"/>
      <c r="AJ158" s="337"/>
      <c r="AK158" s="337"/>
      <c r="AL158" s="337"/>
      <c r="AM158" s="337"/>
      <c r="AN158" s="337"/>
      <c r="AO158" s="337"/>
      <c r="AP158" s="337"/>
      <c r="AQ158" s="337"/>
      <c r="AR158" s="337"/>
      <c r="AS158" s="337"/>
      <c r="AT158" s="338"/>
      <c r="AU158" s="339"/>
      <c r="AV158" s="340"/>
      <c r="AW158" s="340"/>
      <c r="AX158" s="342"/>
      <c r="AY158" s="63">
        <f t="shared" si="11"/>
        <v>0</v>
      </c>
    </row>
    <row r="159" spans="1:51" ht="24.75" customHeight="1" thickBot="1" x14ac:dyDescent="0.2">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63">
        <f t="shared" si="11"/>
        <v>0</v>
      </c>
    </row>
    <row r="160" spans="1:51" s="66" customFormat="1" ht="24.75" customHeight="1" thickBot="1" x14ac:dyDescent="0.2"/>
    <row r="161" spans="1:51" ht="30" customHeight="1" x14ac:dyDescent="0.15">
      <c r="A161" s="888" t="s">
        <v>18</v>
      </c>
      <c r="B161" s="889"/>
      <c r="C161" s="889"/>
      <c r="D161" s="889"/>
      <c r="E161" s="889"/>
      <c r="F161" s="890"/>
      <c r="G161" s="358" t="s">
        <v>242</v>
      </c>
      <c r="H161" s="359"/>
      <c r="I161" s="359"/>
      <c r="J161" s="359"/>
      <c r="K161" s="359"/>
      <c r="L161" s="359"/>
      <c r="M161" s="359"/>
      <c r="N161" s="359"/>
      <c r="O161" s="359"/>
      <c r="P161" s="359"/>
      <c r="Q161" s="359"/>
      <c r="R161" s="359"/>
      <c r="S161" s="359"/>
      <c r="T161" s="359"/>
      <c r="U161" s="359"/>
      <c r="V161" s="359"/>
      <c r="W161" s="359"/>
      <c r="X161" s="359"/>
      <c r="Y161" s="359"/>
      <c r="Z161" s="359"/>
      <c r="AA161" s="359"/>
      <c r="AB161" s="360"/>
      <c r="AC161" s="358" t="s">
        <v>243</v>
      </c>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61"/>
      <c r="AY161" s="63">
        <f>COUNTA($G$163,$AC$163)</f>
        <v>0</v>
      </c>
    </row>
    <row r="162" spans="1:51" ht="24.75" customHeight="1" x14ac:dyDescent="0.15">
      <c r="A162" s="891"/>
      <c r="B162" s="892"/>
      <c r="C162" s="892"/>
      <c r="D162" s="892"/>
      <c r="E162" s="892"/>
      <c r="F162" s="893"/>
      <c r="G162" s="362" t="s">
        <v>13</v>
      </c>
      <c r="H162" s="363"/>
      <c r="I162" s="363"/>
      <c r="J162" s="363"/>
      <c r="K162" s="363"/>
      <c r="L162" s="364" t="s">
        <v>14</v>
      </c>
      <c r="M162" s="363"/>
      <c r="N162" s="363"/>
      <c r="O162" s="363"/>
      <c r="P162" s="363"/>
      <c r="Q162" s="363"/>
      <c r="R162" s="363"/>
      <c r="S162" s="363"/>
      <c r="T162" s="363"/>
      <c r="U162" s="363"/>
      <c r="V162" s="363"/>
      <c r="W162" s="363"/>
      <c r="X162" s="365"/>
      <c r="Y162" s="366" t="s">
        <v>15</v>
      </c>
      <c r="Z162" s="367"/>
      <c r="AA162" s="367"/>
      <c r="AB162" s="368"/>
      <c r="AC162" s="362" t="s">
        <v>13</v>
      </c>
      <c r="AD162" s="363"/>
      <c r="AE162" s="363"/>
      <c r="AF162" s="363"/>
      <c r="AG162" s="363"/>
      <c r="AH162" s="364" t="s">
        <v>14</v>
      </c>
      <c r="AI162" s="363"/>
      <c r="AJ162" s="363"/>
      <c r="AK162" s="363"/>
      <c r="AL162" s="363"/>
      <c r="AM162" s="363"/>
      <c r="AN162" s="363"/>
      <c r="AO162" s="363"/>
      <c r="AP162" s="363"/>
      <c r="AQ162" s="363"/>
      <c r="AR162" s="363"/>
      <c r="AS162" s="363"/>
      <c r="AT162" s="365"/>
      <c r="AU162" s="366" t="s">
        <v>15</v>
      </c>
      <c r="AV162" s="367"/>
      <c r="AW162" s="367"/>
      <c r="AX162" s="369"/>
      <c r="AY162" s="63">
        <f>$AY$161</f>
        <v>0</v>
      </c>
    </row>
    <row r="163" spans="1:51" ht="24.75" customHeight="1" x14ac:dyDescent="0.15">
      <c r="A163" s="891"/>
      <c r="B163" s="892"/>
      <c r="C163" s="892"/>
      <c r="D163" s="892"/>
      <c r="E163" s="892"/>
      <c r="F163" s="893"/>
      <c r="G163" s="348"/>
      <c r="H163" s="349"/>
      <c r="I163" s="349"/>
      <c r="J163" s="349"/>
      <c r="K163" s="350"/>
      <c r="L163" s="351"/>
      <c r="M163" s="352"/>
      <c r="N163" s="352"/>
      <c r="O163" s="352"/>
      <c r="P163" s="352"/>
      <c r="Q163" s="352"/>
      <c r="R163" s="352"/>
      <c r="S163" s="352"/>
      <c r="T163" s="352"/>
      <c r="U163" s="352"/>
      <c r="V163" s="352"/>
      <c r="W163" s="352"/>
      <c r="X163" s="353"/>
      <c r="Y163" s="354"/>
      <c r="Z163" s="355"/>
      <c r="AA163" s="355"/>
      <c r="AB163" s="356"/>
      <c r="AC163" s="348"/>
      <c r="AD163" s="349"/>
      <c r="AE163" s="349"/>
      <c r="AF163" s="349"/>
      <c r="AG163" s="350"/>
      <c r="AH163" s="351"/>
      <c r="AI163" s="352"/>
      <c r="AJ163" s="352"/>
      <c r="AK163" s="352"/>
      <c r="AL163" s="352"/>
      <c r="AM163" s="352"/>
      <c r="AN163" s="352"/>
      <c r="AO163" s="352"/>
      <c r="AP163" s="352"/>
      <c r="AQ163" s="352"/>
      <c r="AR163" s="352"/>
      <c r="AS163" s="352"/>
      <c r="AT163" s="353"/>
      <c r="AU163" s="354"/>
      <c r="AV163" s="355"/>
      <c r="AW163" s="355"/>
      <c r="AX163" s="357"/>
      <c r="AY163" s="63">
        <f t="shared" ref="AY163:AY173" si="12">$AY$161</f>
        <v>0</v>
      </c>
    </row>
    <row r="164" spans="1:51" ht="24.75" customHeight="1" x14ac:dyDescent="0.15">
      <c r="A164" s="891"/>
      <c r="B164" s="892"/>
      <c r="C164" s="892"/>
      <c r="D164" s="892"/>
      <c r="E164" s="892"/>
      <c r="F164" s="893"/>
      <c r="G164" s="333"/>
      <c r="H164" s="334"/>
      <c r="I164" s="334"/>
      <c r="J164" s="334"/>
      <c r="K164" s="335"/>
      <c r="L164" s="336"/>
      <c r="M164" s="337"/>
      <c r="N164" s="337"/>
      <c r="O164" s="337"/>
      <c r="P164" s="337"/>
      <c r="Q164" s="337"/>
      <c r="R164" s="337"/>
      <c r="S164" s="337"/>
      <c r="T164" s="337"/>
      <c r="U164" s="337"/>
      <c r="V164" s="337"/>
      <c r="W164" s="337"/>
      <c r="X164" s="338"/>
      <c r="Y164" s="339"/>
      <c r="Z164" s="340"/>
      <c r="AA164" s="340"/>
      <c r="AB164" s="341"/>
      <c r="AC164" s="333"/>
      <c r="AD164" s="334"/>
      <c r="AE164" s="334"/>
      <c r="AF164" s="334"/>
      <c r="AG164" s="335"/>
      <c r="AH164" s="336"/>
      <c r="AI164" s="337"/>
      <c r="AJ164" s="337"/>
      <c r="AK164" s="337"/>
      <c r="AL164" s="337"/>
      <c r="AM164" s="337"/>
      <c r="AN164" s="337"/>
      <c r="AO164" s="337"/>
      <c r="AP164" s="337"/>
      <c r="AQ164" s="337"/>
      <c r="AR164" s="337"/>
      <c r="AS164" s="337"/>
      <c r="AT164" s="338"/>
      <c r="AU164" s="339"/>
      <c r="AV164" s="340"/>
      <c r="AW164" s="340"/>
      <c r="AX164" s="342"/>
      <c r="AY164" s="63">
        <f t="shared" si="12"/>
        <v>0</v>
      </c>
    </row>
    <row r="165" spans="1:51" ht="24.75" customHeight="1" x14ac:dyDescent="0.15">
      <c r="A165" s="891"/>
      <c r="B165" s="892"/>
      <c r="C165" s="892"/>
      <c r="D165" s="892"/>
      <c r="E165" s="892"/>
      <c r="F165" s="893"/>
      <c r="G165" s="333"/>
      <c r="H165" s="334"/>
      <c r="I165" s="334"/>
      <c r="J165" s="334"/>
      <c r="K165" s="335"/>
      <c r="L165" s="336"/>
      <c r="M165" s="337"/>
      <c r="N165" s="337"/>
      <c r="O165" s="337"/>
      <c r="P165" s="337"/>
      <c r="Q165" s="337"/>
      <c r="R165" s="337"/>
      <c r="S165" s="337"/>
      <c r="T165" s="337"/>
      <c r="U165" s="337"/>
      <c r="V165" s="337"/>
      <c r="W165" s="337"/>
      <c r="X165" s="338"/>
      <c r="Y165" s="339"/>
      <c r="Z165" s="340"/>
      <c r="AA165" s="340"/>
      <c r="AB165" s="341"/>
      <c r="AC165" s="333"/>
      <c r="AD165" s="334"/>
      <c r="AE165" s="334"/>
      <c r="AF165" s="334"/>
      <c r="AG165" s="335"/>
      <c r="AH165" s="336"/>
      <c r="AI165" s="337"/>
      <c r="AJ165" s="337"/>
      <c r="AK165" s="337"/>
      <c r="AL165" s="337"/>
      <c r="AM165" s="337"/>
      <c r="AN165" s="337"/>
      <c r="AO165" s="337"/>
      <c r="AP165" s="337"/>
      <c r="AQ165" s="337"/>
      <c r="AR165" s="337"/>
      <c r="AS165" s="337"/>
      <c r="AT165" s="338"/>
      <c r="AU165" s="339"/>
      <c r="AV165" s="340"/>
      <c r="AW165" s="340"/>
      <c r="AX165" s="342"/>
      <c r="AY165" s="63">
        <f t="shared" si="12"/>
        <v>0</v>
      </c>
    </row>
    <row r="166" spans="1:51" ht="24.75" customHeight="1" x14ac:dyDescent="0.15">
      <c r="A166" s="891"/>
      <c r="B166" s="892"/>
      <c r="C166" s="892"/>
      <c r="D166" s="892"/>
      <c r="E166" s="892"/>
      <c r="F166" s="893"/>
      <c r="G166" s="333"/>
      <c r="H166" s="334"/>
      <c r="I166" s="334"/>
      <c r="J166" s="334"/>
      <c r="K166" s="335"/>
      <c r="L166" s="336"/>
      <c r="M166" s="337"/>
      <c r="N166" s="337"/>
      <c r="O166" s="337"/>
      <c r="P166" s="337"/>
      <c r="Q166" s="337"/>
      <c r="R166" s="337"/>
      <c r="S166" s="337"/>
      <c r="T166" s="337"/>
      <c r="U166" s="337"/>
      <c r="V166" s="337"/>
      <c r="W166" s="337"/>
      <c r="X166" s="338"/>
      <c r="Y166" s="339"/>
      <c r="Z166" s="340"/>
      <c r="AA166" s="340"/>
      <c r="AB166" s="341"/>
      <c r="AC166" s="333"/>
      <c r="AD166" s="334"/>
      <c r="AE166" s="334"/>
      <c r="AF166" s="334"/>
      <c r="AG166" s="335"/>
      <c r="AH166" s="336"/>
      <c r="AI166" s="337"/>
      <c r="AJ166" s="337"/>
      <c r="AK166" s="337"/>
      <c r="AL166" s="337"/>
      <c r="AM166" s="337"/>
      <c r="AN166" s="337"/>
      <c r="AO166" s="337"/>
      <c r="AP166" s="337"/>
      <c r="AQ166" s="337"/>
      <c r="AR166" s="337"/>
      <c r="AS166" s="337"/>
      <c r="AT166" s="338"/>
      <c r="AU166" s="339"/>
      <c r="AV166" s="340"/>
      <c r="AW166" s="340"/>
      <c r="AX166" s="342"/>
      <c r="AY166" s="63">
        <f t="shared" si="12"/>
        <v>0</v>
      </c>
    </row>
    <row r="167" spans="1:51" ht="24.75" customHeight="1" x14ac:dyDescent="0.15">
      <c r="A167" s="891"/>
      <c r="B167" s="892"/>
      <c r="C167" s="892"/>
      <c r="D167" s="892"/>
      <c r="E167" s="892"/>
      <c r="F167" s="893"/>
      <c r="G167" s="333"/>
      <c r="H167" s="334"/>
      <c r="I167" s="334"/>
      <c r="J167" s="334"/>
      <c r="K167" s="335"/>
      <c r="L167" s="336"/>
      <c r="M167" s="337"/>
      <c r="N167" s="337"/>
      <c r="O167" s="337"/>
      <c r="P167" s="337"/>
      <c r="Q167" s="337"/>
      <c r="R167" s="337"/>
      <c r="S167" s="337"/>
      <c r="T167" s="337"/>
      <c r="U167" s="337"/>
      <c r="V167" s="337"/>
      <c r="W167" s="337"/>
      <c r="X167" s="338"/>
      <c r="Y167" s="339"/>
      <c r="Z167" s="340"/>
      <c r="AA167" s="340"/>
      <c r="AB167" s="341"/>
      <c r="AC167" s="333"/>
      <c r="AD167" s="334"/>
      <c r="AE167" s="334"/>
      <c r="AF167" s="334"/>
      <c r="AG167" s="335"/>
      <c r="AH167" s="336"/>
      <c r="AI167" s="337"/>
      <c r="AJ167" s="337"/>
      <c r="AK167" s="337"/>
      <c r="AL167" s="337"/>
      <c r="AM167" s="337"/>
      <c r="AN167" s="337"/>
      <c r="AO167" s="337"/>
      <c r="AP167" s="337"/>
      <c r="AQ167" s="337"/>
      <c r="AR167" s="337"/>
      <c r="AS167" s="337"/>
      <c r="AT167" s="338"/>
      <c r="AU167" s="339"/>
      <c r="AV167" s="340"/>
      <c r="AW167" s="340"/>
      <c r="AX167" s="342"/>
      <c r="AY167" s="63">
        <f t="shared" si="12"/>
        <v>0</v>
      </c>
    </row>
    <row r="168" spans="1:51" ht="24.75" customHeight="1" x14ac:dyDescent="0.15">
      <c r="A168" s="891"/>
      <c r="B168" s="892"/>
      <c r="C168" s="892"/>
      <c r="D168" s="892"/>
      <c r="E168" s="892"/>
      <c r="F168" s="893"/>
      <c r="G168" s="333"/>
      <c r="H168" s="334"/>
      <c r="I168" s="334"/>
      <c r="J168" s="334"/>
      <c r="K168" s="335"/>
      <c r="L168" s="336"/>
      <c r="M168" s="337"/>
      <c r="N168" s="337"/>
      <c r="O168" s="337"/>
      <c r="P168" s="337"/>
      <c r="Q168" s="337"/>
      <c r="R168" s="337"/>
      <c r="S168" s="337"/>
      <c r="T168" s="337"/>
      <c r="U168" s="337"/>
      <c r="V168" s="337"/>
      <c r="W168" s="337"/>
      <c r="X168" s="338"/>
      <c r="Y168" s="339"/>
      <c r="Z168" s="340"/>
      <c r="AA168" s="340"/>
      <c r="AB168" s="341"/>
      <c r="AC168" s="333"/>
      <c r="AD168" s="334"/>
      <c r="AE168" s="334"/>
      <c r="AF168" s="334"/>
      <c r="AG168" s="335"/>
      <c r="AH168" s="336"/>
      <c r="AI168" s="337"/>
      <c r="AJ168" s="337"/>
      <c r="AK168" s="337"/>
      <c r="AL168" s="337"/>
      <c r="AM168" s="337"/>
      <c r="AN168" s="337"/>
      <c r="AO168" s="337"/>
      <c r="AP168" s="337"/>
      <c r="AQ168" s="337"/>
      <c r="AR168" s="337"/>
      <c r="AS168" s="337"/>
      <c r="AT168" s="338"/>
      <c r="AU168" s="339"/>
      <c r="AV168" s="340"/>
      <c r="AW168" s="340"/>
      <c r="AX168" s="342"/>
      <c r="AY168" s="63">
        <f t="shared" si="12"/>
        <v>0</v>
      </c>
    </row>
    <row r="169" spans="1:51" ht="24.75" customHeight="1" x14ac:dyDescent="0.15">
      <c r="A169" s="891"/>
      <c r="B169" s="892"/>
      <c r="C169" s="892"/>
      <c r="D169" s="892"/>
      <c r="E169" s="892"/>
      <c r="F169" s="893"/>
      <c r="G169" s="333"/>
      <c r="H169" s="334"/>
      <c r="I169" s="334"/>
      <c r="J169" s="334"/>
      <c r="K169" s="335"/>
      <c r="L169" s="336"/>
      <c r="M169" s="337"/>
      <c r="N169" s="337"/>
      <c r="O169" s="337"/>
      <c r="P169" s="337"/>
      <c r="Q169" s="337"/>
      <c r="R169" s="337"/>
      <c r="S169" s="337"/>
      <c r="T169" s="337"/>
      <c r="U169" s="337"/>
      <c r="V169" s="337"/>
      <c r="W169" s="337"/>
      <c r="X169" s="338"/>
      <c r="Y169" s="339"/>
      <c r="Z169" s="340"/>
      <c r="AA169" s="340"/>
      <c r="AB169" s="341"/>
      <c r="AC169" s="333"/>
      <c r="AD169" s="334"/>
      <c r="AE169" s="334"/>
      <c r="AF169" s="334"/>
      <c r="AG169" s="335"/>
      <c r="AH169" s="336"/>
      <c r="AI169" s="337"/>
      <c r="AJ169" s="337"/>
      <c r="AK169" s="337"/>
      <c r="AL169" s="337"/>
      <c r="AM169" s="337"/>
      <c r="AN169" s="337"/>
      <c r="AO169" s="337"/>
      <c r="AP169" s="337"/>
      <c r="AQ169" s="337"/>
      <c r="AR169" s="337"/>
      <c r="AS169" s="337"/>
      <c r="AT169" s="338"/>
      <c r="AU169" s="339"/>
      <c r="AV169" s="340"/>
      <c r="AW169" s="340"/>
      <c r="AX169" s="342"/>
      <c r="AY169" s="63">
        <f t="shared" si="12"/>
        <v>0</v>
      </c>
    </row>
    <row r="170" spans="1:51" ht="24.75" customHeight="1" x14ac:dyDescent="0.15">
      <c r="A170" s="891"/>
      <c r="B170" s="892"/>
      <c r="C170" s="892"/>
      <c r="D170" s="892"/>
      <c r="E170" s="892"/>
      <c r="F170" s="893"/>
      <c r="G170" s="333"/>
      <c r="H170" s="334"/>
      <c r="I170" s="334"/>
      <c r="J170" s="334"/>
      <c r="K170" s="335"/>
      <c r="L170" s="336"/>
      <c r="M170" s="337"/>
      <c r="N170" s="337"/>
      <c r="O170" s="337"/>
      <c r="P170" s="337"/>
      <c r="Q170" s="337"/>
      <c r="R170" s="337"/>
      <c r="S170" s="337"/>
      <c r="T170" s="337"/>
      <c r="U170" s="337"/>
      <c r="V170" s="337"/>
      <c r="W170" s="337"/>
      <c r="X170" s="338"/>
      <c r="Y170" s="339"/>
      <c r="Z170" s="340"/>
      <c r="AA170" s="340"/>
      <c r="AB170" s="341"/>
      <c r="AC170" s="333"/>
      <c r="AD170" s="334"/>
      <c r="AE170" s="334"/>
      <c r="AF170" s="334"/>
      <c r="AG170" s="335"/>
      <c r="AH170" s="336"/>
      <c r="AI170" s="337"/>
      <c r="AJ170" s="337"/>
      <c r="AK170" s="337"/>
      <c r="AL170" s="337"/>
      <c r="AM170" s="337"/>
      <c r="AN170" s="337"/>
      <c r="AO170" s="337"/>
      <c r="AP170" s="337"/>
      <c r="AQ170" s="337"/>
      <c r="AR170" s="337"/>
      <c r="AS170" s="337"/>
      <c r="AT170" s="338"/>
      <c r="AU170" s="339"/>
      <c r="AV170" s="340"/>
      <c r="AW170" s="340"/>
      <c r="AX170" s="342"/>
      <c r="AY170" s="63">
        <f t="shared" si="12"/>
        <v>0</v>
      </c>
    </row>
    <row r="171" spans="1:51" ht="24.75" customHeight="1" x14ac:dyDescent="0.15">
      <c r="A171" s="891"/>
      <c r="B171" s="892"/>
      <c r="C171" s="892"/>
      <c r="D171" s="892"/>
      <c r="E171" s="892"/>
      <c r="F171" s="893"/>
      <c r="G171" s="333"/>
      <c r="H171" s="334"/>
      <c r="I171" s="334"/>
      <c r="J171" s="334"/>
      <c r="K171" s="335"/>
      <c r="L171" s="336"/>
      <c r="M171" s="337"/>
      <c r="N171" s="337"/>
      <c r="O171" s="337"/>
      <c r="P171" s="337"/>
      <c r="Q171" s="337"/>
      <c r="R171" s="337"/>
      <c r="S171" s="337"/>
      <c r="T171" s="337"/>
      <c r="U171" s="337"/>
      <c r="V171" s="337"/>
      <c r="W171" s="337"/>
      <c r="X171" s="338"/>
      <c r="Y171" s="339"/>
      <c r="Z171" s="340"/>
      <c r="AA171" s="340"/>
      <c r="AB171" s="341"/>
      <c r="AC171" s="333"/>
      <c r="AD171" s="334"/>
      <c r="AE171" s="334"/>
      <c r="AF171" s="334"/>
      <c r="AG171" s="335"/>
      <c r="AH171" s="336"/>
      <c r="AI171" s="337"/>
      <c r="AJ171" s="337"/>
      <c r="AK171" s="337"/>
      <c r="AL171" s="337"/>
      <c r="AM171" s="337"/>
      <c r="AN171" s="337"/>
      <c r="AO171" s="337"/>
      <c r="AP171" s="337"/>
      <c r="AQ171" s="337"/>
      <c r="AR171" s="337"/>
      <c r="AS171" s="337"/>
      <c r="AT171" s="338"/>
      <c r="AU171" s="339"/>
      <c r="AV171" s="340"/>
      <c r="AW171" s="340"/>
      <c r="AX171" s="342"/>
      <c r="AY171" s="63">
        <f t="shared" si="12"/>
        <v>0</v>
      </c>
    </row>
    <row r="172" spans="1:51" ht="24.75" customHeight="1" x14ac:dyDescent="0.15">
      <c r="A172" s="891"/>
      <c r="B172" s="892"/>
      <c r="C172" s="892"/>
      <c r="D172" s="892"/>
      <c r="E172" s="892"/>
      <c r="F172" s="893"/>
      <c r="G172" s="333"/>
      <c r="H172" s="334"/>
      <c r="I172" s="334"/>
      <c r="J172" s="334"/>
      <c r="K172" s="335"/>
      <c r="L172" s="336"/>
      <c r="M172" s="337"/>
      <c r="N172" s="337"/>
      <c r="O172" s="337"/>
      <c r="P172" s="337"/>
      <c r="Q172" s="337"/>
      <c r="R172" s="337"/>
      <c r="S172" s="337"/>
      <c r="T172" s="337"/>
      <c r="U172" s="337"/>
      <c r="V172" s="337"/>
      <c r="W172" s="337"/>
      <c r="X172" s="338"/>
      <c r="Y172" s="339"/>
      <c r="Z172" s="340"/>
      <c r="AA172" s="340"/>
      <c r="AB172" s="341"/>
      <c r="AC172" s="333"/>
      <c r="AD172" s="334"/>
      <c r="AE172" s="334"/>
      <c r="AF172" s="334"/>
      <c r="AG172" s="335"/>
      <c r="AH172" s="336"/>
      <c r="AI172" s="337"/>
      <c r="AJ172" s="337"/>
      <c r="AK172" s="337"/>
      <c r="AL172" s="337"/>
      <c r="AM172" s="337"/>
      <c r="AN172" s="337"/>
      <c r="AO172" s="337"/>
      <c r="AP172" s="337"/>
      <c r="AQ172" s="337"/>
      <c r="AR172" s="337"/>
      <c r="AS172" s="337"/>
      <c r="AT172" s="338"/>
      <c r="AU172" s="339"/>
      <c r="AV172" s="340"/>
      <c r="AW172" s="340"/>
      <c r="AX172" s="342"/>
      <c r="AY172" s="63">
        <f t="shared" si="12"/>
        <v>0</v>
      </c>
    </row>
    <row r="173" spans="1:51" ht="24.75" customHeight="1" thickBot="1" x14ac:dyDescent="0.2">
      <c r="A173" s="891"/>
      <c r="B173" s="892"/>
      <c r="C173" s="892"/>
      <c r="D173" s="892"/>
      <c r="E173" s="892"/>
      <c r="F173" s="893"/>
      <c r="G173" s="324" t="s">
        <v>16</v>
      </c>
      <c r="H173" s="325"/>
      <c r="I173" s="325"/>
      <c r="J173" s="325"/>
      <c r="K173" s="325"/>
      <c r="L173" s="326"/>
      <c r="M173" s="327"/>
      <c r="N173" s="327"/>
      <c r="O173" s="327"/>
      <c r="P173" s="327"/>
      <c r="Q173" s="327"/>
      <c r="R173" s="327"/>
      <c r="S173" s="327"/>
      <c r="T173" s="327"/>
      <c r="U173" s="327"/>
      <c r="V173" s="327"/>
      <c r="W173" s="327"/>
      <c r="X173" s="328"/>
      <c r="Y173" s="329">
        <f>SUM(Y163:AB172)</f>
        <v>0</v>
      </c>
      <c r="Z173" s="330"/>
      <c r="AA173" s="330"/>
      <c r="AB173" s="331"/>
      <c r="AC173" s="324" t="s">
        <v>16</v>
      </c>
      <c r="AD173" s="325"/>
      <c r="AE173" s="325"/>
      <c r="AF173" s="325"/>
      <c r="AG173" s="325"/>
      <c r="AH173" s="326"/>
      <c r="AI173" s="327"/>
      <c r="AJ173" s="327"/>
      <c r="AK173" s="327"/>
      <c r="AL173" s="327"/>
      <c r="AM173" s="327"/>
      <c r="AN173" s="327"/>
      <c r="AO173" s="327"/>
      <c r="AP173" s="327"/>
      <c r="AQ173" s="327"/>
      <c r="AR173" s="327"/>
      <c r="AS173" s="327"/>
      <c r="AT173" s="328"/>
      <c r="AU173" s="329">
        <f>SUM(AU163:AX172)</f>
        <v>0</v>
      </c>
      <c r="AV173" s="330"/>
      <c r="AW173" s="330"/>
      <c r="AX173" s="332"/>
      <c r="AY173" s="63">
        <f t="shared" si="12"/>
        <v>0</v>
      </c>
    </row>
    <row r="174" spans="1:51" ht="30" customHeight="1" x14ac:dyDescent="0.15">
      <c r="A174" s="891"/>
      <c r="B174" s="892"/>
      <c r="C174" s="892"/>
      <c r="D174" s="892"/>
      <c r="E174" s="892"/>
      <c r="F174" s="893"/>
      <c r="G174" s="358" t="s">
        <v>244</v>
      </c>
      <c r="H174" s="359"/>
      <c r="I174" s="359"/>
      <c r="J174" s="359"/>
      <c r="K174" s="359"/>
      <c r="L174" s="359"/>
      <c r="M174" s="359"/>
      <c r="N174" s="359"/>
      <c r="O174" s="359"/>
      <c r="P174" s="359"/>
      <c r="Q174" s="359"/>
      <c r="R174" s="359"/>
      <c r="S174" s="359"/>
      <c r="T174" s="359"/>
      <c r="U174" s="359"/>
      <c r="V174" s="359"/>
      <c r="W174" s="359"/>
      <c r="X174" s="359"/>
      <c r="Y174" s="359"/>
      <c r="Z174" s="359"/>
      <c r="AA174" s="359"/>
      <c r="AB174" s="360"/>
      <c r="AC174" s="358" t="s">
        <v>245</v>
      </c>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61"/>
      <c r="AY174" s="63">
        <f>COUNTA($G$176,$AC$176)</f>
        <v>0</v>
      </c>
    </row>
    <row r="175" spans="1:51" ht="25.5" customHeight="1" x14ac:dyDescent="0.15">
      <c r="A175" s="891"/>
      <c r="B175" s="892"/>
      <c r="C175" s="892"/>
      <c r="D175" s="892"/>
      <c r="E175" s="892"/>
      <c r="F175" s="893"/>
      <c r="G175" s="362" t="s">
        <v>13</v>
      </c>
      <c r="H175" s="363"/>
      <c r="I175" s="363"/>
      <c r="J175" s="363"/>
      <c r="K175" s="363"/>
      <c r="L175" s="364" t="s">
        <v>14</v>
      </c>
      <c r="M175" s="363"/>
      <c r="N175" s="363"/>
      <c r="O175" s="363"/>
      <c r="P175" s="363"/>
      <c r="Q175" s="363"/>
      <c r="R175" s="363"/>
      <c r="S175" s="363"/>
      <c r="T175" s="363"/>
      <c r="U175" s="363"/>
      <c r="V175" s="363"/>
      <c r="W175" s="363"/>
      <c r="X175" s="365"/>
      <c r="Y175" s="366" t="s">
        <v>15</v>
      </c>
      <c r="Z175" s="367"/>
      <c r="AA175" s="367"/>
      <c r="AB175" s="368"/>
      <c r="AC175" s="362" t="s">
        <v>13</v>
      </c>
      <c r="AD175" s="363"/>
      <c r="AE175" s="363"/>
      <c r="AF175" s="363"/>
      <c r="AG175" s="363"/>
      <c r="AH175" s="364" t="s">
        <v>14</v>
      </c>
      <c r="AI175" s="363"/>
      <c r="AJ175" s="363"/>
      <c r="AK175" s="363"/>
      <c r="AL175" s="363"/>
      <c r="AM175" s="363"/>
      <c r="AN175" s="363"/>
      <c r="AO175" s="363"/>
      <c r="AP175" s="363"/>
      <c r="AQ175" s="363"/>
      <c r="AR175" s="363"/>
      <c r="AS175" s="363"/>
      <c r="AT175" s="365"/>
      <c r="AU175" s="366" t="s">
        <v>15</v>
      </c>
      <c r="AV175" s="367"/>
      <c r="AW175" s="367"/>
      <c r="AX175" s="369"/>
      <c r="AY175" s="63">
        <f>$AY$174</f>
        <v>0</v>
      </c>
    </row>
    <row r="176" spans="1:51" ht="24.75" customHeight="1" x14ac:dyDescent="0.15">
      <c r="A176" s="891"/>
      <c r="B176" s="892"/>
      <c r="C176" s="892"/>
      <c r="D176" s="892"/>
      <c r="E176" s="892"/>
      <c r="F176" s="893"/>
      <c r="G176" s="348"/>
      <c r="H176" s="349"/>
      <c r="I176" s="349"/>
      <c r="J176" s="349"/>
      <c r="K176" s="350"/>
      <c r="L176" s="351"/>
      <c r="M176" s="352"/>
      <c r="N176" s="352"/>
      <c r="O176" s="352"/>
      <c r="P176" s="352"/>
      <c r="Q176" s="352"/>
      <c r="R176" s="352"/>
      <c r="S176" s="352"/>
      <c r="T176" s="352"/>
      <c r="U176" s="352"/>
      <c r="V176" s="352"/>
      <c r="W176" s="352"/>
      <c r="X176" s="353"/>
      <c r="Y176" s="354"/>
      <c r="Z176" s="355"/>
      <c r="AA176" s="355"/>
      <c r="AB176" s="356"/>
      <c r="AC176" s="348"/>
      <c r="AD176" s="349"/>
      <c r="AE176" s="349"/>
      <c r="AF176" s="349"/>
      <c r="AG176" s="350"/>
      <c r="AH176" s="351"/>
      <c r="AI176" s="352"/>
      <c r="AJ176" s="352"/>
      <c r="AK176" s="352"/>
      <c r="AL176" s="352"/>
      <c r="AM176" s="352"/>
      <c r="AN176" s="352"/>
      <c r="AO176" s="352"/>
      <c r="AP176" s="352"/>
      <c r="AQ176" s="352"/>
      <c r="AR176" s="352"/>
      <c r="AS176" s="352"/>
      <c r="AT176" s="353"/>
      <c r="AU176" s="354"/>
      <c r="AV176" s="355"/>
      <c r="AW176" s="355"/>
      <c r="AX176" s="357"/>
      <c r="AY176" s="63">
        <f t="shared" ref="AY176:AY186" si="13">$AY$174</f>
        <v>0</v>
      </c>
    </row>
    <row r="177" spans="1:51" ht="24.75" customHeight="1" x14ac:dyDescent="0.15">
      <c r="A177" s="891"/>
      <c r="B177" s="892"/>
      <c r="C177" s="892"/>
      <c r="D177" s="892"/>
      <c r="E177" s="892"/>
      <c r="F177" s="893"/>
      <c r="G177" s="333"/>
      <c r="H177" s="334"/>
      <c r="I177" s="334"/>
      <c r="J177" s="334"/>
      <c r="K177" s="335"/>
      <c r="L177" s="336"/>
      <c r="M177" s="337"/>
      <c r="N177" s="337"/>
      <c r="O177" s="337"/>
      <c r="P177" s="337"/>
      <c r="Q177" s="337"/>
      <c r="R177" s="337"/>
      <c r="S177" s="337"/>
      <c r="T177" s="337"/>
      <c r="U177" s="337"/>
      <c r="V177" s="337"/>
      <c r="W177" s="337"/>
      <c r="X177" s="338"/>
      <c r="Y177" s="339"/>
      <c r="Z177" s="340"/>
      <c r="AA177" s="340"/>
      <c r="AB177" s="341"/>
      <c r="AC177" s="333"/>
      <c r="AD177" s="334"/>
      <c r="AE177" s="334"/>
      <c r="AF177" s="334"/>
      <c r="AG177" s="335"/>
      <c r="AH177" s="336"/>
      <c r="AI177" s="337"/>
      <c r="AJ177" s="337"/>
      <c r="AK177" s="337"/>
      <c r="AL177" s="337"/>
      <c r="AM177" s="337"/>
      <c r="AN177" s="337"/>
      <c r="AO177" s="337"/>
      <c r="AP177" s="337"/>
      <c r="AQ177" s="337"/>
      <c r="AR177" s="337"/>
      <c r="AS177" s="337"/>
      <c r="AT177" s="338"/>
      <c r="AU177" s="339"/>
      <c r="AV177" s="340"/>
      <c r="AW177" s="340"/>
      <c r="AX177" s="342"/>
      <c r="AY177" s="63">
        <f t="shared" si="13"/>
        <v>0</v>
      </c>
    </row>
    <row r="178" spans="1:51" ht="24.75" customHeight="1" x14ac:dyDescent="0.15">
      <c r="A178" s="891"/>
      <c r="B178" s="892"/>
      <c r="C178" s="892"/>
      <c r="D178" s="892"/>
      <c r="E178" s="892"/>
      <c r="F178" s="893"/>
      <c r="G178" s="333"/>
      <c r="H178" s="334"/>
      <c r="I178" s="334"/>
      <c r="J178" s="334"/>
      <c r="K178" s="335"/>
      <c r="L178" s="336"/>
      <c r="M178" s="337"/>
      <c r="N178" s="337"/>
      <c r="O178" s="337"/>
      <c r="P178" s="337"/>
      <c r="Q178" s="337"/>
      <c r="R178" s="337"/>
      <c r="S178" s="337"/>
      <c r="T178" s="337"/>
      <c r="U178" s="337"/>
      <c r="V178" s="337"/>
      <c r="W178" s="337"/>
      <c r="X178" s="338"/>
      <c r="Y178" s="339"/>
      <c r="Z178" s="340"/>
      <c r="AA178" s="340"/>
      <c r="AB178" s="341"/>
      <c r="AC178" s="333"/>
      <c r="AD178" s="334"/>
      <c r="AE178" s="334"/>
      <c r="AF178" s="334"/>
      <c r="AG178" s="335"/>
      <c r="AH178" s="336"/>
      <c r="AI178" s="337"/>
      <c r="AJ178" s="337"/>
      <c r="AK178" s="337"/>
      <c r="AL178" s="337"/>
      <c r="AM178" s="337"/>
      <c r="AN178" s="337"/>
      <c r="AO178" s="337"/>
      <c r="AP178" s="337"/>
      <c r="AQ178" s="337"/>
      <c r="AR178" s="337"/>
      <c r="AS178" s="337"/>
      <c r="AT178" s="338"/>
      <c r="AU178" s="339"/>
      <c r="AV178" s="340"/>
      <c r="AW178" s="340"/>
      <c r="AX178" s="342"/>
      <c r="AY178" s="63">
        <f t="shared" si="13"/>
        <v>0</v>
      </c>
    </row>
    <row r="179" spans="1:51" ht="24.75" customHeight="1" x14ac:dyDescent="0.15">
      <c r="A179" s="891"/>
      <c r="B179" s="892"/>
      <c r="C179" s="892"/>
      <c r="D179" s="892"/>
      <c r="E179" s="892"/>
      <c r="F179" s="893"/>
      <c r="G179" s="333"/>
      <c r="H179" s="334"/>
      <c r="I179" s="334"/>
      <c r="J179" s="334"/>
      <c r="K179" s="335"/>
      <c r="L179" s="336"/>
      <c r="M179" s="337"/>
      <c r="N179" s="337"/>
      <c r="O179" s="337"/>
      <c r="P179" s="337"/>
      <c r="Q179" s="337"/>
      <c r="R179" s="337"/>
      <c r="S179" s="337"/>
      <c r="T179" s="337"/>
      <c r="U179" s="337"/>
      <c r="V179" s="337"/>
      <c r="W179" s="337"/>
      <c r="X179" s="338"/>
      <c r="Y179" s="339"/>
      <c r="Z179" s="340"/>
      <c r="AA179" s="340"/>
      <c r="AB179" s="341"/>
      <c r="AC179" s="333"/>
      <c r="AD179" s="334"/>
      <c r="AE179" s="334"/>
      <c r="AF179" s="334"/>
      <c r="AG179" s="335"/>
      <c r="AH179" s="336"/>
      <c r="AI179" s="337"/>
      <c r="AJ179" s="337"/>
      <c r="AK179" s="337"/>
      <c r="AL179" s="337"/>
      <c r="AM179" s="337"/>
      <c r="AN179" s="337"/>
      <c r="AO179" s="337"/>
      <c r="AP179" s="337"/>
      <c r="AQ179" s="337"/>
      <c r="AR179" s="337"/>
      <c r="AS179" s="337"/>
      <c r="AT179" s="338"/>
      <c r="AU179" s="339"/>
      <c r="AV179" s="340"/>
      <c r="AW179" s="340"/>
      <c r="AX179" s="342"/>
      <c r="AY179" s="63">
        <f t="shared" si="13"/>
        <v>0</v>
      </c>
    </row>
    <row r="180" spans="1:51" ht="24.75" customHeight="1" x14ac:dyDescent="0.15">
      <c r="A180" s="891"/>
      <c r="B180" s="892"/>
      <c r="C180" s="892"/>
      <c r="D180" s="892"/>
      <c r="E180" s="892"/>
      <c r="F180" s="893"/>
      <c r="G180" s="333"/>
      <c r="H180" s="334"/>
      <c r="I180" s="334"/>
      <c r="J180" s="334"/>
      <c r="K180" s="335"/>
      <c r="L180" s="336"/>
      <c r="M180" s="337"/>
      <c r="N180" s="337"/>
      <c r="O180" s="337"/>
      <c r="P180" s="337"/>
      <c r="Q180" s="337"/>
      <c r="R180" s="337"/>
      <c r="S180" s="337"/>
      <c r="T180" s="337"/>
      <c r="U180" s="337"/>
      <c r="V180" s="337"/>
      <c r="W180" s="337"/>
      <c r="X180" s="338"/>
      <c r="Y180" s="339"/>
      <c r="Z180" s="340"/>
      <c r="AA180" s="340"/>
      <c r="AB180" s="341"/>
      <c r="AC180" s="333"/>
      <c r="AD180" s="334"/>
      <c r="AE180" s="334"/>
      <c r="AF180" s="334"/>
      <c r="AG180" s="335"/>
      <c r="AH180" s="336"/>
      <c r="AI180" s="337"/>
      <c r="AJ180" s="337"/>
      <c r="AK180" s="337"/>
      <c r="AL180" s="337"/>
      <c r="AM180" s="337"/>
      <c r="AN180" s="337"/>
      <c r="AO180" s="337"/>
      <c r="AP180" s="337"/>
      <c r="AQ180" s="337"/>
      <c r="AR180" s="337"/>
      <c r="AS180" s="337"/>
      <c r="AT180" s="338"/>
      <c r="AU180" s="339"/>
      <c r="AV180" s="340"/>
      <c r="AW180" s="340"/>
      <c r="AX180" s="342"/>
      <c r="AY180" s="63">
        <f t="shared" si="13"/>
        <v>0</v>
      </c>
    </row>
    <row r="181" spans="1:51" ht="24.75" customHeight="1" x14ac:dyDescent="0.15">
      <c r="A181" s="891"/>
      <c r="B181" s="892"/>
      <c r="C181" s="892"/>
      <c r="D181" s="892"/>
      <c r="E181" s="892"/>
      <c r="F181" s="893"/>
      <c r="G181" s="333"/>
      <c r="H181" s="334"/>
      <c r="I181" s="334"/>
      <c r="J181" s="334"/>
      <c r="K181" s="335"/>
      <c r="L181" s="336"/>
      <c r="M181" s="337"/>
      <c r="N181" s="337"/>
      <c r="O181" s="337"/>
      <c r="P181" s="337"/>
      <c r="Q181" s="337"/>
      <c r="R181" s="337"/>
      <c r="S181" s="337"/>
      <c r="T181" s="337"/>
      <c r="U181" s="337"/>
      <c r="V181" s="337"/>
      <c r="W181" s="337"/>
      <c r="X181" s="338"/>
      <c r="Y181" s="339"/>
      <c r="Z181" s="340"/>
      <c r="AA181" s="340"/>
      <c r="AB181" s="341"/>
      <c r="AC181" s="333"/>
      <c r="AD181" s="334"/>
      <c r="AE181" s="334"/>
      <c r="AF181" s="334"/>
      <c r="AG181" s="335"/>
      <c r="AH181" s="336"/>
      <c r="AI181" s="337"/>
      <c r="AJ181" s="337"/>
      <c r="AK181" s="337"/>
      <c r="AL181" s="337"/>
      <c r="AM181" s="337"/>
      <c r="AN181" s="337"/>
      <c r="AO181" s="337"/>
      <c r="AP181" s="337"/>
      <c r="AQ181" s="337"/>
      <c r="AR181" s="337"/>
      <c r="AS181" s="337"/>
      <c r="AT181" s="338"/>
      <c r="AU181" s="339"/>
      <c r="AV181" s="340"/>
      <c r="AW181" s="340"/>
      <c r="AX181" s="342"/>
      <c r="AY181" s="63">
        <f t="shared" si="13"/>
        <v>0</v>
      </c>
    </row>
    <row r="182" spans="1:51" ht="24.75" customHeight="1" x14ac:dyDescent="0.15">
      <c r="A182" s="891"/>
      <c r="B182" s="892"/>
      <c r="C182" s="892"/>
      <c r="D182" s="892"/>
      <c r="E182" s="892"/>
      <c r="F182" s="893"/>
      <c r="G182" s="333"/>
      <c r="H182" s="334"/>
      <c r="I182" s="334"/>
      <c r="J182" s="334"/>
      <c r="K182" s="335"/>
      <c r="L182" s="336"/>
      <c r="M182" s="337"/>
      <c r="N182" s="337"/>
      <c r="O182" s="337"/>
      <c r="P182" s="337"/>
      <c r="Q182" s="337"/>
      <c r="R182" s="337"/>
      <c r="S182" s="337"/>
      <c r="T182" s="337"/>
      <c r="U182" s="337"/>
      <c r="V182" s="337"/>
      <c r="W182" s="337"/>
      <c r="X182" s="338"/>
      <c r="Y182" s="339"/>
      <c r="Z182" s="340"/>
      <c r="AA182" s="340"/>
      <c r="AB182" s="341"/>
      <c r="AC182" s="333"/>
      <c r="AD182" s="334"/>
      <c r="AE182" s="334"/>
      <c r="AF182" s="334"/>
      <c r="AG182" s="335"/>
      <c r="AH182" s="336"/>
      <c r="AI182" s="337"/>
      <c r="AJ182" s="337"/>
      <c r="AK182" s="337"/>
      <c r="AL182" s="337"/>
      <c r="AM182" s="337"/>
      <c r="AN182" s="337"/>
      <c r="AO182" s="337"/>
      <c r="AP182" s="337"/>
      <c r="AQ182" s="337"/>
      <c r="AR182" s="337"/>
      <c r="AS182" s="337"/>
      <c r="AT182" s="338"/>
      <c r="AU182" s="339"/>
      <c r="AV182" s="340"/>
      <c r="AW182" s="340"/>
      <c r="AX182" s="342"/>
      <c r="AY182" s="63">
        <f t="shared" si="13"/>
        <v>0</v>
      </c>
    </row>
    <row r="183" spans="1:51" ht="24.75" customHeight="1" x14ac:dyDescent="0.15">
      <c r="A183" s="891"/>
      <c r="B183" s="892"/>
      <c r="C183" s="892"/>
      <c r="D183" s="892"/>
      <c r="E183" s="892"/>
      <c r="F183" s="893"/>
      <c r="G183" s="333"/>
      <c r="H183" s="334"/>
      <c r="I183" s="334"/>
      <c r="J183" s="334"/>
      <c r="K183" s="335"/>
      <c r="L183" s="336"/>
      <c r="M183" s="337"/>
      <c r="N183" s="337"/>
      <c r="O183" s="337"/>
      <c r="P183" s="337"/>
      <c r="Q183" s="337"/>
      <c r="R183" s="337"/>
      <c r="S183" s="337"/>
      <c r="T183" s="337"/>
      <c r="U183" s="337"/>
      <c r="V183" s="337"/>
      <c r="W183" s="337"/>
      <c r="X183" s="338"/>
      <c r="Y183" s="339"/>
      <c r="Z183" s="340"/>
      <c r="AA183" s="340"/>
      <c r="AB183" s="341"/>
      <c r="AC183" s="333"/>
      <c r="AD183" s="334"/>
      <c r="AE183" s="334"/>
      <c r="AF183" s="334"/>
      <c r="AG183" s="335"/>
      <c r="AH183" s="336"/>
      <c r="AI183" s="337"/>
      <c r="AJ183" s="337"/>
      <c r="AK183" s="337"/>
      <c r="AL183" s="337"/>
      <c r="AM183" s="337"/>
      <c r="AN183" s="337"/>
      <c r="AO183" s="337"/>
      <c r="AP183" s="337"/>
      <c r="AQ183" s="337"/>
      <c r="AR183" s="337"/>
      <c r="AS183" s="337"/>
      <c r="AT183" s="338"/>
      <c r="AU183" s="339"/>
      <c r="AV183" s="340"/>
      <c r="AW183" s="340"/>
      <c r="AX183" s="342"/>
      <c r="AY183" s="63">
        <f t="shared" si="13"/>
        <v>0</v>
      </c>
    </row>
    <row r="184" spans="1:51" ht="24.75" customHeight="1" x14ac:dyDescent="0.15">
      <c r="A184" s="891"/>
      <c r="B184" s="892"/>
      <c r="C184" s="892"/>
      <c r="D184" s="892"/>
      <c r="E184" s="892"/>
      <c r="F184" s="893"/>
      <c r="G184" s="333"/>
      <c r="H184" s="334"/>
      <c r="I184" s="334"/>
      <c r="J184" s="334"/>
      <c r="K184" s="335"/>
      <c r="L184" s="336"/>
      <c r="M184" s="337"/>
      <c r="N184" s="337"/>
      <c r="O184" s="337"/>
      <c r="P184" s="337"/>
      <c r="Q184" s="337"/>
      <c r="R184" s="337"/>
      <c r="S184" s="337"/>
      <c r="T184" s="337"/>
      <c r="U184" s="337"/>
      <c r="V184" s="337"/>
      <c r="W184" s="337"/>
      <c r="X184" s="338"/>
      <c r="Y184" s="339"/>
      <c r="Z184" s="340"/>
      <c r="AA184" s="340"/>
      <c r="AB184" s="341"/>
      <c r="AC184" s="333"/>
      <c r="AD184" s="334"/>
      <c r="AE184" s="334"/>
      <c r="AF184" s="334"/>
      <c r="AG184" s="335"/>
      <c r="AH184" s="336"/>
      <c r="AI184" s="337"/>
      <c r="AJ184" s="337"/>
      <c r="AK184" s="337"/>
      <c r="AL184" s="337"/>
      <c r="AM184" s="337"/>
      <c r="AN184" s="337"/>
      <c r="AO184" s="337"/>
      <c r="AP184" s="337"/>
      <c r="AQ184" s="337"/>
      <c r="AR184" s="337"/>
      <c r="AS184" s="337"/>
      <c r="AT184" s="338"/>
      <c r="AU184" s="339"/>
      <c r="AV184" s="340"/>
      <c r="AW184" s="340"/>
      <c r="AX184" s="342"/>
      <c r="AY184" s="63">
        <f t="shared" si="13"/>
        <v>0</v>
      </c>
    </row>
    <row r="185" spans="1:51" ht="24.75" customHeight="1" x14ac:dyDescent="0.15">
      <c r="A185" s="891"/>
      <c r="B185" s="892"/>
      <c r="C185" s="892"/>
      <c r="D185" s="892"/>
      <c r="E185" s="892"/>
      <c r="F185" s="893"/>
      <c r="G185" s="333"/>
      <c r="H185" s="334"/>
      <c r="I185" s="334"/>
      <c r="J185" s="334"/>
      <c r="K185" s="335"/>
      <c r="L185" s="336"/>
      <c r="M185" s="337"/>
      <c r="N185" s="337"/>
      <c r="O185" s="337"/>
      <c r="P185" s="337"/>
      <c r="Q185" s="337"/>
      <c r="R185" s="337"/>
      <c r="S185" s="337"/>
      <c r="T185" s="337"/>
      <c r="U185" s="337"/>
      <c r="V185" s="337"/>
      <c r="W185" s="337"/>
      <c r="X185" s="338"/>
      <c r="Y185" s="339"/>
      <c r="Z185" s="340"/>
      <c r="AA185" s="340"/>
      <c r="AB185" s="341"/>
      <c r="AC185" s="333"/>
      <c r="AD185" s="334"/>
      <c r="AE185" s="334"/>
      <c r="AF185" s="334"/>
      <c r="AG185" s="335"/>
      <c r="AH185" s="336"/>
      <c r="AI185" s="337"/>
      <c r="AJ185" s="337"/>
      <c r="AK185" s="337"/>
      <c r="AL185" s="337"/>
      <c r="AM185" s="337"/>
      <c r="AN185" s="337"/>
      <c r="AO185" s="337"/>
      <c r="AP185" s="337"/>
      <c r="AQ185" s="337"/>
      <c r="AR185" s="337"/>
      <c r="AS185" s="337"/>
      <c r="AT185" s="338"/>
      <c r="AU185" s="339"/>
      <c r="AV185" s="340"/>
      <c r="AW185" s="340"/>
      <c r="AX185" s="342"/>
      <c r="AY185" s="63">
        <f t="shared" si="13"/>
        <v>0</v>
      </c>
    </row>
    <row r="186" spans="1:51" ht="24.75" customHeight="1" thickBot="1" x14ac:dyDescent="0.2">
      <c r="A186" s="891"/>
      <c r="B186" s="892"/>
      <c r="C186" s="892"/>
      <c r="D186" s="892"/>
      <c r="E186" s="892"/>
      <c r="F186" s="893"/>
      <c r="G186" s="324" t="s">
        <v>16</v>
      </c>
      <c r="H186" s="325"/>
      <c r="I186" s="325"/>
      <c r="J186" s="325"/>
      <c r="K186" s="325"/>
      <c r="L186" s="326"/>
      <c r="M186" s="327"/>
      <c r="N186" s="327"/>
      <c r="O186" s="327"/>
      <c r="P186" s="327"/>
      <c r="Q186" s="327"/>
      <c r="R186" s="327"/>
      <c r="S186" s="327"/>
      <c r="T186" s="327"/>
      <c r="U186" s="327"/>
      <c r="V186" s="327"/>
      <c r="W186" s="327"/>
      <c r="X186" s="328"/>
      <c r="Y186" s="329">
        <f>SUM(Y176:AB185)</f>
        <v>0</v>
      </c>
      <c r="Z186" s="330"/>
      <c r="AA186" s="330"/>
      <c r="AB186" s="331"/>
      <c r="AC186" s="324" t="s">
        <v>16</v>
      </c>
      <c r="AD186" s="325"/>
      <c r="AE186" s="325"/>
      <c r="AF186" s="325"/>
      <c r="AG186" s="325"/>
      <c r="AH186" s="326"/>
      <c r="AI186" s="327"/>
      <c r="AJ186" s="327"/>
      <c r="AK186" s="327"/>
      <c r="AL186" s="327"/>
      <c r="AM186" s="327"/>
      <c r="AN186" s="327"/>
      <c r="AO186" s="327"/>
      <c r="AP186" s="327"/>
      <c r="AQ186" s="327"/>
      <c r="AR186" s="327"/>
      <c r="AS186" s="327"/>
      <c r="AT186" s="328"/>
      <c r="AU186" s="329">
        <f>SUM(AU176:AX185)</f>
        <v>0</v>
      </c>
      <c r="AV186" s="330"/>
      <c r="AW186" s="330"/>
      <c r="AX186" s="332"/>
      <c r="AY186" s="63">
        <f t="shared" si="13"/>
        <v>0</v>
      </c>
    </row>
    <row r="187" spans="1:51" ht="30" customHeight="1" x14ac:dyDescent="0.15">
      <c r="A187" s="891"/>
      <c r="B187" s="892"/>
      <c r="C187" s="892"/>
      <c r="D187" s="892"/>
      <c r="E187" s="892"/>
      <c r="F187" s="893"/>
      <c r="G187" s="358" t="s">
        <v>246</v>
      </c>
      <c r="H187" s="359"/>
      <c r="I187" s="359"/>
      <c r="J187" s="359"/>
      <c r="K187" s="359"/>
      <c r="L187" s="359"/>
      <c r="M187" s="359"/>
      <c r="N187" s="359"/>
      <c r="O187" s="359"/>
      <c r="P187" s="359"/>
      <c r="Q187" s="359"/>
      <c r="R187" s="359"/>
      <c r="S187" s="359"/>
      <c r="T187" s="359"/>
      <c r="U187" s="359"/>
      <c r="V187" s="359"/>
      <c r="W187" s="359"/>
      <c r="X187" s="359"/>
      <c r="Y187" s="359"/>
      <c r="Z187" s="359"/>
      <c r="AA187" s="359"/>
      <c r="AB187" s="360"/>
      <c r="AC187" s="358" t="s">
        <v>247</v>
      </c>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61"/>
      <c r="AY187" s="63">
        <f>COUNTA($G$189,$AC$189)</f>
        <v>0</v>
      </c>
    </row>
    <row r="188" spans="1:51" ht="24.75" customHeight="1" x14ac:dyDescent="0.15">
      <c r="A188" s="891"/>
      <c r="B188" s="892"/>
      <c r="C188" s="892"/>
      <c r="D188" s="892"/>
      <c r="E188" s="892"/>
      <c r="F188" s="893"/>
      <c r="G188" s="362" t="s">
        <v>13</v>
      </c>
      <c r="H188" s="363"/>
      <c r="I188" s="363"/>
      <c r="J188" s="363"/>
      <c r="K188" s="363"/>
      <c r="L188" s="364" t="s">
        <v>14</v>
      </c>
      <c r="M188" s="363"/>
      <c r="N188" s="363"/>
      <c r="O188" s="363"/>
      <c r="P188" s="363"/>
      <c r="Q188" s="363"/>
      <c r="R188" s="363"/>
      <c r="S188" s="363"/>
      <c r="T188" s="363"/>
      <c r="U188" s="363"/>
      <c r="V188" s="363"/>
      <c r="W188" s="363"/>
      <c r="X188" s="365"/>
      <c r="Y188" s="366" t="s">
        <v>15</v>
      </c>
      <c r="Z188" s="367"/>
      <c r="AA188" s="367"/>
      <c r="AB188" s="368"/>
      <c r="AC188" s="362" t="s">
        <v>13</v>
      </c>
      <c r="AD188" s="363"/>
      <c r="AE188" s="363"/>
      <c r="AF188" s="363"/>
      <c r="AG188" s="363"/>
      <c r="AH188" s="364" t="s">
        <v>14</v>
      </c>
      <c r="AI188" s="363"/>
      <c r="AJ188" s="363"/>
      <c r="AK188" s="363"/>
      <c r="AL188" s="363"/>
      <c r="AM188" s="363"/>
      <c r="AN188" s="363"/>
      <c r="AO188" s="363"/>
      <c r="AP188" s="363"/>
      <c r="AQ188" s="363"/>
      <c r="AR188" s="363"/>
      <c r="AS188" s="363"/>
      <c r="AT188" s="365"/>
      <c r="AU188" s="366" t="s">
        <v>15</v>
      </c>
      <c r="AV188" s="367"/>
      <c r="AW188" s="367"/>
      <c r="AX188" s="369"/>
      <c r="AY188" s="63">
        <f>$AY$187</f>
        <v>0</v>
      </c>
    </row>
    <row r="189" spans="1:51" ht="24.75" customHeight="1" x14ac:dyDescent="0.15">
      <c r="A189" s="891"/>
      <c r="B189" s="892"/>
      <c r="C189" s="892"/>
      <c r="D189" s="892"/>
      <c r="E189" s="892"/>
      <c r="F189" s="893"/>
      <c r="G189" s="348"/>
      <c r="H189" s="349"/>
      <c r="I189" s="349"/>
      <c r="J189" s="349"/>
      <c r="K189" s="350"/>
      <c r="L189" s="351"/>
      <c r="M189" s="352"/>
      <c r="N189" s="352"/>
      <c r="O189" s="352"/>
      <c r="P189" s="352"/>
      <c r="Q189" s="352"/>
      <c r="R189" s="352"/>
      <c r="S189" s="352"/>
      <c r="T189" s="352"/>
      <c r="U189" s="352"/>
      <c r="V189" s="352"/>
      <c r="W189" s="352"/>
      <c r="X189" s="353"/>
      <c r="Y189" s="354"/>
      <c r="Z189" s="355"/>
      <c r="AA189" s="355"/>
      <c r="AB189" s="356"/>
      <c r="AC189" s="348"/>
      <c r="AD189" s="349"/>
      <c r="AE189" s="349"/>
      <c r="AF189" s="349"/>
      <c r="AG189" s="350"/>
      <c r="AH189" s="351"/>
      <c r="AI189" s="352"/>
      <c r="AJ189" s="352"/>
      <c r="AK189" s="352"/>
      <c r="AL189" s="352"/>
      <c r="AM189" s="352"/>
      <c r="AN189" s="352"/>
      <c r="AO189" s="352"/>
      <c r="AP189" s="352"/>
      <c r="AQ189" s="352"/>
      <c r="AR189" s="352"/>
      <c r="AS189" s="352"/>
      <c r="AT189" s="353"/>
      <c r="AU189" s="354"/>
      <c r="AV189" s="355"/>
      <c r="AW189" s="355"/>
      <c r="AX189" s="357"/>
      <c r="AY189" s="63">
        <f t="shared" ref="AY189:AY199" si="14">$AY$187</f>
        <v>0</v>
      </c>
    </row>
    <row r="190" spans="1:51" ht="24.75" customHeight="1" x14ac:dyDescent="0.15">
      <c r="A190" s="891"/>
      <c r="B190" s="892"/>
      <c r="C190" s="892"/>
      <c r="D190" s="892"/>
      <c r="E190" s="892"/>
      <c r="F190" s="893"/>
      <c r="G190" s="333"/>
      <c r="H190" s="334"/>
      <c r="I190" s="334"/>
      <c r="J190" s="334"/>
      <c r="K190" s="335"/>
      <c r="L190" s="336"/>
      <c r="M190" s="337"/>
      <c r="N190" s="337"/>
      <c r="O190" s="337"/>
      <c r="P190" s="337"/>
      <c r="Q190" s="337"/>
      <c r="R190" s="337"/>
      <c r="S190" s="337"/>
      <c r="T190" s="337"/>
      <c r="U190" s="337"/>
      <c r="V190" s="337"/>
      <c r="W190" s="337"/>
      <c r="X190" s="338"/>
      <c r="Y190" s="339"/>
      <c r="Z190" s="340"/>
      <c r="AA190" s="340"/>
      <c r="AB190" s="341"/>
      <c r="AC190" s="333"/>
      <c r="AD190" s="334"/>
      <c r="AE190" s="334"/>
      <c r="AF190" s="334"/>
      <c r="AG190" s="335"/>
      <c r="AH190" s="336"/>
      <c r="AI190" s="337"/>
      <c r="AJ190" s="337"/>
      <c r="AK190" s="337"/>
      <c r="AL190" s="337"/>
      <c r="AM190" s="337"/>
      <c r="AN190" s="337"/>
      <c r="AO190" s="337"/>
      <c r="AP190" s="337"/>
      <c r="AQ190" s="337"/>
      <c r="AR190" s="337"/>
      <c r="AS190" s="337"/>
      <c r="AT190" s="338"/>
      <c r="AU190" s="339"/>
      <c r="AV190" s="340"/>
      <c r="AW190" s="340"/>
      <c r="AX190" s="342"/>
      <c r="AY190" s="63">
        <f t="shared" si="14"/>
        <v>0</v>
      </c>
    </row>
    <row r="191" spans="1:51" ht="24.75" customHeight="1" x14ac:dyDescent="0.15">
      <c r="A191" s="891"/>
      <c r="B191" s="892"/>
      <c r="C191" s="892"/>
      <c r="D191" s="892"/>
      <c r="E191" s="892"/>
      <c r="F191" s="893"/>
      <c r="G191" s="333"/>
      <c r="H191" s="334"/>
      <c r="I191" s="334"/>
      <c r="J191" s="334"/>
      <c r="K191" s="335"/>
      <c r="L191" s="336"/>
      <c r="M191" s="337"/>
      <c r="N191" s="337"/>
      <c r="O191" s="337"/>
      <c r="P191" s="337"/>
      <c r="Q191" s="337"/>
      <c r="R191" s="337"/>
      <c r="S191" s="337"/>
      <c r="T191" s="337"/>
      <c r="U191" s="337"/>
      <c r="V191" s="337"/>
      <c r="W191" s="337"/>
      <c r="X191" s="338"/>
      <c r="Y191" s="339"/>
      <c r="Z191" s="340"/>
      <c r="AA191" s="340"/>
      <c r="AB191" s="341"/>
      <c r="AC191" s="333"/>
      <c r="AD191" s="334"/>
      <c r="AE191" s="334"/>
      <c r="AF191" s="334"/>
      <c r="AG191" s="335"/>
      <c r="AH191" s="336"/>
      <c r="AI191" s="337"/>
      <c r="AJ191" s="337"/>
      <c r="AK191" s="337"/>
      <c r="AL191" s="337"/>
      <c r="AM191" s="337"/>
      <c r="AN191" s="337"/>
      <c r="AO191" s="337"/>
      <c r="AP191" s="337"/>
      <c r="AQ191" s="337"/>
      <c r="AR191" s="337"/>
      <c r="AS191" s="337"/>
      <c r="AT191" s="338"/>
      <c r="AU191" s="339"/>
      <c r="AV191" s="340"/>
      <c r="AW191" s="340"/>
      <c r="AX191" s="342"/>
      <c r="AY191" s="63">
        <f t="shared" si="14"/>
        <v>0</v>
      </c>
    </row>
    <row r="192" spans="1:51" ht="24.75" customHeight="1" x14ac:dyDescent="0.15">
      <c r="A192" s="891"/>
      <c r="B192" s="892"/>
      <c r="C192" s="892"/>
      <c r="D192" s="892"/>
      <c r="E192" s="892"/>
      <c r="F192" s="893"/>
      <c r="G192" s="333"/>
      <c r="H192" s="334"/>
      <c r="I192" s="334"/>
      <c r="J192" s="334"/>
      <c r="K192" s="335"/>
      <c r="L192" s="336"/>
      <c r="M192" s="337"/>
      <c r="N192" s="337"/>
      <c r="O192" s="337"/>
      <c r="P192" s="337"/>
      <c r="Q192" s="337"/>
      <c r="R192" s="337"/>
      <c r="S192" s="337"/>
      <c r="T192" s="337"/>
      <c r="U192" s="337"/>
      <c r="V192" s="337"/>
      <c r="W192" s="337"/>
      <c r="X192" s="338"/>
      <c r="Y192" s="339"/>
      <c r="Z192" s="340"/>
      <c r="AA192" s="340"/>
      <c r="AB192" s="341"/>
      <c r="AC192" s="333"/>
      <c r="AD192" s="334"/>
      <c r="AE192" s="334"/>
      <c r="AF192" s="334"/>
      <c r="AG192" s="335"/>
      <c r="AH192" s="336"/>
      <c r="AI192" s="337"/>
      <c r="AJ192" s="337"/>
      <c r="AK192" s="337"/>
      <c r="AL192" s="337"/>
      <c r="AM192" s="337"/>
      <c r="AN192" s="337"/>
      <c r="AO192" s="337"/>
      <c r="AP192" s="337"/>
      <c r="AQ192" s="337"/>
      <c r="AR192" s="337"/>
      <c r="AS192" s="337"/>
      <c r="AT192" s="338"/>
      <c r="AU192" s="339"/>
      <c r="AV192" s="340"/>
      <c r="AW192" s="340"/>
      <c r="AX192" s="342"/>
      <c r="AY192" s="63">
        <f t="shared" si="14"/>
        <v>0</v>
      </c>
    </row>
    <row r="193" spans="1:51" ht="24.75" customHeight="1" x14ac:dyDescent="0.15">
      <c r="A193" s="891"/>
      <c r="B193" s="892"/>
      <c r="C193" s="892"/>
      <c r="D193" s="892"/>
      <c r="E193" s="892"/>
      <c r="F193" s="893"/>
      <c r="G193" s="333"/>
      <c r="H193" s="334"/>
      <c r="I193" s="334"/>
      <c r="J193" s="334"/>
      <c r="K193" s="335"/>
      <c r="L193" s="336"/>
      <c r="M193" s="337"/>
      <c r="N193" s="337"/>
      <c r="O193" s="337"/>
      <c r="P193" s="337"/>
      <c r="Q193" s="337"/>
      <c r="R193" s="337"/>
      <c r="S193" s="337"/>
      <c r="T193" s="337"/>
      <c r="U193" s="337"/>
      <c r="V193" s="337"/>
      <c r="W193" s="337"/>
      <c r="X193" s="338"/>
      <c r="Y193" s="339"/>
      <c r="Z193" s="340"/>
      <c r="AA193" s="340"/>
      <c r="AB193" s="341"/>
      <c r="AC193" s="333"/>
      <c r="AD193" s="334"/>
      <c r="AE193" s="334"/>
      <c r="AF193" s="334"/>
      <c r="AG193" s="335"/>
      <c r="AH193" s="336"/>
      <c r="AI193" s="337"/>
      <c r="AJ193" s="337"/>
      <c r="AK193" s="337"/>
      <c r="AL193" s="337"/>
      <c r="AM193" s="337"/>
      <c r="AN193" s="337"/>
      <c r="AO193" s="337"/>
      <c r="AP193" s="337"/>
      <c r="AQ193" s="337"/>
      <c r="AR193" s="337"/>
      <c r="AS193" s="337"/>
      <c r="AT193" s="338"/>
      <c r="AU193" s="339"/>
      <c r="AV193" s="340"/>
      <c r="AW193" s="340"/>
      <c r="AX193" s="342"/>
      <c r="AY193" s="63">
        <f t="shared" si="14"/>
        <v>0</v>
      </c>
    </row>
    <row r="194" spans="1:51" ht="24.75" customHeight="1" x14ac:dyDescent="0.15">
      <c r="A194" s="891"/>
      <c r="B194" s="892"/>
      <c r="C194" s="892"/>
      <c r="D194" s="892"/>
      <c r="E194" s="892"/>
      <c r="F194" s="893"/>
      <c r="G194" s="333"/>
      <c r="H194" s="334"/>
      <c r="I194" s="334"/>
      <c r="J194" s="334"/>
      <c r="K194" s="335"/>
      <c r="L194" s="336"/>
      <c r="M194" s="337"/>
      <c r="N194" s="337"/>
      <c r="O194" s="337"/>
      <c r="P194" s="337"/>
      <c r="Q194" s="337"/>
      <c r="R194" s="337"/>
      <c r="S194" s="337"/>
      <c r="T194" s="337"/>
      <c r="U194" s="337"/>
      <c r="V194" s="337"/>
      <c r="W194" s="337"/>
      <c r="X194" s="338"/>
      <c r="Y194" s="339"/>
      <c r="Z194" s="340"/>
      <c r="AA194" s="340"/>
      <c r="AB194" s="341"/>
      <c r="AC194" s="333"/>
      <c r="AD194" s="334"/>
      <c r="AE194" s="334"/>
      <c r="AF194" s="334"/>
      <c r="AG194" s="335"/>
      <c r="AH194" s="336"/>
      <c r="AI194" s="337"/>
      <c r="AJ194" s="337"/>
      <c r="AK194" s="337"/>
      <c r="AL194" s="337"/>
      <c r="AM194" s="337"/>
      <c r="AN194" s="337"/>
      <c r="AO194" s="337"/>
      <c r="AP194" s="337"/>
      <c r="AQ194" s="337"/>
      <c r="AR194" s="337"/>
      <c r="AS194" s="337"/>
      <c r="AT194" s="338"/>
      <c r="AU194" s="339"/>
      <c r="AV194" s="340"/>
      <c r="AW194" s="340"/>
      <c r="AX194" s="342"/>
      <c r="AY194" s="63">
        <f t="shared" si="14"/>
        <v>0</v>
      </c>
    </row>
    <row r="195" spans="1:51" ht="24.75" customHeight="1" x14ac:dyDescent="0.15">
      <c r="A195" s="891"/>
      <c r="B195" s="892"/>
      <c r="C195" s="892"/>
      <c r="D195" s="892"/>
      <c r="E195" s="892"/>
      <c r="F195" s="893"/>
      <c r="G195" s="333"/>
      <c r="H195" s="334"/>
      <c r="I195" s="334"/>
      <c r="J195" s="334"/>
      <c r="K195" s="335"/>
      <c r="L195" s="336"/>
      <c r="M195" s="337"/>
      <c r="N195" s="337"/>
      <c r="O195" s="337"/>
      <c r="P195" s="337"/>
      <c r="Q195" s="337"/>
      <c r="R195" s="337"/>
      <c r="S195" s="337"/>
      <c r="T195" s="337"/>
      <c r="U195" s="337"/>
      <c r="V195" s="337"/>
      <c r="W195" s="337"/>
      <c r="X195" s="338"/>
      <c r="Y195" s="339"/>
      <c r="Z195" s="340"/>
      <c r="AA195" s="340"/>
      <c r="AB195" s="341"/>
      <c r="AC195" s="333"/>
      <c r="AD195" s="334"/>
      <c r="AE195" s="334"/>
      <c r="AF195" s="334"/>
      <c r="AG195" s="335"/>
      <c r="AH195" s="336"/>
      <c r="AI195" s="337"/>
      <c r="AJ195" s="337"/>
      <c r="AK195" s="337"/>
      <c r="AL195" s="337"/>
      <c r="AM195" s="337"/>
      <c r="AN195" s="337"/>
      <c r="AO195" s="337"/>
      <c r="AP195" s="337"/>
      <c r="AQ195" s="337"/>
      <c r="AR195" s="337"/>
      <c r="AS195" s="337"/>
      <c r="AT195" s="338"/>
      <c r="AU195" s="339"/>
      <c r="AV195" s="340"/>
      <c r="AW195" s="340"/>
      <c r="AX195" s="342"/>
      <c r="AY195" s="63">
        <f t="shared" si="14"/>
        <v>0</v>
      </c>
    </row>
    <row r="196" spans="1:51" ht="24.75" customHeight="1" x14ac:dyDescent="0.15">
      <c r="A196" s="891"/>
      <c r="B196" s="892"/>
      <c r="C196" s="892"/>
      <c r="D196" s="892"/>
      <c r="E196" s="892"/>
      <c r="F196" s="893"/>
      <c r="G196" s="333"/>
      <c r="H196" s="334"/>
      <c r="I196" s="334"/>
      <c r="J196" s="334"/>
      <c r="K196" s="335"/>
      <c r="L196" s="336"/>
      <c r="M196" s="337"/>
      <c r="N196" s="337"/>
      <c r="O196" s="337"/>
      <c r="P196" s="337"/>
      <c r="Q196" s="337"/>
      <c r="R196" s="337"/>
      <c r="S196" s="337"/>
      <c r="T196" s="337"/>
      <c r="U196" s="337"/>
      <c r="V196" s="337"/>
      <c r="W196" s="337"/>
      <c r="X196" s="338"/>
      <c r="Y196" s="339"/>
      <c r="Z196" s="340"/>
      <c r="AA196" s="340"/>
      <c r="AB196" s="341"/>
      <c r="AC196" s="333"/>
      <c r="AD196" s="334"/>
      <c r="AE196" s="334"/>
      <c r="AF196" s="334"/>
      <c r="AG196" s="335"/>
      <c r="AH196" s="336"/>
      <c r="AI196" s="337"/>
      <c r="AJ196" s="337"/>
      <c r="AK196" s="337"/>
      <c r="AL196" s="337"/>
      <c r="AM196" s="337"/>
      <c r="AN196" s="337"/>
      <c r="AO196" s="337"/>
      <c r="AP196" s="337"/>
      <c r="AQ196" s="337"/>
      <c r="AR196" s="337"/>
      <c r="AS196" s="337"/>
      <c r="AT196" s="338"/>
      <c r="AU196" s="339"/>
      <c r="AV196" s="340"/>
      <c r="AW196" s="340"/>
      <c r="AX196" s="342"/>
      <c r="AY196" s="63">
        <f t="shared" si="14"/>
        <v>0</v>
      </c>
    </row>
    <row r="197" spans="1:51" ht="24.75" customHeight="1" x14ac:dyDescent="0.15">
      <c r="A197" s="891"/>
      <c r="B197" s="892"/>
      <c r="C197" s="892"/>
      <c r="D197" s="892"/>
      <c r="E197" s="892"/>
      <c r="F197" s="893"/>
      <c r="G197" s="333"/>
      <c r="H197" s="334"/>
      <c r="I197" s="334"/>
      <c r="J197" s="334"/>
      <c r="K197" s="335"/>
      <c r="L197" s="336"/>
      <c r="M197" s="337"/>
      <c r="N197" s="337"/>
      <c r="O197" s="337"/>
      <c r="P197" s="337"/>
      <c r="Q197" s="337"/>
      <c r="R197" s="337"/>
      <c r="S197" s="337"/>
      <c r="T197" s="337"/>
      <c r="U197" s="337"/>
      <c r="V197" s="337"/>
      <c r="W197" s="337"/>
      <c r="X197" s="338"/>
      <c r="Y197" s="339"/>
      <c r="Z197" s="340"/>
      <c r="AA197" s="340"/>
      <c r="AB197" s="341"/>
      <c r="AC197" s="333"/>
      <c r="AD197" s="334"/>
      <c r="AE197" s="334"/>
      <c r="AF197" s="334"/>
      <c r="AG197" s="335"/>
      <c r="AH197" s="336"/>
      <c r="AI197" s="337"/>
      <c r="AJ197" s="337"/>
      <c r="AK197" s="337"/>
      <c r="AL197" s="337"/>
      <c r="AM197" s="337"/>
      <c r="AN197" s="337"/>
      <c r="AO197" s="337"/>
      <c r="AP197" s="337"/>
      <c r="AQ197" s="337"/>
      <c r="AR197" s="337"/>
      <c r="AS197" s="337"/>
      <c r="AT197" s="338"/>
      <c r="AU197" s="339"/>
      <c r="AV197" s="340"/>
      <c r="AW197" s="340"/>
      <c r="AX197" s="342"/>
      <c r="AY197" s="63">
        <f t="shared" si="14"/>
        <v>0</v>
      </c>
    </row>
    <row r="198" spans="1:51" ht="24.75" customHeight="1" x14ac:dyDescent="0.15">
      <c r="A198" s="891"/>
      <c r="B198" s="892"/>
      <c r="C198" s="892"/>
      <c r="D198" s="892"/>
      <c r="E198" s="892"/>
      <c r="F198" s="893"/>
      <c r="G198" s="333"/>
      <c r="H198" s="334"/>
      <c r="I198" s="334"/>
      <c r="J198" s="334"/>
      <c r="K198" s="335"/>
      <c r="L198" s="336"/>
      <c r="M198" s="337"/>
      <c r="N198" s="337"/>
      <c r="O198" s="337"/>
      <c r="P198" s="337"/>
      <c r="Q198" s="337"/>
      <c r="R198" s="337"/>
      <c r="S198" s="337"/>
      <c r="T198" s="337"/>
      <c r="U198" s="337"/>
      <c r="V198" s="337"/>
      <c r="W198" s="337"/>
      <c r="X198" s="338"/>
      <c r="Y198" s="339"/>
      <c r="Z198" s="340"/>
      <c r="AA198" s="340"/>
      <c r="AB198" s="341"/>
      <c r="AC198" s="333"/>
      <c r="AD198" s="334"/>
      <c r="AE198" s="334"/>
      <c r="AF198" s="334"/>
      <c r="AG198" s="335"/>
      <c r="AH198" s="336"/>
      <c r="AI198" s="337"/>
      <c r="AJ198" s="337"/>
      <c r="AK198" s="337"/>
      <c r="AL198" s="337"/>
      <c r="AM198" s="337"/>
      <c r="AN198" s="337"/>
      <c r="AO198" s="337"/>
      <c r="AP198" s="337"/>
      <c r="AQ198" s="337"/>
      <c r="AR198" s="337"/>
      <c r="AS198" s="337"/>
      <c r="AT198" s="338"/>
      <c r="AU198" s="339"/>
      <c r="AV198" s="340"/>
      <c r="AW198" s="340"/>
      <c r="AX198" s="342"/>
      <c r="AY198" s="63">
        <f t="shared" si="14"/>
        <v>0</v>
      </c>
    </row>
    <row r="199" spans="1:51" ht="24.75" customHeight="1" thickBot="1" x14ac:dyDescent="0.2">
      <c r="A199" s="891"/>
      <c r="B199" s="892"/>
      <c r="C199" s="892"/>
      <c r="D199" s="892"/>
      <c r="E199" s="892"/>
      <c r="F199" s="893"/>
      <c r="G199" s="324" t="s">
        <v>16</v>
      </c>
      <c r="H199" s="325"/>
      <c r="I199" s="325"/>
      <c r="J199" s="325"/>
      <c r="K199" s="325"/>
      <c r="L199" s="326"/>
      <c r="M199" s="327"/>
      <c r="N199" s="327"/>
      <c r="O199" s="327"/>
      <c r="P199" s="327"/>
      <c r="Q199" s="327"/>
      <c r="R199" s="327"/>
      <c r="S199" s="327"/>
      <c r="T199" s="327"/>
      <c r="U199" s="327"/>
      <c r="V199" s="327"/>
      <c r="W199" s="327"/>
      <c r="X199" s="328"/>
      <c r="Y199" s="329">
        <f>SUM(Y189:AB198)</f>
        <v>0</v>
      </c>
      <c r="Z199" s="330"/>
      <c r="AA199" s="330"/>
      <c r="AB199" s="331"/>
      <c r="AC199" s="324" t="s">
        <v>16</v>
      </c>
      <c r="AD199" s="325"/>
      <c r="AE199" s="325"/>
      <c r="AF199" s="325"/>
      <c r="AG199" s="325"/>
      <c r="AH199" s="326"/>
      <c r="AI199" s="327"/>
      <c r="AJ199" s="327"/>
      <c r="AK199" s="327"/>
      <c r="AL199" s="327"/>
      <c r="AM199" s="327"/>
      <c r="AN199" s="327"/>
      <c r="AO199" s="327"/>
      <c r="AP199" s="327"/>
      <c r="AQ199" s="327"/>
      <c r="AR199" s="327"/>
      <c r="AS199" s="327"/>
      <c r="AT199" s="328"/>
      <c r="AU199" s="329">
        <f>SUM(AU189:AX198)</f>
        <v>0</v>
      </c>
      <c r="AV199" s="330"/>
      <c r="AW199" s="330"/>
      <c r="AX199" s="332"/>
      <c r="AY199" s="63">
        <f t="shared" si="14"/>
        <v>0</v>
      </c>
    </row>
    <row r="200" spans="1:51" ht="30" customHeight="1" x14ac:dyDescent="0.15">
      <c r="A200" s="891"/>
      <c r="B200" s="892"/>
      <c r="C200" s="892"/>
      <c r="D200" s="892"/>
      <c r="E200" s="892"/>
      <c r="F200" s="893"/>
      <c r="G200" s="358" t="s">
        <v>248</v>
      </c>
      <c r="H200" s="359"/>
      <c r="I200" s="359"/>
      <c r="J200" s="359"/>
      <c r="K200" s="359"/>
      <c r="L200" s="359"/>
      <c r="M200" s="359"/>
      <c r="N200" s="359"/>
      <c r="O200" s="359"/>
      <c r="P200" s="359"/>
      <c r="Q200" s="359"/>
      <c r="R200" s="359"/>
      <c r="S200" s="359"/>
      <c r="T200" s="359"/>
      <c r="U200" s="359"/>
      <c r="V200" s="359"/>
      <c r="W200" s="359"/>
      <c r="X200" s="359"/>
      <c r="Y200" s="359"/>
      <c r="Z200" s="359"/>
      <c r="AA200" s="359"/>
      <c r="AB200" s="360"/>
      <c r="AC200" s="358" t="s">
        <v>249</v>
      </c>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61"/>
      <c r="AY200" s="63">
        <f>COUNTA($G$202,$AC$202)</f>
        <v>0</v>
      </c>
    </row>
    <row r="201" spans="1:51" ht="24.75" customHeight="1" x14ac:dyDescent="0.15">
      <c r="A201" s="891"/>
      <c r="B201" s="892"/>
      <c r="C201" s="892"/>
      <c r="D201" s="892"/>
      <c r="E201" s="892"/>
      <c r="F201" s="893"/>
      <c r="G201" s="362" t="s">
        <v>13</v>
      </c>
      <c r="H201" s="363"/>
      <c r="I201" s="363"/>
      <c r="J201" s="363"/>
      <c r="K201" s="363"/>
      <c r="L201" s="364" t="s">
        <v>14</v>
      </c>
      <c r="M201" s="363"/>
      <c r="N201" s="363"/>
      <c r="O201" s="363"/>
      <c r="P201" s="363"/>
      <c r="Q201" s="363"/>
      <c r="R201" s="363"/>
      <c r="S201" s="363"/>
      <c r="T201" s="363"/>
      <c r="U201" s="363"/>
      <c r="V201" s="363"/>
      <c r="W201" s="363"/>
      <c r="X201" s="365"/>
      <c r="Y201" s="366" t="s">
        <v>15</v>
      </c>
      <c r="Z201" s="367"/>
      <c r="AA201" s="367"/>
      <c r="AB201" s="368"/>
      <c r="AC201" s="362" t="s">
        <v>13</v>
      </c>
      <c r="AD201" s="363"/>
      <c r="AE201" s="363"/>
      <c r="AF201" s="363"/>
      <c r="AG201" s="363"/>
      <c r="AH201" s="364" t="s">
        <v>14</v>
      </c>
      <c r="AI201" s="363"/>
      <c r="AJ201" s="363"/>
      <c r="AK201" s="363"/>
      <c r="AL201" s="363"/>
      <c r="AM201" s="363"/>
      <c r="AN201" s="363"/>
      <c r="AO201" s="363"/>
      <c r="AP201" s="363"/>
      <c r="AQ201" s="363"/>
      <c r="AR201" s="363"/>
      <c r="AS201" s="363"/>
      <c r="AT201" s="365"/>
      <c r="AU201" s="366" t="s">
        <v>15</v>
      </c>
      <c r="AV201" s="367"/>
      <c r="AW201" s="367"/>
      <c r="AX201" s="369"/>
      <c r="AY201" s="63">
        <f>$AY$200</f>
        <v>0</v>
      </c>
    </row>
    <row r="202" spans="1:51" ht="24.75" customHeight="1" x14ac:dyDescent="0.15">
      <c r="A202" s="891"/>
      <c r="B202" s="892"/>
      <c r="C202" s="892"/>
      <c r="D202" s="892"/>
      <c r="E202" s="892"/>
      <c r="F202" s="893"/>
      <c r="G202" s="348"/>
      <c r="H202" s="349"/>
      <c r="I202" s="349"/>
      <c r="J202" s="349"/>
      <c r="K202" s="350"/>
      <c r="L202" s="351"/>
      <c r="M202" s="352"/>
      <c r="N202" s="352"/>
      <c r="O202" s="352"/>
      <c r="P202" s="352"/>
      <c r="Q202" s="352"/>
      <c r="R202" s="352"/>
      <c r="S202" s="352"/>
      <c r="T202" s="352"/>
      <c r="U202" s="352"/>
      <c r="V202" s="352"/>
      <c r="W202" s="352"/>
      <c r="X202" s="353"/>
      <c r="Y202" s="354"/>
      <c r="Z202" s="355"/>
      <c r="AA202" s="355"/>
      <c r="AB202" s="356"/>
      <c r="AC202" s="348"/>
      <c r="AD202" s="349"/>
      <c r="AE202" s="349"/>
      <c r="AF202" s="349"/>
      <c r="AG202" s="350"/>
      <c r="AH202" s="351"/>
      <c r="AI202" s="352"/>
      <c r="AJ202" s="352"/>
      <c r="AK202" s="352"/>
      <c r="AL202" s="352"/>
      <c r="AM202" s="352"/>
      <c r="AN202" s="352"/>
      <c r="AO202" s="352"/>
      <c r="AP202" s="352"/>
      <c r="AQ202" s="352"/>
      <c r="AR202" s="352"/>
      <c r="AS202" s="352"/>
      <c r="AT202" s="353"/>
      <c r="AU202" s="354"/>
      <c r="AV202" s="355"/>
      <c r="AW202" s="355"/>
      <c r="AX202" s="357"/>
      <c r="AY202" s="63">
        <f t="shared" ref="AY202:AY212" si="15">$AY$200</f>
        <v>0</v>
      </c>
    </row>
    <row r="203" spans="1:51" ht="24.75" customHeight="1" x14ac:dyDescent="0.15">
      <c r="A203" s="891"/>
      <c r="B203" s="892"/>
      <c r="C203" s="892"/>
      <c r="D203" s="892"/>
      <c r="E203" s="892"/>
      <c r="F203" s="893"/>
      <c r="G203" s="333"/>
      <c r="H203" s="334"/>
      <c r="I203" s="334"/>
      <c r="J203" s="334"/>
      <c r="K203" s="335"/>
      <c r="L203" s="336"/>
      <c r="M203" s="337"/>
      <c r="N203" s="337"/>
      <c r="O203" s="337"/>
      <c r="P203" s="337"/>
      <c r="Q203" s="337"/>
      <c r="R203" s="337"/>
      <c r="S203" s="337"/>
      <c r="T203" s="337"/>
      <c r="U203" s="337"/>
      <c r="V203" s="337"/>
      <c r="W203" s="337"/>
      <c r="X203" s="338"/>
      <c r="Y203" s="339"/>
      <c r="Z203" s="340"/>
      <c r="AA203" s="340"/>
      <c r="AB203" s="341"/>
      <c r="AC203" s="333"/>
      <c r="AD203" s="334"/>
      <c r="AE203" s="334"/>
      <c r="AF203" s="334"/>
      <c r="AG203" s="335"/>
      <c r="AH203" s="336"/>
      <c r="AI203" s="337"/>
      <c r="AJ203" s="337"/>
      <c r="AK203" s="337"/>
      <c r="AL203" s="337"/>
      <c r="AM203" s="337"/>
      <c r="AN203" s="337"/>
      <c r="AO203" s="337"/>
      <c r="AP203" s="337"/>
      <c r="AQ203" s="337"/>
      <c r="AR203" s="337"/>
      <c r="AS203" s="337"/>
      <c r="AT203" s="338"/>
      <c r="AU203" s="339"/>
      <c r="AV203" s="340"/>
      <c r="AW203" s="340"/>
      <c r="AX203" s="342"/>
      <c r="AY203" s="63">
        <f t="shared" si="15"/>
        <v>0</v>
      </c>
    </row>
    <row r="204" spans="1:51" ht="24.75" customHeight="1" x14ac:dyDescent="0.15">
      <c r="A204" s="891"/>
      <c r="B204" s="892"/>
      <c r="C204" s="892"/>
      <c r="D204" s="892"/>
      <c r="E204" s="892"/>
      <c r="F204" s="893"/>
      <c r="G204" s="333"/>
      <c r="H204" s="334"/>
      <c r="I204" s="334"/>
      <c r="J204" s="334"/>
      <c r="K204" s="335"/>
      <c r="L204" s="336"/>
      <c r="M204" s="337"/>
      <c r="N204" s="337"/>
      <c r="O204" s="337"/>
      <c r="P204" s="337"/>
      <c r="Q204" s="337"/>
      <c r="R204" s="337"/>
      <c r="S204" s="337"/>
      <c r="T204" s="337"/>
      <c r="U204" s="337"/>
      <c r="V204" s="337"/>
      <c r="W204" s="337"/>
      <c r="X204" s="338"/>
      <c r="Y204" s="339"/>
      <c r="Z204" s="340"/>
      <c r="AA204" s="340"/>
      <c r="AB204" s="341"/>
      <c r="AC204" s="333"/>
      <c r="AD204" s="334"/>
      <c r="AE204" s="334"/>
      <c r="AF204" s="334"/>
      <c r="AG204" s="335"/>
      <c r="AH204" s="336"/>
      <c r="AI204" s="337"/>
      <c r="AJ204" s="337"/>
      <c r="AK204" s="337"/>
      <c r="AL204" s="337"/>
      <c r="AM204" s="337"/>
      <c r="AN204" s="337"/>
      <c r="AO204" s="337"/>
      <c r="AP204" s="337"/>
      <c r="AQ204" s="337"/>
      <c r="AR204" s="337"/>
      <c r="AS204" s="337"/>
      <c r="AT204" s="338"/>
      <c r="AU204" s="339"/>
      <c r="AV204" s="340"/>
      <c r="AW204" s="340"/>
      <c r="AX204" s="342"/>
      <c r="AY204" s="63">
        <f t="shared" si="15"/>
        <v>0</v>
      </c>
    </row>
    <row r="205" spans="1:51" ht="24.75" customHeight="1" x14ac:dyDescent="0.15">
      <c r="A205" s="891"/>
      <c r="B205" s="892"/>
      <c r="C205" s="892"/>
      <c r="D205" s="892"/>
      <c r="E205" s="892"/>
      <c r="F205" s="893"/>
      <c r="G205" s="333"/>
      <c r="H205" s="334"/>
      <c r="I205" s="334"/>
      <c r="J205" s="334"/>
      <c r="K205" s="335"/>
      <c r="L205" s="336"/>
      <c r="M205" s="337"/>
      <c r="N205" s="337"/>
      <c r="O205" s="337"/>
      <c r="P205" s="337"/>
      <c r="Q205" s="337"/>
      <c r="R205" s="337"/>
      <c r="S205" s="337"/>
      <c r="T205" s="337"/>
      <c r="U205" s="337"/>
      <c r="V205" s="337"/>
      <c r="W205" s="337"/>
      <c r="X205" s="338"/>
      <c r="Y205" s="339"/>
      <c r="Z205" s="340"/>
      <c r="AA205" s="340"/>
      <c r="AB205" s="341"/>
      <c r="AC205" s="333"/>
      <c r="AD205" s="334"/>
      <c r="AE205" s="334"/>
      <c r="AF205" s="334"/>
      <c r="AG205" s="335"/>
      <c r="AH205" s="336"/>
      <c r="AI205" s="337"/>
      <c r="AJ205" s="337"/>
      <c r="AK205" s="337"/>
      <c r="AL205" s="337"/>
      <c r="AM205" s="337"/>
      <c r="AN205" s="337"/>
      <c r="AO205" s="337"/>
      <c r="AP205" s="337"/>
      <c r="AQ205" s="337"/>
      <c r="AR205" s="337"/>
      <c r="AS205" s="337"/>
      <c r="AT205" s="338"/>
      <c r="AU205" s="339"/>
      <c r="AV205" s="340"/>
      <c r="AW205" s="340"/>
      <c r="AX205" s="342"/>
      <c r="AY205" s="63">
        <f t="shared" si="15"/>
        <v>0</v>
      </c>
    </row>
    <row r="206" spans="1:51" ht="24.75" customHeight="1" x14ac:dyDescent="0.15">
      <c r="A206" s="891"/>
      <c r="B206" s="892"/>
      <c r="C206" s="892"/>
      <c r="D206" s="892"/>
      <c r="E206" s="892"/>
      <c r="F206" s="893"/>
      <c r="G206" s="333"/>
      <c r="H206" s="334"/>
      <c r="I206" s="334"/>
      <c r="J206" s="334"/>
      <c r="K206" s="335"/>
      <c r="L206" s="336"/>
      <c r="M206" s="337"/>
      <c r="N206" s="337"/>
      <c r="O206" s="337"/>
      <c r="P206" s="337"/>
      <c r="Q206" s="337"/>
      <c r="R206" s="337"/>
      <c r="S206" s="337"/>
      <c r="T206" s="337"/>
      <c r="U206" s="337"/>
      <c r="V206" s="337"/>
      <c r="W206" s="337"/>
      <c r="X206" s="338"/>
      <c r="Y206" s="339"/>
      <c r="Z206" s="340"/>
      <c r="AA206" s="340"/>
      <c r="AB206" s="341"/>
      <c r="AC206" s="333"/>
      <c r="AD206" s="334"/>
      <c r="AE206" s="334"/>
      <c r="AF206" s="334"/>
      <c r="AG206" s="335"/>
      <c r="AH206" s="336"/>
      <c r="AI206" s="337"/>
      <c r="AJ206" s="337"/>
      <c r="AK206" s="337"/>
      <c r="AL206" s="337"/>
      <c r="AM206" s="337"/>
      <c r="AN206" s="337"/>
      <c r="AO206" s="337"/>
      <c r="AP206" s="337"/>
      <c r="AQ206" s="337"/>
      <c r="AR206" s="337"/>
      <c r="AS206" s="337"/>
      <c r="AT206" s="338"/>
      <c r="AU206" s="339"/>
      <c r="AV206" s="340"/>
      <c r="AW206" s="340"/>
      <c r="AX206" s="342"/>
      <c r="AY206" s="63">
        <f t="shared" si="15"/>
        <v>0</v>
      </c>
    </row>
    <row r="207" spans="1:51" ht="24.75" customHeight="1" x14ac:dyDescent="0.15">
      <c r="A207" s="891"/>
      <c r="B207" s="892"/>
      <c r="C207" s="892"/>
      <c r="D207" s="892"/>
      <c r="E207" s="892"/>
      <c r="F207" s="893"/>
      <c r="G207" s="333"/>
      <c r="H207" s="334"/>
      <c r="I207" s="334"/>
      <c r="J207" s="334"/>
      <c r="K207" s="335"/>
      <c r="L207" s="336"/>
      <c r="M207" s="337"/>
      <c r="N207" s="337"/>
      <c r="O207" s="337"/>
      <c r="P207" s="337"/>
      <c r="Q207" s="337"/>
      <c r="R207" s="337"/>
      <c r="S207" s="337"/>
      <c r="T207" s="337"/>
      <c r="U207" s="337"/>
      <c r="V207" s="337"/>
      <c r="W207" s="337"/>
      <c r="X207" s="338"/>
      <c r="Y207" s="339"/>
      <c r="Z207" s="340"/>
      <c r="AA207" s="340"/>
      <c r="AB207" s="341"/>
      <c r="AC207" s="333"/>
      <c r="AD207" s="334"/>
      <c r="AE207" s="334"/>
      <c r="AF207" s="334"/>
      <c r="AG207" s="335"/>
      <c r="AH207" s="336"/>
      <c r="AI207" s="337"/>
      <c r="AJ207" s="337"/>
      <c r="AK207" s="337"/>
      <c r="AL207" s="337"/>
      <c r="AM207" s="337"/>
      <c r="AN207" s="337"/>
      <c r="AO207" s="337"/>
      <c r="AP207" s="337"/>
      <c r="AQ207" s="337"/>
      <c r="AR207" s="337"/>
      <c r="AS207" s="337"/>
      <c r="AT207" s="338"/>
      <c r="AU207" s="339"/>
      <c r="AV207" s="340"/>
      <c r="AW207" s="340"/>
      <c r="AX207" s="342"/>
      <c r="AY207" s="63">
        <f t="shared" si="15"/>
        <v>0</v>
      </c>
    </row>
    <row r="208" spans="1:51" ht="24.75" customHeight="1" x14ac:dyDescent="0.15">
      <c r="A208" s="891"/>
      <c r="B208" s="892"/>
      <c r="C208" s="892"/>
      <c r="D208" s="892"/>
      <c r="E208" s="892"/>
      <c r="F208" s="893"/>
      <c r="G208" s="333"/>
      <c r="H208" s="334"/>
      <c r="I208" s="334"/>
      <c r="J208" s="334"/>
      <c r="K208" s="335"/>
      <c r="L208" s="336"/>
      <c r="M208" s="337"/>
      <c r="N208" s="337"/>
      <c r="O208" s="337"/>
      <c r="P208" s="337"/>
      <c r="Q208" s="337"/>
      <c r="R208" s="337"/>
      <c r="S208" s="337"/>
      <c r="T208" s="337"/>
      <c r="U208" s="337"/>
      <c r="V208" s="337"/>
      <c r="W208" s="337"/>
      <c r="X208" s="338"/>
      <c r="Y208" s="339"/>
      <c r="Z208" s="340"/>
      <c r="AA208" s="340"/>
      <c r="AB208" s="341"/>
      <c r="AC208" s="333"/>
      <c r="AD208" s="334"/>
      <c r="AE208" s="334"/>
      <c r="AF208" s="334"/>
      <c r="AG208" s="335"/>
      <c r="AH208" s="336"/>
      <c r="AI208" s="337"/>
      <c r="AJ208" s="337"/>
      <c r="AK208" s="337"/>
      <c r="AL208" s="337"/>
      <c r="AM208" s="337"/>
      <c r="AN208" s="337"/>
      <c r="AO208" s="337"/>
      <c r="AP208" s="337"/>
      <c r="AQ208" s="337"/>
      <c r="AR208" s="337"/>
      <c r="AS208" s="337"/>
      <c r="AT208" s="338"/>
      <c r="AU208" s="339"/>
      <c r="AV208" s="340"/>
      <c r="AW208" s="340"/>
      <c r="AX208" s="342"/>
      <c r="AY208" s="63">
        <f t="shared" si="15"/>
        <v>0</v>
      </c>
    </row>
    <row r="209" spans="1:51" ht="24.75" customHeight="1" x14ac:dyDescent="0.15">
      <c r="A209" s="891"/>
      <c r="B209" s="892"/>
      <c r="C209" s="892"/>
      <c r="D209" s="892"/>
      <c r="E209" s="892"/>
      <c r="F209" s="893"/>
      <c r="G209" s="333"/>
      <c r="H209" s="334"/>
      <c r="I209" s="334"/>
      <c r="J209" s="334"/>
      <c r="K209" s="335"/>
      <c r="L209" s="336"/>
      <c r="M209" s="337"/>
      <c r="N209" s="337"/>
      <c r="O209" s="337"/>
      <c r="P209" s="337"/>
      <c r="Q209" s="337"/>
      <c r="R209" s="337"/>
      <c r="S209" s="337"/>
      <c r="T209" s="337"/>
      <c r="U209" s="337"/>
      <c r="V209" s="337"/>
      <c r="W209" s="337"/>
      <c r="X209" s="338"/>
      <c r="Y209" s="339"/>
      <c r="Z209" s="340"/>
      <c r="AA209" s="340"/>
      <c r="AB209" s="341"/>
      <c r="AC209" s="333"/>
      <c r="AD209" s="334"/>
      <c r="AE209" s="334"/>
      <c r="AF209" s="334"/>
      <c r="AG209" s="335"/>
      <c r="AH209" s="336"/>
      <c r="AI209" s="337"/>
      <c r="AJ209" s="337"/>
      <c r="AK209" s="337"/>
      <c r="AL209" s="337"/>
      <c r="AM209" s="337"/>
      <c r="AN209" s="337"/>
      <c r="AO209" s="337"/>
      <c r="AP209" s="337"/>
      <c r="AQ209" s="337"/>
      <c r="AR209" s="337"/>
      <c r="AS209" s="337"/>
      <c r="AT209" s="338"/>
      <c r="AU209" s="339"/>
      <c r="AV209" s="340"/>
      <c r="AW209" s="340"/>
      <c r="AX209" s="342"/>
      <c r="AY209" s="63">
        <f t="shared" si="15"/>
        <v>0</v>
      </c>
    </row>
    <row r="210" spans="1:51" ht="24.75" customHeight="1" x14ac:dyDescent="0.15">
      <c r="A210" s="891"/>
      <c r="B210" s="892"/>
      <c r="C210" s="892"/>
      <c r="D210" s="892"/>
      <c r="E210" s="892"/>
      <c r="F210" s="893"/>
      <c r="G210" s="333"/>
      <c r="H210" s="334"/>
      <c r="I210" s="334"/>
      <c r="J210" s="334"/>
      <c r="K210" s="335"/>
      <c r="L210" s="336"/>
      <c r="M210" s="337"/>
      <c r="N210" s="337"/>
      <c r="O210" s="337"/>
      <c r="P210" s="337"/>
      <c r="Q210" s="337"/>
      <c r="R210" s="337"/>
      <c r="S210" s="337"/>
      <c r="T210" s="337"/>
      <c r="U210" s="337"/>
      <c r="V210" s="337"/>
      <c r="W210" s="337"/>
      <c r="X210" s="338"/>
      <c r="Y210" s="339"/>
      <c r="Z210" s="340"/>
      <c r="AA210" s="340"/>
      <c r="AB210" s="341"/>
      <c r="AC210" s="333"/>
      <c r="AD210" s="334"/>
      <c r="AE210" s="334"/>
      <c r="AF210" s="334"/>
      <c r="AG210" s="335"/>
      <c r="AH210" s="336"/>
      <c r="AI210" s="337"/>
      <c r="AJ210" s="337"/>
      <c r="AK210" s="337"/>
      <c r="AL210" s="337"/>
      <c r="AM210" s="337"/>
      <c r="AN210" s="337"/>
      <c r="AO210" s="337"/>
      <c r="AP210" s="337"/>
      <c r="AQ210" s="337"/>
      <c r="AR210" s="337"/>
      <c r="AS210" s="337"/>
      <c r="AT210" s="338"/>
      <c r="AU210" s="339"/>
      <c r="AV210" s="340"/>
      <c r="AW210" s="340"/>
      <c r="AX210" s="342"/>
      <c r="AY210" s="63">
        <f t="shared" si="15"/>
        <v>0</v>
      </c>
    </row>
    <row r="211" spans="1:51" ht="24.75" customHeight="1" x14ac:dyDescent="0.15">
      <c r="A211" s="891"/>
      <c r="B211" s="892"/>
      <c r="C211" s="892"/>
      <c r="D211" s="892"/>
      <c r="E211" s="892"/>
      <c r="F211" s="893"/>
      <c r="G211" s="333"/>
      <c r="H211" s="334"/>
      <c r="I211" s="334"/>
      <c r="J211" s="334"/>
      <c r="K211" s="335"/>
      <c r="L211" s="336"/>
      <c r="M211" s="337"/>
      <c r="N211" s="337"/>
      <c r="O211" s="337"/>
      <c r="P211" s="337"/>
      <c r="Q211" s="337"/>
      <c r="R211" s="337"/>
      <c r="S211" s="337"/>
      <c r="T211" s="337"/>
      <c r="U211" s="337"/>
      <c r="V211" s="337"/>
      <c r="W211" s="337"/>
      <c r="X211" s="338"/>
      <c r="Y211" s="339"/>
      <c r="Z211" s="340"/>
      <c r="AA211" s="340"/>
      <c r="AB211" s="341"/>
      <c r="AC211" s="333"/>
      <c r="AD211" s="334"/>
      <c r="AE211" s="334"/>
      <c r="AF211" s="334"/>
      <c r="AG211" s="335"/>
      <c r="AH211" s="336"/>
      <c r="AI211" s="337"/>
      <c r="AJ211" s="337"/>
      <c r="AK211" s="337"/>
      <c r="AL211" s="337"/>
      <c r="AM211" s="337"/>
      <c r="AN211" s="337"/>
      <c r="AO211" s="337"/>
      <c r="AP211" s="337"/>
      <c r="AQ211" s="337"/>
      <c r="AR211" s="337"/>
      <c r="AS211" s="337"/>
      <c r="AT211" s="338"/>
      <c r="AU211" s="339"/>
      <c r="AV211" s="340"/>
      <c r="AW211" s="340"/>
      <c r="AX211" s="342"/>
      <c r="AY211" s="63">
        <f t="shared" si="15"/>
        <v>0</v>
      </c>
    </row>
    <row r="212" spans="1:51" ht="24.75" customHeight="1" thickBot="1" x14ac:dyDescent="0.2">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63">
        <f t="shared" si="15"/>
        <v>0</v>
      </c>
    </row>
    <row r="213" spans="1:51" s="66" customFormat="1" ht="24.75" customHeight="1" thickBot="1" x14ac:dyDescent="0.2"/>
    <row r="214" spans="1:51" ht="30" customHeight="1" x14ac:dyDescent="0.15">
      <c r="A214" s="908" t="s">
        <v>18</v>
      </c>
      <c r="B214" s="909"/>
      <c r="C214" s="909"/>
      <c r="D214" s="909"/>
      <c r="E214" s="909"/>
      <c r="F214" s="910"/>
      <c r="G214" s="358" t="s">
        <v>250</v>
      </c>
      <c r="H214" s="359"/>
      <c r="I214" s="359"/>
      <c r="J214" s="359"/>
      <c r="K214" s="359"/>
      <c r="L214" s="359"/>
      <c r="M214" s="359"/>
      <c r="N214" s="359"/>
      <c r="O214" s="359"/>
      <c r="P214" s="359"/>
      <c r="Q214" s="359"/>
      <c r="R214" s="359"/>
      <c r="S214" s="359"/>
      <c r="T214" s="359"/>
      <c r="U214" s="359"/>
      <c r="V214" s="359"/>
      <c r="W214" s="359"/>
      <c r="X214" s="359"/>
      <c r="Y214" s="359"/>
      <c r="Z214" s="359"/>
      <c r="AA214" s="359"/>
      <c r="AB214" s="360"/>
      <c r="AC214" s="358" t="s">
        <v>251</v>
      </c>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61"/>
      <c r="AY214" s="63">
        <f>COUNTA($G$216,$AC$216)</f>
        <v>0</v>
      </c>
    </row>
    <row r="215" spans="1:51" ht="24.75" customHeight="1" x14ac:dyDescent="0.15">
      <c r="A215" s="891"/>
      <c r="B215" s="892"/>
      <c r="C215" s="892"/>
      <c r="D215" s="892"/>
      <c r="E215" s="892"/>
      <c r="F215" s="893"/>
      <c r="G215" s="362" t="s">
        <v>13</v>
      </c>
      <c r="H215" s="363"/>
      <c r="I215" s="363"/>
      <c r="J215" s="363"/>
      <c r="K215" s="363"/>
      <c r="L215" s="364" t="s">
        <v>14</v>
      </c>
      <c r="M215" s="363"/>
      <c r="N215" s="363"/>
      <c r="O215" s="363"/>
      <c r="P215" s="363"/>
      <c r="Q215" s="363"/>
      <c r="R215" s="363"/>
      <c r="S215" s="363"/>
      <c r="T215" s="363"/>
      <c r="U215" s="363"/>
      <c r="V215" s="363"/>
      <c r="W215" s="363"/>
      <c r="X215" s="365"/>
      <c r="Y215" s="366" t="s">
        <v>15</v>
      </c>
      <c r="Z215" s="367"/>
      <c r="AA215" s="367"/>
      <c r="AB215" s="368"/>
      <c r="AC215" s="362" t="s">
        <v>13</v>
      </c>
      <c r="AD215" s="363"/>
      <c r="AE215" s="363"/>
      <c r="AF215" s="363"/>
      <c r="AG215" s="363"/>
      <c r="AH215" s="364" t="s">
        <v>14</v>
      </c>
      <c r="AI215" s="363"/>
      <c r="AJ215" s="363"/>
      <c r="AK215" s="363"/>
      <c r="AL215" s="363"/>
      <c r="AM215" s="363"/>
      <c r="AN215" s="363"/>
      <c r="AO215" s="363"/>
      <c r="AP215" s="363"/>
      <c r="AQ215" s="363"/>
      <c r="AR215" s="363"/>
      <c r="AS215" s="363"/>
      <c r="AT215" s="365"/>
      <c r="AU215" s="366" t="s">
        <v>15</v>
      </c>
      <c r="AV215" s="367"/>
      <c r="AW215" s="367"/>
      <c r="AX215" s="369"/>
      <c r="AY215" s="63">
        <f>$AY$214</f>
        <v>0</v>
      </c>
    </row>
    <row r="216" spans="1:51" ht="24.75" customHeight="1" x14ac:dyDescent="0.15">
      <c r="A216" s="891"/>
      <c r="B216" s="892"/>
      <c r="C216" s="892"/>
      <c r="D216" s="892"/>
      <c r="E216" s="892"/>
      <c r="F216" s="893"/>
      <c r="G216" s="348"/>
      <c r="H216" s="349"/>
      <c r="I216" s="349"/>
      <c r="J216" s="349"/>
      <c r="K216" s="350"/>
      <c r="L216" s="351"/>
      <c r="M216" s="352"/>
      <c r="N216" s="352"/>
      <c r="O216" s="352"/>
      <c r="P216" s="352"/>
      <c r="Q216" s="352"/>
      <c r="R216" s="352"/>
      <c r="S216" s="352"/>
      <c r="T216" s="352"/>
      <c r="U216" s="352"/>
      <c r="V216" s="352"/>
      <c r="W216" s="352"/>
      <c r="X216" s="353"/>
      <c r="Y216" s="354"/>
      <c r="Z216" s="355"/>
      <c r="AA216" s="355"/>
      <c r="AB216" s="356"/>
      <c r="AC216" s="348"/>
      <c r="AD216" s="349"/>
      <c r="AE216" s="349"/>
      <c r="AF216" s="349"/>
      <c r="AG216" s="350"/>
      <c r="AH216" s="351"/>
      <c r="AI216" s="352"/>
      <c r="AJ216" s="352"/>
      <c r="AK216" s="352"/>
      <c r="AL216" s="352"/>
      <c r="AM216" s="352"/>
      <c r="AN216" s="352"/>
      <c r="AO216" s="352"/>
      <c r="AP216" s="352"/>
      <c r="AQ216" s="352"/>
      <c r="AR216" s="352"/>
      <c r="AS216" s="352"/>
      <c r="AT216" s="353"/>
      <c r="AU216" s="354"/>
      <c r="AV216" s="355"/>
      <c r="AW216" s="355"/>
      <c r="AX216" s="357"/>
      <c r="AY216" s="63">
        <f t="shared" ref="AY216:AY226" si="16">$AY$214</f>
        <v>0</v>
      </c>
    </row>
    <row r="217" spans="1:51" ht="24.75" customHeight="1" x14ac:dyDescent="0.15">
      <c r="A217" s="891"/>
      <c r="B217" s="892"/>
      <c r="C217" s="892"/>
      <c r="D217" s="892"/>
      <c r="E217" s="892"/>
      <c r="F217" s="893"/>
      <c r="G217" s="333"/>
      <c r="H217" s="334"/>
      <c r="I217" s="334"/>
      <c r="J217" s="334"/>
      <c r="K217" s="335"/>
      <c r="L217" s="336"/>
      <c r="M217" s="337"/>
      <c r="N217" s="337"/>
      <c r="O217" s="337"/>
      <c r="P217" s="337"/>
      <c r="Q217" s="337"/>
      <c r="R217" s="337"/>
      <c r="S217" s="337"/>
      <c r="T217" s="337"/>
      <c r="U217" s="337"/>
      <c r="V217" s="337"/>
      <c r="W217" s="337"/>
      <c r="X217" s="338"/>
      <c r="Y217" s="339"/>
      <c r="Z217" s="340"/>
      <c r="AA217" s="340"/>
      <c r="AB217" s="341"/>
      <c r="AC217" s="333"/>
      <c r="AD217" s="334"/>
      <c r="AE217" s="334"/>
      <c r="AF217" s="334"/>
      <c r="AG217" s="335"/>
      <c r="AH217" s="336"/>
      <c r="AI217" s="337"/>
      <c r="AJ217" s="337"/>
      <c r="AK217" s="337"/>
      <c r="AL217" s="337"/>
      <c r="AM217" s="337"/>
      <c r="AN217" s="337"/>
      <c r="AO217" s="337"/>
      <c r="AP217" s="337"/>
      <c r="AQ217" s="337"/>
      <c r="AR217" s="337"/>
      <c r="AS217" s="337"/>
      <c r="AT217" s="338"/>
      <c r="AU217" s="339"/>
      <c r="AV217" s="340"/>
      <c r="AW217" s="340"/>
      <c r="AX217" s="342"/>
      <c r="AY217" s="63">
        <f t="shared" si="16"/>
        <v>0</v>
      </c>
    </row>
    <row r="218" spans="1:51" ht="24.75" customHeight="1" x14ac:dyDescent="0.15">
      <c r="A218" s="891"/>
      <c r="B218" s="892"/>
      <c r="C218" s="892"/>
      <c r="D218" s="892"/>
      <c r="E218" s="892"/>
      <c r="F218" s="893"/>
      <c r="G218" s="333"/>
      <c r="H218" s="334"/>
      <c r="I218" s="334"/>
      <c r="J218" s="334"/>
      <c r="K218" s="335"/>
      <c r="L218" s="336"/>
      <c r="M218" s="337"/>
      <c r="N218" s="337"/>
      <c r="O218" s="337"/>
      <c r="P218" s="337"/>
      <c r="Q218" s="337"/>
      <c r="R218" s="337"/>
      <c r="S218" s="337"/>
      <c r="T218" s="337"/>
      <c r="U218" s="337"/>
      <c r="V218" s="337"/>
      <c r="W218" s="337"/>
      <c r="X218" s="338"/>
      <c r="Y218" s="339"/>
      <c r="Z218" s="340"/>
      <c r="AA218" s="340"/>
      <c r="AB218" s="341"/>
      <c r="AC218" s="333"/>
      <c r="AD218" s="334"/>
      <c r="AE218" s="334"/>
      <c r="AF218" s="334"/>
      <c r="AG218" s="335"/>
      <c r="AH218" s="336"/>
      <c r="AI218" s="337"/>
      <c r="AJ218" s="337"/>
      <c r="AK218" s="337"/>
      <c r="AL218" s="337"/>
      <c r="AM218" s="337"/>
      <c r="AN218" s="337"/>
      <c r="AO218" s="337"/>
      <c r="AP218" s="337"/>
      <c r="AQ218" s="337"/>
      <c r="AR218" s="337"/>
      <c r="AS218" s="337"/>
      <c r="AT218" s="338"/>
      <c r="AU218" s="339"/>
      <c r="AV218" s="340"/>
      <c r="AW218" s="340"/>
      <c r="AX218" s="342"/>
      <c r="AY218" s="63">
        <f t="shared" si="16"/>
        <v>0</v>
      </c>
    </row>
    <row r="219" spans="1:51" ht="24.75" customHeight="1" x14ac:dyDescent="0.15">
      <c r="A219" s="891"/>
      <c r="B219" s="892"/>
      <c r="C219" s="892"/>
      <c r="D219" s="892"/>
      <c r="E219" s="892"/>
      <c r="F219" s="893"/>
      <c r="G219" s="333"/>
      <c r="H219" s="334"/>
      <c r="I219" s="334"/>
      <c r="J219" s="334"/>
      <c r="K219" s="335"/>
      <c r="L219" s="336"/>
      <c r="M219" s="337"/>
      <c r="N219" s="337"/>
      <c r="O219" s="337"/>
      <c r="P219" s="337"/>
      <c r="Q219" s="337"/>
      <c r="R219" s="337"/>
      <c r="S219" s="337"/>
      <c r="T219" s="337"/>
      <c r="U219" s="337"/>
      <c r="V219" s="337"/>
      <c r="W219" s="337"/>
      <c r="X219" s="338"/>
      <c r="Y219" s="339"/>
      <c r="Z219" s="340"/>
      <c r="AA219" s="340"/>
      <c r="AB219" s="341"/>
      <c r="AC219" s="333"/>
      <c r="AD219" s="334"/>
      <c r="AE219" s="334"/>
      <c r="AF219" s="334"/>
      <c r="AG219" s="335"/>
      <c r="AH219" s="336"/>
      <c r="AI219" s="337"/>
      <c r="AJ219" s="337"/>
      <c r="AK219" s="337"/>
      <c r="AL219" s="337"/>
      <c r="AM219" s="337"/>
      <c r="AN219" s="337"/>
      <c r="AO219" s="337"/>
      <c r="AP219" s="337"/>
      <c r="AQ219" s="337"/>
      <c r="AR219" s="337"/>
      <c r="AS219" s="337"/>
      <c r="AT219" s="338"/>
      <c r="AU219" s="339"/>
      <c r="AV219" s="340"/>
      <c r="AW219" s="340"/>
      <c r="AX219" s="342"/>
      <c r="AY219" s="63">
        <f t="shared" si="16"/>
        <v>0</v>
      </c>
    </row>
    <row r="220" spans="1:51" ht="24.75" customHeight="1" x14ac:dyDescent="0.15">
      <c r="A220" s="891"/>
      <c r="B220" s="892"/>
      <c r="C220" s="892"/>
      <c r="D220" s="892"/>
      <c r="E220" s="892"/>
      <c r="F220" s="893"/>
      <c r="G220" s="333"/>
      <c r="H220" s="334"/>
      <c r="I220" s="334"/>
      <c r="J220" s="334"/>
      <c r="K220" s="335"/>
      <c r="L220" s="336"/>
      <c r="M220" s="337"/>
      <c r="N220" s="337"/>
      <c r="O220" s="337"/>
      <c r="P220" s="337"/>
      <c r="Q220" s="337"/>
      <c r="R220" s="337"/>
      <c r="S220" s="337"/>
      <c r="T220" s="337"/>
      <c r="U220" s="337"/>
      <c r="V220" s="337"/>
      <c r="W220" s="337"/>
      <c r="X220" s="338"/>
      <c r="Y220" s="339"/>
      <c r="Z220" s="340"/>
      <c r="AA220" s="340"/>
      <c r="AB220" s="341"/>
      <c r="AC220" s="333"/>
      <c r="AD220" s="334"/>
      <c r="AE220" s="334"/>
      <c r="AF220" s="334"/>
      <c r="AG220" s="335"/>
      <c r="AH220" s="336"/>
      <c r="AI220" s="337"/>
      <c r="AJ220" s="337"/>
      <c r="AK220" s="337"/>
      <c r="AL220" s="337"/>
      <c r="AM220" s="337"/>
      <c r="AN220" s="337"/>
      <c r="AO220" s="337"/>
      <c r="AP220" s="337"/>
      <c r="AQ220" s="337"/>
      <c r="AR220" s="337"/>
      <c r="AS220" s="337"/>
      <c r="AT220" s="338"/>
      <c r="AU220" s="339"/>
      <c r="AV220" s="340"/>
      <c r="AW220" s="340"/>
      <c r="AX220" s="342"/>
      <c r="AY220" s="63">
        <f t="shared" si="16"/>
        <v>0</v>
      </c>
    </row>
    <row r="221" spans="1:51" ht="24.75" customHeight="1" x14ac:dyDescent="0.15">
      <c r="A221" s="891"/>
      <c r="B221" s="892"/>
      <c r="C221" s="892"/>
      <c r="D221" s="892"/>
      <c r="E221" s="892"/>
      <c r="F221" s="893"/>
      <c r="G221" s="333"/>
      <c r="H221" s="334"/>
      <c r="I221" s="334"/>
      <c r="J221" s="334"/>
      <c r="K221" s="335"/>
      <c r="L221" s="336"/>
      <c r="M221" s="337"/>
      <c r="N221" s="337"/>
      <c r="O221" s="337"/>
      <c r="P221" s="337"/>
      <c r="Q221" s="337"/>
      <c r="R221" s="337"/>
      <c r="S221" s="337"/>
      <c r="T221" s="337"/>
      <c r="U221" s="337"/>
      <c r="V221" s="337"/>
      <c r="W221" s="337"/>
      <c r="X221" s="338"/>
      <c r="Y221" s="339"/>
      <c r="Z221" s="340"/>
      <c r="AA221" s="340"/>
      <c r="AB221" s="341"/>
      <c r="AC221" s="333"/>
      <c r="AD221" s="334"/>
      <c r="AE221" s="334"/>
      <c r="AF221" s="334"/>
      <c r="AG221" s="335"/>
      <c r="AH221" s="336"/>
      <c r="AI221" s="337"/>
      <c r="AJ221" s="337"/>
      <c r="AK221" s="337"/>
      <c r="AL221" s="337"/>
      <c r="AM221" s="337"/>
      <c r="AN221" s="337"/>
      <c r="AO221" s="337"/>
      <c r="AP221" s="337"/>
      <c r="AQ221" s="337"/>
      <c r="AR221" s="337"/>
      <c r="AS221" s="337"/>
      <c r="AT221" s="338"/>
      <c r="AU221" s="339"/>
      <c r="AV221" s="340"/>
      <c r="AW221" s="340"/>
      <c r="AX221" s="342"/>
      <c r="AY221" s="63">
        <f t="shared" si="16"/>
        <v>0</v>
      </c>
    </row>
    <row r="222" spans="1:51" ht="24.75" customHeight="1" x14ac:dyDescent="0.15">
      <c r="A222" s="891"/>
      <c r="B222" s="892"/>
      <c r="C222" s="892"/>
      <c r="D222" s="892"/>
      <c r="E222" s="892"/>
      <c r="F222" s="893"/>
      <c r="G222" s="333"/>
      <c r="H222" s="334"/>
      <c r="I222" s="334"/>
      <c r="J222" s="334"/>
      <c r="K222" s="335"/>
      <c r="L222" s="336"/>
      <c r="M222" s="337"/>
      <c r="N222" s="337"/>
      <c r="O222" s="337"/>
      <c r="P222" s="337"/>
      <c r="Q222" s="337"/>
      <c r="R222" s="337"/>
      <c r="S222" s="337"/>
      <c r="T222" s="337"/>
      <c r="U222" s="337"/>
      <c r="V222" s="337"/>
      <c r="W222" s="337"/>
      <c r="X222" s="338"/>
      <c r="Y222" s="339"/>
      <c r="Z222" s="340"/>
      <c r="AA222" s="340"/>
      <c r="AB222" s="341"/>
      <c r="AC222" s="333"/>
      <c r="AD222" s="334"/>
      <c r="AE222" s="334"/>
      <c r="AF222" s="334"/>
      <c r="AG222" s="335"/>
      <c r="AH222" s="336"/>
      <c r="AI222" s="337"/>
      <c r="AJ222" s="337"/>
      <c r="AK222" s="337"/>
      <c r="AL222" s="337"/>
      <c r="AM222" s="337"/>
      <c r="AN222" s="337"/>
      <c r="AO222" s="337"/>
      <c r="AP222" s="337"/>
      <c r="AQ222" s="337"/>
      <c r="AR222" s="337"/>
      <c r="AS222" s="337"/>
      <c r="AT222" s="338"/>
      <c r="AU222" s="339"/>
      <c r="AV222" s="340"/>
      <c r="AW222" s="340"/>
      <c r="AX222" s="342"/>
      <c r="AY222" s="63">
        <f t="shared" si="16"/>
        <v>0</v>
      </c>
    </row>
    <row r="223" spans="1:51" ht="24.75" customHeight="1" x14ac:dyDescent="0.15">
      <c r="A223" s="891"/>
      <c r="B223" s="892"/>
      <c r="C223" s="892"/>
      <c r="D223" s="892"/>
      <c r="E223" s="892"/>
      <c r="F223" s="893"/>
      <c r="G223" s="333"/>
      <c r="H223" s="334"/>
      <c r="I223" s="334"/>
      <c r="J223" s="334"/>
      <c r="K223" s="335"/>
      <c r="L223" s="336"/>
      <c r="M223" s="337"/>
      <c r="N223" s="337"/>
      <c r="O223" s="337"/>
      <c r="P223" s="337"/>
      <c r="Q223" s="337"/>
      <c r="R223" s="337"/>
      <c r="S223" s="337"/>
      <c r="T223" s="337"/>
      <c r="U223" s="337"/>
      <c r="V223" s="337"/>
      <c r="W223" s="337"/>
      <c r="X223" s="338"/>
      <c r="Y223" s="339"/>
      <c r="Z223" s="340"/>
      <c r="AA223" s="340"/>
      <c r="AB223" s="341"/>
      <c r="AC223" s="333"/>
      <c r="AD223" s="334"/>
      <c r="AE223" s="334"/>
      <c r="AF223" s="334"/>
      <c r="AG223" s="335"/>
      <c r="AH223" s="336"/>
      <c r="AI223" s="337"/>
      <c r="AJ223" s="337"/>
      <c r="AK223" s="337"/>
      <c r="AL223" s="337"/>
      <c r="AM223" s="337"/>
      <c r="AN223" s="337"/>
      <c r="AO223" s="337"/>
      <c r="AP223" s="337"/>
      <c r="AQ223" s="337"/>
      <c r="AR223" s="337"/>
      <c r="AS223" s="337"/>
      <c r="AT223" s="338"/>
      <c r="AU223" s="339"/>
      <c r="AV223" s="340"/>
      <c r="AW223" s="340"/>
      <c r="AX223" s="342"/>
      <c r="AY223" s="63">
        <f t="shared" si="16"/>
        <v>0</v>
      </c>
    </row>
    <row r="224" spans="1:51" ht="24.75" customHeight="1" x14ac:dyDescent="0.15">
      <c r="A224" s="891"/>
      <c r="B224" s="892"/>
      <c r="C224" s="892"/>
      <c r="D224" s="892"/>
      <c r="E224" s="892"/>
      <c r="F224" s="893"/>
      <c r="G224" s="333"/>
      <c r="H224" s="334"/>
      <c r="I224" s="334"/>
      <c r="J224" s="334"/>
      <c r="K224" s="335"/>
      <c r="L224" s="336"/>
      <c r="M224" s="337"/>
      <c r="N224" s="337"/>
      <c r="O224" s="337"/>
      <c r="P224" s="337"/>
      <c r="Q224" s="337"/>
      <c r="R224" s="337"/>
      <c r="S224" s="337"/>
      <c r="T224" s="337"/>
      <c r="U224" s="337"/>
      <c r="V224" s="337"/>
      <c r="W224" s="337"/>
      <c r="X224" s="338"/>
      <c r="Y224" s="339"/>
      <c r="Z224" s="340"/>
      <c r="AA224" s="340"/>
      <c r="AB224" s="341"/>
      <c r="AC224" s="333"/>
      <c r="AD224" s="334"/>
      <c r="AE224" s="334"/>
      <c r="AF224" s="334"/>
      <c r="AG224" s="335"/>
      <c r="AH224" s="336"/>
      <c r="AI224" s="337"/>
      <c r="AJ224" s="337"/>
      <c r="AK224" s="337"/>
      <c r="AL224" s="337"/>
      <c r="AM224" s="337"/>
      <c r="AN224" s="337"/>
      <c r="AO224" s="337"/>
      <c r="AP224" s="337"/>
      <c r="AQ224" s="337"/>
      <c r="AR224" s="337"/>
      <c r="AS224" s="337"/>
      <c r="AT224" s="338"/>
      <c r="AU224" s="339"/>
      <c r="AV224" s="340"/>
      <c r="AW224" s="340"/>
      <c r="AX224" s="342"/>
      <c r="AY224" s="63">
        <f t="shared" si="16"/>
        <v>0</v>
      </c>
    </row>
    <row r="225" spans="1:51" ht="24.75" customHeight="1" x14ac:dyDescent="0.15">
      <c r="A225" s="891"/>
      <c r="B225" s="892"/>
      <c r="C225" s="892"/>
      <c r="D225" s="892"/>
      <c r="E225" s="892"/>
      <c r="F225" s="893"/>
      <c r="G225" s="333"/>
      <c r="H225" s="334"/>
      <c r="I225" s="334"/>
      <c r="J225" s="334"/>
      <c r="K225" s="335"/>
      <c r="L225" s="336"/>
      <c r="M225" s="337"/>
      <c r="N225" s="337"/>
      <c r="O225" s="337"/>
      <c r="P225" s="337"/>
      <c r="Q225" s="337"/>
      <c r="R225" s="337"/>
      <c r="S225" s="337"/>
      <c r="T225" s="337"/>
      <c r="U225" s="337"/>
      <c r="V225" s="337"/>
      <c r="W225" s="337"/>
      <c r="X225" s="338"/>
      <c r="Y225" s="339"/>
      <c r="Z225" s="340"/>
      <c r="AA225" s="340"/>
      <c r="AB225" s="341"/>
      <c r="AC225" s="333"/>
      <c r="AD225" s="334"/>
      <c r="AE225" s="334"/>
      <c r="AF225" s="334"/>
      <c r="AG225" s="335"/>
      <c r="AH225" s="336"/>
      <c r="AI225" s="337"/>
      <c r="AJ225" s="337"/>
      <c r="AK225" s="337"/>
      <c r="AL225" s="337"/>
      <c r="AM225" s="337"/>
      <c r="AN225" s="337"/>
      <c r="AO225" s="337"/>
      <c r="AP225" s="337"/>
      <c r="AQ225" s="337"/>
      <c r="AR225" s="337"/>
      <c r="AS225" s="337"/>
      <c r="AT225" s="338"/>
      <c r="AU225" s="339"/>
      <c r="AV225" s="340"/>
      <c r="AW225" s="340"/>
      <c r="AX225" s="342"/>
      <c r="AY225" s="63">
        <f t="shared" si="16"/>
        <v>0</v>
      </c>
    </row>
    <row r="226" spans="1:51" ht="24.75" customHeight="1" thickBot="1" x14ac:dyDescent="0.2">
      <c r="A226" s="891"/>
      <c r="B226" s="892"/>
      <c r="C226" s="892"/>
      <c r="D226" s="892"/>
      <c r="E226" s="892"/>
      <c r="F226" s="893"/>
      <c r="G226" s="324" t="s">
        <v>16</v>
      </c>
      <c r="H226" s="325"/>
      <c r="I226" s="325"/>
      <c r="J226" s="325"/>
      <c r="K226" s="325"/>
      <c r="L226" s="326"/>
      <c r="M226" s="327"/>
      <c r="N226" s="327"/>
      <c r="O226" s="327"/>
      <c r="P226" s="327"/>
      <c r="Q226" s="327"/>
      <c r="R226" s="327"/>
      <c r="S226" s="327"/>
      <c r="T226" s="327"/>
      <c r="U226" s="327"/>
      <c r="V226" s="327"/>
      <c r="W226" s="327"/>
      <c r="X226" s="328"/>
      <c r="Y226" s="329">
        <f>SUM(Y216:AB225)</f>
        <v>0</v>
      </c>
      <c r="Z226" s="330"/>
      <c r="AA226" s="330"/>
      <c r="AB226" s="331"/>
      <c r="AC226" s="324" t="s">
        <v>16</v>
      </c>
      <c r="AD226" s="325"/>
      <c r="AE226" s="325"/>
      <c r="AF226" s="325"/>
      <c r="AG226" s="325"/>
      <c r="AH226" s="326"/>
      <c r="AI226" s="327"/>
      <c r="AJ226" s="327"/>
      <c r="AK226" s="327"/>
      <c r="AL226" s="327"/>
      <c r="AM226" s="327"/>
      <c r="AN226" s="327"/>
      <c r="AO226" s="327"/>
      <c r="AP226" s="327"/>
      <c r="AQ226" s="327"/>
      <c r="AR226" s="327"/>
      <c r="AS226" s="327"/>
      <c r="AT226" s="328"/>
      <c r="AU226" s="329">
        <f>SUM(AU216:AX225)</f>
        <v>0</v>
      </c>
      <c r="AV226" s="330"/>
      <c r="AW226" s="330"/>
      <c r="AX226" s="332"/>
      <c r="AY226" s="63">
        <f t="shared" si="16"/>
        <v>0</v>
      </c>
    </row>
    <row r="227" spans="1:51" ht="30" customHeight="1" x14ac:dyDescent="0.15">
      <c r="A227" s="891"/>
      <c r="B227" s="892"/>
      <c r="C227" s="892"/>
      <c r="D227" s="892"/>
      <c r="E227" s="892"/>
      <c r="F227" s="893"/>
      <c r="G227" s="358" t="s">
        <v>252</v>
      </c>
      <c r="H227" s="359"/>
      <c r="I227" s="359"/>
      <c r="J227" s="359"/>
      <c r="K227" s="359"/>
      <c r="L227" s="359"/>
      <c r="M227" s="359"/>
      <c r="N227" s="359"/>
      <c r="O227" s="359"/>
      <c r="P227" s="359"/>
      <c r="Q227" s="359"/>
      <c r="R227" s="359"/>
      <c r="S227" s="359"/>
      <c r="T227" s="359"/>
      <c r="U227" s="359"/>
      <c r="V227" s="359"/>
      <c r="W227" s="359"/>
      <c r="X227" s="359"/>
      <c r="Y227" s="359"/>
      <c r="Z227" s="359"/>
      <c r="AA227" s="359"/>
      <c r="AB227" s="360"/>
      <c r="AC227" s="358" t="s">
        <v>253</v>
      </c>
      <c r="AD227" s="359"/>
      <c r="AE227" s="359"/>
      <c r="AF227" s="359"/>
      <c r="AG227" s="359"/>
      <c r="AH227" s="359"/>
      <c r="AI227" s="359"/>
      <c r="AJ227" s="359"/>
      <c r="AK227" s="359"/>
      <c r="AL227" s="359"/>
      <c r="AM227" s="359"/>
      <c r="AN227" s="359"/>
      <c r="AO227" s="359"/>
      <c r="AP227" s="359"/>
      <c r="AQ227" s="359"/>
      <c r="AR227" s="359"/>
      <c r="AS227" s="359"/>
      <c r="AT227" s="359"/>
      <c r="AU227" s="359"/>
      <c r="AV227" s="359"/>
      <c r="AW227" s="359"/>
      <c r="AX227" s="361"/>
      <c r="AY227" s="63">
        <f>COUNTA($G$229,$AC$229)</f>
        <v>0</v>
      </c>
    </row>
    <row r="228" spans="1:51" ht="25.5" customHeight="1" x14ac:dyDescent="0.15">
      <c r="A228" s="891"/>
      <c r="B228" s="892"/>
      <c r="C228" s="892"/>
      <c r="D228" s="892"/>
      <c r="E228" s="892"/>
      <c r="F228" s="893"/>
      <c r="G228" s="362" t="s">
        <v>13</v>
      </c>
      <c r="H228" s="363"/>
      <c r="I228" s="363"/>
      <c r="J228" s="363"/>
      <c r="K228" s="363"/>
      <c r="L228" s="364" t="s">
        <v>14</v>
      </c>
      <c r="M228" s="363"/>
      <c r="N228" s="363"/>
      <c r="O228" s="363"/>
      <c r="P228" s="363"/>
      <c r="Q228" s="363"/>
      <c r="R228" s="363"/>
      <c r="S228" s="363"/>
      <c r="T228" s="363"/>
      <c r="U228" s="363"/>
      <c r="V228" s="363"/>
      <c r="W228" s="363"/>
      <c r="X228" s="365"/>
      <c r="Y228" s="366" t="s">
        <v>15</v>
      </c>
      <c r="Z228" s="367"/>
      <c r="AA228" s="367"/>
      <c r="AB228" s="368"/>
      <c r="AC228" s="362" t="s">
        <v>13</v>
      </c>
      <c r="AD228" s="363"/>
      <c r="AE228" s="363"/>
      <c r="AF228" s="363"/>
      <c r="AG228" s="363"/>
      <c r="AH228" s="364" t="s">
        <v>14</v>
      </c>
      <c r="AI228" s="363"/>
      <c r="AJ228" s="363"/>
      <c r="AK228" s="363"/>
      <c r="AL228" s="363"/>
      <c r="AM228" s="363"/>
      <c r="AN228" s="363"/>
      <c r="AO228" s="363"/>
      <c r="AP228" s="363"/>
      <c r="AQ228" s="363"/>
      <c r="AR228" s="363"/>
      <c r="AS228" s="363"/>
      <c r="AT228" s="365"/>
      <c r="AU228" s="366" t="s">
        <v>15</v>
      </c>
      <c r="AV228" s="367"/>
      <c r="AW228" s="367"/>
      <c r="AX228" s="369"/>
      <c r="AY228" s="63">
        <f>$AY$227</f>
        <v>0</v>
      </c>
    </row>
    <row r="229" spans="1:51" ht="24.75" customHeight="1" x14ac:dyDescent="0.15">
      <c r="A229" s="891"/>
      <c r="B229" s="892"/>
      <c r="C229" s="892"/>
      <c r="D229" s="892"/>
      <c r="E229" s="892"/>
      <c r="F229" s="893"/>
      <c r="G229" s="348"/>
      <c r="H229" s="349"/>
      <c r="I229" s="349"/>
      <c r="J229" s="349"/>
      <c r="K229" s="350"/>
      <c r="L229" s="351"/>
      <c r="M229" s="352"/>
      <c r="N229" s="352"/>
      <c r="O229" s="352"/>
      <c r="P229" s="352"/>
      <c r="Q229" s="352"/>
      <c r="R229" s="352"/>
      <c r="S229" s="352"/>
      <c r="T229" s="352"/>
      <c r="U229" s="352"/>
      <c r="V229" s="352"/>
      <c r="W229" s="352"/>
      <c r="X229" s="353"/>
      <c r="Y229" s="354"/>
      <c r="Z229" s="355"/>
      <c r="AA229" s="355"/>
      <c r="AB229" s="356"/>
      <c r="AC229" s="348"/>
      <c r="AD229" s="349"/>
      <c r="AE229" s="349"/>
      <c r="AF229" s="349"/>
      <c r="AG229" s="350"/>
      <c r="AH229" s="351"/>
      <c r="AI229" s="352"/>
      <c r="AJ229" s="352"/>
      <c r="AK229" s="352"/>
      <c r="AL229" s="352"/>
      <c r="AM229" s="352"/>
      <c r="AN229" s="352"/>
      <c r="AO229" s="352"/>
      <c r="AP229" s="352"/>
      <c r="AQ229" s="352"/>
      <c r="AR229" s="352"/>
      <c r="AS229" s="352"/>
      <c r="AT229" s="353"/>
      <c r="AU229" s="354"/>
      <c r="AV229" s="355"/>
      <c r="AW229" s="355"/>
      <c r="AX229" s="357"/>
      <c r="AY229" s="63">
        <f t="shared" ref="AY229:AY239" si="17">$AY$227</f>
        <v>0</v>
      </c>
    </row>
    <row r="230" spans="1:51" ht="24.75" customHeight="1" x14ac:dyDescent="0.15">
      <c r="A230" s="891"/>
      <c r="B230" s="892"/>
      <c r="C230" s="892"/>
      <c r="D230" s="892"/>
      <c r="E230" s="892"/>
      <c r="F230" s="893"/>
      <c r="G230" s="333"/>
      <c r="H230" s="334"/>
      <c r="I230" s="334"/>
      <c r="J230" s="334"/>
      <c r="K230" s="335"/>
      <c r="L230" s="336"/>
      <c r="M230" s="337"/>
      <c r="N230" s="337"/>
      <c r="O230" s="337"/>
      <c r="P230" s="337"/>
      <c r="Q230" s="337"/>
      <c r="R230" s="337"/>
      <c r="S230" s="337"/>
      <c r="T230" s="337"/>
      <c r="U230" s="337"/>
      <c r="V230" s="337"/>
      <c r="W230" s="337"/>
      <c r="X230" s="338"/>
      <c r="Y230" s="339"/>
      <c r="Z230" s="340"/>
      <c r="AA230" s="340"/>
      <c r="AB230" s="341"/>
      <c r="AC230" s="333"/>
      <c r="AD230" s="334"/>
      <c r="AE230" s="334"/>
      <c r="AF230" s="334"/>
      <c r="AG230" s="335"/>
      <c r="AH230" s="336"/>
      <c r="AI230" s="337"/>
      <c r="AJ230" s="337"/>
      <c r="AK230" s="337"/>
      <c r="AL230" s="337"/>
      <c r="AM230" s="337"/>
      <c r="AN230" s="337"/>
      <c r="AO230" s="337"/>
      <c r="AP230" s="337"/>
      <c r="AQ230" s="337"/>
      <c r="AR230" s="337"/>
      <c r="AS230" s="337"/>
      <c r="AT230" s="338"/>
      <c r="AU230" s="339"/>
      <c r="AV230" s="340"/>
      <c r="AW230" s="340"/>
      <c r="AX230" s="342"/>
      <c r="AY230" s="63">
        <f t="shared" si="17"/>
        <v>0</v>
      </c>
    </row>
    <row r="231" spans="1:51" ht="24.75" customHeight="1" x14ac:dyDescent="0.15">
      <c r="A231" s="891"/>
      <c r="B231" s="892"/>
      <c r="C231" s="892"/>
      <c r="D231" s="892"/>
      <c r="E231" s="892"/>
      <c r="F231" s="893"/>
      <c r="G231" s="333"/>
      <c r="H231" s="334"/>
      <c r="I231" s="334"/>
      <c r="J231" s="334"/>
      <c r="K231" s="335"/>
      <c r="L231" s="336"/>
      <c r="M231" s="337"/>
      <c r="N231" s="337"/>
      <c r="O231" s="337"/>
      <c r="P231" s="337"/>
      <c r="Q231" s="337"/>
      <c r="R231" s="337"/>
      <c r="S231" s="337"/>
      <c r="T231" s="337"/>
      <c r="U231" s="337"/>
      <c r="V231" s="337"/>
      <c r="W231" s="337"/>
      <c r="X231" s="338"/>
      <c r="Y231" s="339"/>
      <c r="Z231" s="340"/>
      <c r="AA231" s="340"/>
      <c r="AB231" s="341"/>
      <c r="AC231" s="333"/>
      <c r="AD231" s="334"/>
      <c r="AE231" s="334"/>
      <c r="AF231" s="334"/>
      <c r="AG231" s="335"/>
      <c r="AH231" s="336"/>
      <c r="AI231" s="337"/>
      <c r="AJ231" s="337"/>
      <c r="AK231" s="337"/>
      <c r="AL231" s="337"/>
      <c r="AM231" s="337"/>
      <c r="AN231" s="337"/>
      <c r="AO231" s="337"/>
      <c r="AP231" s="337"/>
      <c r="AQ231" s="337"/>
      <c r="AR231" s="337"/>
      <c r="AS231" s="337"/>
      <c r="AT231" s="338"/>
      <c r="AU231" s="339"/>
      <c r="AV231" s="340"/>
      <c r="AW231" s="340"/>
      <c r="AX231" s="342"/>
      <c r="AY231" s="63">
        <f t="shared" si="17"/>
        <v>0</v>
      </c>
    </row>
    <row r="232" spans="1:51" ht="24.75" customHeight="1" x14ac:dyDescent="0.15">
      <c r="A232" s="891"/>
      <c r="B232" s="892"/>
      <c r="C232" s="892"/>
      <c r="D232" s="892"/>
      <c r="E232" s="892"/>
      <c r="F232" s="893"/>
      <c r="G232" s="333"/>
      <c r="H232" s="334"/>
      <c r="I232" s="334"/>
      <c r="J232" s="334"/>
      <c r="K232" s="335"/>
      <c r="L232" s="336"/>
      <c r="M232" s="337"/>
      <c r="N232" s="337"/>
      <c r="O232" s="337"/>
      <c r="P232" s="337"/>
      <c r="Q232" s="337"/>
      <c r="R232" s="337"/>
      <c r="S232" s="337"/>
      <c r="T232" s="337"/>
      <c r="U232" s="337"/>
      <c r="V232" s="337"/>
      <c r="W232" s="337"/>
      <c r="X232" s="338"/>
      <c r="Y232" s="339"/>
      <c r="Z232" s="340"/>
      <c r="AA232" s="340"/>
      <c r="AB232" s="341"/>
      <c r="AC232" s="333"/>
      <c r="AD232" s="334"/>
      <c r="AE232" s="334"/>
      <c r="AF232" s="334"/>
      <c r="AG232" s="335"/>
      <c r="AH232" s="336"/>
      <c r="AI232" s="337"/>
      <c r="AJ232" s="337"/>
      <c r="AK232" s="337"/>
      <c r="AL232" s="337"/>
      <c r="AM232" s="337"/>
      <c r="AN232" s="337"/>
      <c r="AO232" s="337"/>
      <c r="AP232" s="337"/>
      <c r="AQ232" s="337"/>
      <c r="AR232" s="337"/>
      <c r="AS232" s="337"/>
      <c r="AT232" s="338"/>
      <c r="AU232" s="339"/>
      <c r="AV232" s="340"/>
      <c r="AW232" s="340"/>
      <c r="AX232" s="342"/>
      <c r="AY232" s="63">
        <f t="shared" si="17"/>
        <v>0</v>
      </c>
    </row>
    <row r="233" spans="1:51" ht="24.75" customHeight="1" x14ac:dyDescent="0.15">
      <c r="A233" s="891"/>
      <c r="B233" s="892"/>
      <c r="C233" s="892"/>
      <c r="D233" s="892"/>
      <c r="E233" s="892"/>
      <c r="F233" s="893"/>
      <c r="G233" s="333"/>
      <c r="H233" s="334"/>
      <c r="I233" s="334"/>
      <c r="J233" s="334"/>
      <c r="K233" s="335"/>
      <c r="L233" s="336"/>
      <c r="M233" s="337"/>
      <c r="N233" s="337"/>
      <c r="O233" s="337"/>
      <c r="P233" s="337"/>
      <c r="Q233" s="337"/>
      <c r="R233" s="337"/>
      <c r="S233" s="337"/>
      <c r="T233" s="337"/>
      <c r="U233" s="337"/>
      <c r="V233" s="337"/>
      <c r="W233" s="337"/>
      <c r="X233" s="338"/>
      <c r="Y233" s="339"/>
      <c r="Z233" s="340"/>
      <c r="AA233" s="340"/>
      <c r="AB233" s="341"/>
      <c r="AC233" s="333"/>
      <c r="AD233" s="334"/>
      <c r="AE233" s="334"/>
      <c r="AF233" s="334"/>
      <c r="AG233" s="335"/>
      <c r="AH233" s="336"/>
      <c r="AI233" s="337"/>
      <c r="AJ233" s="337"/>
      <c r="AK233" s="337"/>
      <c r="AL233" s="337"/>
      <c r="AM233" s="337"/>
      <c r="AN233" s="337"/>
      <c r="AO233" s="337"/>
      <c r="AP233" s="337"/>
      <c r="AQ233" s="337"/>
      <c r="AR233" s="337"/>
      <c r="AS233" s="337"/>
      <c r="AT233" s="338"/>
      <c r="AU233" s="339"/>
      <c r="AV233" s="340"/>
      <c r="AW233" s="340"/>
      <c r="AX233" s="342"/>
      <c r="AY233" s="63">
        <f t="shared" si="17"/>
        <v>0</v>
      </c>
    </row>
    <row r="234" spans="1:51" ht="24.75" customHeight="1" x14ac:dyDescent="0.15">
      <c r="A234" s="891"/>
      <c r="B234" s="892"/>
      <c r="C234" s="892"/>
      <c r="D234" s="892"/>
      <c r="E234" s="892"/>
      <c r="F234" s="893"/>
      <c r="G234" s="333"/>
      <c r="H234" s="334"/>
      <c r="I234" s="334"/>
      <c r="J234" s="334"/>
      <c r="K234" s="335"/>
      <c r="L234" s="336"/>
      <c r="M234" s="337"/>
      <c r="N234" s="337"/>
      <c r="O234" s="337"/>
      <c r="P234" s="337"/>
      <c r="Q234" s="337"/>
      <c r="R234" s="337"/>
      <c r="S234" s="337"/>
      <c r="T234" s="337"/>
      <c r="U234" s="337"/>
      <c r="V234" s="337"/>
      <c r="W234" s="337"/>
      <c r="X234" s="338"/>
      <c r="Y234" s="339"/>
      <c r="Z234" s="340"/>
      <c r="AA234" s="340"/>
      <c r="AB234" s="341"/>
      <c r="AC234" s="333"/>
      <c r="AD234" s="334"/>
      <c r="AE234" s="334"/>
      <c r="AF234" s="334"/>
      <c r="AG234" s="335"/>
      <c r="AH234" s="336"/>
      <c r="AI234" s="337"/>
      <c r="AJ234" s="337"/>
      <c r="AK234" s="337"/>
      <c r="AL234" s="337"/>
      <c r="AM234" s="337"/>
      <c r="AN234" s="337"/>
      <c r="AO234" s="337"/>
      <c r="AP234" s="337"/>
      <c r="AQ234" s="337"/>
      <c r="AR234" s="337"/>
      <c r="AS234" s="337"/>
      <c r="AT234" s="338"/>
      <c r="AU234" s="339"/>
      <c r="AV234" s="340"/>
      <c r="AW234" s="340"/>
      <c r="AX234" s="342"/>
      <c r="AY234" s="63">
        <f t="shared" si="17"/>
        <v>0</v>
      </c>
    </row>
    <row r="235" spans="1:51" ht="24.75" customHeight="1" x14ac:dyDescent="0.15">
      <c r="A235" s="891"/>
      <c r="B235" s="892"/>
      <c r="C235" s="892"/>
      <c r="D235" s="892"/>
      <c r="E235" s="892"/>
      <c r="F235" s="893"/>
      <c r="G235" s="333"/>
      <c r="H235" s="334"/>
      <c r="I235" s="334"/>
      <c r="J235" s="334"/>
      <c r="K235" s="335"/>
      <c r="L235" s="336"/>
      <c r="M235" s="337"/>
      <c r="N235" s="337"/>
      <c r="O235" s="337"/>
      <c r="P235" s="337"/>
      <c r="Q235" s="337"/>
      <c r="R235" s="337"/>
      <c r="S235" s="337"/>
      <c r="T235" s="337"/>
      <c r="U235" s="337"/>
      <c r="V235" s="337"/>
      <c r="W235" s="337"/>
      <c r="X235" s="338"/>
      <c r="Y235" s="339"/>
      <c r="Z235" s="340"/>
      <c r="AA235" s="340"/>
      <c r="AB235" s="341"/>
      <c r="AC235" s="333"/>
      <c r="AD235" s="334"/>
      <c r="AE235" s="334"/>
      <c r="AF235" s="334"/>
      <c r="AG235" s="335"/>
      <c r="AH235" s="336"/>
      <c r="AI235" s="337"/>
      <c r="AJ235" s="337"/>
      <c r="AK235" s="337"/>
      <c r="AL235" s="337"/>
      <c r="AM235" s="337"/>
      <c r="AN235" s="337"/>
      <c r="AO235" s="337"/>
      <c r="AP235" s="337"/>
      <c r="AQ235" s="337"/>
      <c r="AR235" s="337"/>
      <c r="AS235" s="337"/>
      <c r="AT235" s="338"/>
      <c r="AU235" s="339"/>
      <c r="AV235" s="340"/>
      <c r="AW235" s="340"/>
      <c r="AX235" s="342"/>
      <c r="AY235" s="63">
        <f t="shared" si="17"/>
        <v>0</v>
      </c>
    </row>
    <row r="236" spans="1:51" ht="24.75" customHeight="1" x14ac:dyDescent="0.15">
      <c r="A236" s="891"/>
      <c r="B236" s="892"/>
      <c r="C236" s="892"/>
      <c r="D236" s="892"/>
      <c r="E236" s="892"/>
      <c r="F236" s="893"/>
      <c r="G236" s="333"/>
      <c r="H236" s="334"/>
      <c r="I236" s="334"/>
      <c r="J236" s="334"/>
      <c r="K236" s="335"/>
      <c r="L236" s="336"/>
      <c r="M236" s="337"/>
      <c r="N236" s="337"/>
      <c r="O236" s="337"/>
      <c r="P236" s="337"/>
      <c r="Q236" s="337"/>
      <c r="R236" s="337"/>
      <c r="S236" s="337"/>
      <c r="T236" s="337"/>
      <c r="U236" s="337"/>
      <c r="V236" s="337"/>
      <c r="W236" s="337"/>
      <c r="X236" s="338"/>
      <c r="Y236" s="339"/>
      <c r="Z236" s="340"/>
      <c r="AA236" s="340"/>
      <c r="AB236" s="341"/>
      <c r="AC236" s="333"/>
      <c r="AD236" s="334"/>
      <c r="AE236" s="334"/>
      <c r="AF236" s="334"/>
      <c r="AG236" s="335"/>
      <c r="AH236" s="336"/>
      <c r="AI236" s="337"/>
      <c r="AJ236" s="337"/>
      <c r="AK236" s="337"/>
      <c r="AL236" s="337"/>
      <c r="AM236" s="337"/>
      <c r="AN236" s="337"/>
      <c r="AO236" s="337"/>
      <c r="AP236" s="337"/>
      <c r="AQ236" s="337"/>
      <c r="AR236" s="337"/>
      <c r="AS236" s="337"/>
      <c r="AT236" s="338"/>
      <c r="AU236" s="339"/>
      <c r="AV236" s="340"/>
      <c r="AW236" s="340"/>
      <c r="AX236" s="342"/>
      <c r="AY236" s="63">
        <f t="shared" si="17"/>
        <v>0</v>
      </c>
    </row>
    <row r="237" spans="1:51" ht="24.75" customHeight="1" x14ac:dyDescent="0.15">
      <c r="A237" s="891"/>
      <c r="B237" s="892"/>
      <c r="C237" s="892"/>
      <c r="D237" s="892"/>
      <c r="E237" s="892"/>
      <c r="F237" s="893"/>
      <c r="G237" s="333"/>
      <c r="H237" s="334"/>
      <c r="I237" s="334"/>
      <c r="J237" s="334"/>
      <c r="K237" s="335"/>
      <c r="L237" s="336"/>
      <c r="M237" s="337"/>
      <c r="N237" s="337"/>
      <c r="O237" s="337"/>
      <c r="P237" s="337"/>
      <c r="Q237" s="337"/>
      <c r="R237" s="337"/>
      <c r="S237" s="337"/>
      <c r="T237" s="337"/>
      <c r="U237" s="337"/>
      <c r="V237" s="337"/>
      <c r="W237" s="337"/>
      <c r="X237" s="338"/>
      <c r="Y237" s="339"/>
      <c r="Z237" s="340"/>
      <c r="AA237" s="340"/>
      <c r="AB237" s="341"/>
      <c r="AC237" s="333"/>
      <c r="AD237" s="334"/>
      <c r="AE237" s="334"/>
      <c r="AF237" s="334"/>
      <c r="AG237" s="335"/>
      <c r="AH237" s="336"/>
      <c r="AI237" s="337"/>
      <c r="AJ237" s="337"/>
      <c r="AK237" s="337"/>
      <c r="AL237" s="337"/>
      <c r="AM237" s="337"/>
      <c r="AN237" s="337"/>
      <c r="AO237" s="337"/>
      <c r="AP237" s="337"/>
      <c r="AQ237" s="337"/>
      <c r="AR237" s="337"/>
      <c r="AS237" s="337"/>
      <c r="AT237" s="338"/>
      <c r="AU237" s="339"/>
      <c r="AV237" s="340"/>
      <c r="AW237" s="340"/>
      <c r="AX237" s="342"/>
      <c r="AY237" s="63">
        <f t="shared" si="17"/>
        <v>0</v>
      </c>
    </row>
    <row r="238" spans="1:51" ht="24.75" customHeight="1" x14ac:dyDescent="0.15">
      <c r="A238" s="891"/>
      <c r="B238" s="892"/>
      <c r="C238" s="892"/>
      <c r="D238" s="892"/>
      <c r="E238" s="892"/>
      <c r="F238" s="893"/>
      <c r="G238" s="333"/>
      <c r="H238" s="334"/>
      <c r="I238" s="334"/>
      <c r="J238" s="334"/>
      <c r="K238" s="335"/>
      <c r="L238" s="336"/>
      <c r="M238" s="337"/>
      <c r="N238" s="337"/>
      <c r="O238" s="337"/>
      <c r="P238" s="337"/>
      <c r="Q238" s="337"/>
      <c r="R238" s="337"/>
      <c r="S238" s="337"/>
      <c r="T238" s="337"/>
      <c r="U238" s="337"/>
      <c r="V238" s="337"/>
      <c r="W238" s="337"/>
      <c r="X238" s="338"/>
      <c r="Y238" s="339"/>
      <c r="Z238" s="340"/>
      <c r="AA238" s="340"/>
      <c r="AB238" s="341"/>
      <c r="AC238" s="333"/>
      <c r="AD238" s="334"/>
      <c r="AE238" s="334"/>
      <c r="AF238" s="334"/>
      <c r="AG238" s="335"/>
      <c r="AH238" s="336"/>
      <c r="AI238" s="337"/>
      <c r="AJ238" s="337"/>
      <c r="AK238" s="337"/>
      <c r="AL238" s="337"/>
      <c r="AM238" s="337"/>
      <c r="AN238" s="337"/>
      <c r="AO238" s="337"/>
      <c r="AP238" s="337"/>
      <c r="AQ238" s="337"/>
      <c r="AR238" s="337"/>
      <c r="AS238" s="337"/>
      <c r="AT238" s="338"/>
      <c r="AU238" s="339"/>
      <c r="AV238" s="340"/>
      <c r="AW238" s="340"/>
      <c r="AX238" s="342"/>
      <c r="AY238" s="63">
        <f t="shared" si="17"/>
        <v>0</v>
      </c>
    </row>
    <row r="239" spans="1:51" ht="24.75" customHeight="1" thickBot="1" x14ac:dyDescent="0.2">
      <c r="A239" s="891"/>
      <c r="B239" s="892"/>
      <c r="C239" s="892"/>
      <c r="D239" s="892"/>
      <c r="E239" s="892"/>
      <c r="F239" s="893"/>
      <c r="G239" s="324" t="s">
        <v>16</v>
      </c>
      <c r="H239" s="325"/>
      <c r="I239" s="325"/>
      <c r="J239" s="325"/>
      <c r="K239" s="325"/>
      <c r="L239" s="326"/>
      <c r="M239" s="327"/>
      <c r="N239" s="327"/>
      <c r="O239" s="327"/>
      <c r="P239" s="327"/>
      <c r="Q239" s="327"/>
      <c r="R239" s="327"/>
      <c r="S239" s="327"/>
      <c r="T239" s="327"/>
      <c r="U239" s="327"/>
      <c r="V239" s="327"/>
      <c r="W239" s="327"/>
      <c r="X239" s="328"/>
      <c r="Y239" s="329">
        <f>SUM(Y229:AB238)</f>
        <v>0</v>
      </c>
      <c r="Z239" s="330"/>
      <c r="AA239" s="330"/>
      <c r="AB239" s="331"/>
      <c r="AC239" s="324" t="s">
        <v>16</v>
      </c>
      <c r="AD239" s="325"/>
      <c r="AE239" s="325"/>
      <c r="AF239" s="325"/>
      <c r="AG239" s="325"/>
      <c r="AH239" s="326"/>
      <c r="AI239" s="327"/>
      <c r="AJ239" s="327"/>
      <c r="AK239" s="327"/>
      <c r="AL239" s="327"/>
      <c r="AM239" s="327"/>
      <c r="AN239" s="327"/>
      <c r="AO239" s="327"/>
      <c r="AP239" s="327"/>
      <c r="AQ239" s="327"/>
      <c r="AR239" s="327"/>
      <c r="AS239" s="327"/>
      <c r="AT239" s="328"/>
      <c r="AU239" s="329">
        <f>SUM(AU229:AX238)</f>
        <v>0</v>
      </c>
      <c r="AV239" s="330"/>
      <c r="AW239" s="330"/>
      <c r="AX239" s="332"/>
      <c r="AY239" s="63">
        <f t="shared" si="17"/>
        <v>0</v>
      </c>
    </row>
    <row r="240" spans="1:51" ht="30" customHeight="1" x14ac:dyDescent="0.15">
      <c r="A240" s="891"/>
      <c r="B240" s="892"/>
      <c r="C240" s="892"/>
      <c r="D240" s="892"/>
      <c r="E240" s="892"/>
      <c r="F240" s="893"/>
      <c r="G240" s="358" t="s">
        <v>254</v>
      </c>
      <c r="H240" s="359"/>
      <c r="I240" s="359"/>
      <c r="J240" s="359"/>
      <c r="K240" s="359"/>
      <c r="L240" s="359"/>
      <c r="M240" s="359"/>
      <c r="N240" s="359"/>
      <c r="O240" s="359"/>
      <c r="P240" s="359"/>
      <c r="Q240" s="359"/>
      <c r="R240" s="359"/>
      <c r="S240" s="359"/>
      <c r="T240" s="359"/>
      <c r="U240" s="359"/>
      <c r="V240" s="359"/>
      <c r="W240" s="359"/>
      <c r="X240" s="359"/>
      <c r="Y240" s="359"/>
      <c r="Z240" s="359"/>
      <c r="AA240" s="359"/>
      <c r="AB240" s="360"/>
      <c r="AC240" s="358" t="s">
        <v>255</v>
      </c>
      <c r="AD240" s="359"/>
      <c r="AE240" s="359"/>
      <c r="AF240" s="359"/>
      <c r="AG240" s="359"/>
      <c r="AH240" s="359"/>
      <c r="AI240" s="359"/>
      <c r="AJ240" s="359"/>
      <c r="AK240" s="359"/>
      <c r="AL240" s="359"/>
      <c r="AM240" s="359"/>
      <c r="AN240" s="359"/>
      <c r="AO240" s="359"/>
      <c r="AP240" s="359"/>
      <c r="AQ240" s="359"/>
      <c r="AR240" s="359"/>
      <c r="AS240" s="359"/>
      <c r="AT240" s="359"/>
      <c r="AU240" s="359"/>
      <c r="AV240" s="359"/>
      <c r="AW240" s="359"/>
      <c r="AX240" s="361"/>
      <c r="AY240" s="63">
        <f>COUNTA($G$242,$AC$242)</f>
        <v>0</v>
      </c>
    </row>
    <row r="241" spans="1:51" ht="24.75" customHeight="1" x14ac:dyDescent="0.15">
      <c r="A241" s="891"/>
      <c r="B241" s="892"/>
      <c r="C241" s="892"/>
      <c r="D241" s="892"/>
      <c r="E241" s="892"/>
      <c r="F241" s="893"/>
      <c r="G241" s="362" t="s">
        <v>13</v>
      </c>
      <c r="H241" s="363"/>
      <c r="I241" s="363"/>
      <c r="J241" s="363"/>
      <c r="K241" s="363"/>
      <c r="L241" s="364" t="s">
        <v>14</v>
      </c>
      <c r="M241" s="363"/>
      <c r="N241" s="363"/>
      <c r="O241" s="363"/>
      <c r="P241" s="363"/>
      <c r="Q241" s="363"/>
      <c r="R241" s="363"/>
      <c r="S241" s="363"/>
      <c r="T241" s="363"/>
      <c r="U241" s="363"/>
      <c r="V241" s="363"/>
      <c r="W241" s="363"/>
      <c r="X241" s="365"/>
      <c r="Y241" s="366" t="s">
        <v>15</v>
      </c>
      <c r="Z241" s="367"/>
      <c r="AA241" s="367"/>
      <c r="AB241" s="368"/>
      <c r="AC241" s="362" t="s">
        <v>13</v>
      </c>
      <c r="AD241" s="363"/>
      <c r="AE241" s="363"/>
      <c r="AF241" s="363"/>
      <c r="AG241" s="363"/>
      <c r="AH241" s="364" t="s">
        <v>14</v>
      </c>
      <c r="AI241" s="363"/>
      <c r="AJ241" s="363"/>
      <c r="AK241" s="363"/>
      <c r="AL241" s="363"/>
      <c r="AM241" s="363"/>
      <c r="AN241" s="363"/>
      <c r="AO241" s="363"/>
      <c r="AP241" s="363"/>
      <c r="AQ241" s="363"/>
      <c r="AR241" s="363"/>
      <c r="AS241" s="363"/>
      <c r="AT241" s="365"/>
      <c r="AU241" s="366" t="s">
        <v>15</v>
      </c>
      <c r="AV241" s="367"/>
      <c r="AW241" s="367"/>
      <c r="AX241" s="369"/>
      <c r="AY241" s="63">
        <f>$AY$240</f>
        <v>0</v>
      </c>
    </row>
    <row r="242" spans="1:51" ht="24.75" customHeight="1" x14ac:dyDescent="0.15">
      <c r="A242" s="891"/>
      <c r="B242" s="892"/>
      <c r="C242" s="892"/>
      <c r="D242" s="892"/>
      <c r="E242" s="892"/>
      <c r="F242" s="893"/>
      <c r="G242" s="348"/>
      <c r="H242" s="349"/>
      <c r="I242" s="349"/>
      <c r="J242" s="349"/>
      <c r="K242" s="350"/>
      <c r="L242" s="351"/>
      <c r="M242" s="352"/>
      <c r="N242" s="352"/>
      <c r="O242" s="352"/>
      <c r="P242" s="352"/>
      <c r="Q242" s="352"/>
      <c r="R242" s="352"/>
      <c r="S242" s="352"/>
      <c r="T242" s="352"/>
      <c r="U242" s="352"/>
      <c r="V242" s="352"/>
      <c r="W242" s="352"/>
      <c r="X242" s="353"/>
      <c r="Y242" s="354"/>
      <c r="Z242" s="355"/>
      <c r="AA242" s="355"/>
      <c r="AB242" s="356"/>
      <c r="AC242" s="348"/>
      <c r="AD242" s="349"/>
      <c r="AE242" s="349"/>
      <c r="AF242" s="349"/>
      <c r="AG242" s="350"/>
      <c r="AH242" s="351"/>
      <c r="AI242" s="352"/>
      <c r="AJ242" s="352"/>
      <c r="AK242" s="352"/>
      <c r="AL242" s="352"/>
      <c r="AM242" s="352"/>
      <c r="AN242" s="352"/>
      <c r="AO242" s="352"/>
      <c r="AP242" s="352"/>
      <c r="AQ242" s="352"/>
      <c r="AR242" s="352"/>
      <c r="AS242" s="352"/>
      <c r="AT242" s="353"/>
      <c r="AU242" s="354"/>
      <c r="AV242" s="355"/>
      <c r="AW242" s="355"/>
      <c r="AX242" s="357"/>
      <c r="AY242" s="63">
        <f t="shared" ref="AY242:AY252" si="18">$AY$240</f>
        <v>0</v>
      </c>
    </row>
    <row r="243" spans="1:51" ht="24.75" customHeight="1" x14ac:dyDescent="0.15">
      <c r="A243" s="891"/>
      <c r="B243" s="892"/>
      <c r="C243" s="892"/>
      <c r="D243" s="892"/>
      <c r="E243" s="892"/>
      <c r="F243" s="893"/>
      <c r="G243" s="333"/>
      <c r="H243" s="334"/>
      <c r="I243" s="334"/>
      <c r="J243" s="334"/>
      <c r="K243" s="335"/>
      <c r="L243" s="336"/>
      <c r="M243" s="337"/>
      <c r="N243" s="337"/>
      <c r="O243" s="337"/>
      <c r="P243" s="337"/>
      <c r="Q243" s="337"/>
      <c r="R243" s="337"/>
      <c r="S243" s="337"/>
      <c r="T243" s="337"/>
      <c r="U243" s="337"/>
      <c r="V243" s="337"/>
      <c r="W243" s="337"/>
      <c r="X243" s="338"/>
      <c r="Y243" s="339"/>
      <c r="Z243" s="340"/>
      <c r="AA243" s="340"/>
      <c r="AB243" s="341"/>
      <c r="AC243" s="333"/>
      <c r="AD243" s="334"/>
      <c r="AE243" s="334"/>
      <c r="AF243" s="334"/>
      <c r="AG243" s="335"/>
      <c r="AH243" s="336"/>
      <c r="AI243" s="337"/>
      <c r="AJ243" s="337"/>
      <c r="AK243" s="337"/>
      <c r="AL243" s="337"/>
      <c r="AM243" s="337"/>
      <c r="AN243" s="337"/>
      <c r="AO243" s="337"/>
      <c r="AP243" s="337"/>
      <c r="AQ243" s="337"/>
      <c r="AR243" s="337"/>
      <c r="AS243" s="337"/>
      <c r="AT243" s="338"/>
      <c r="AU243" s="339"/>
      <c r="AV243" s="340"/>
      <c r="AW243" s="340"/>
      <c r="AX243" s="342"/>
      <c r="AY243" s="63">
        <f t="shared" si="18"/>
        <v>0</v>
      </c>
    </row>
    <row r="244" spans="1:51" ht="24.75" customHeight="1" x14ac:dyDescent="0.15">
      <c r="A244" s="891"/>
      <c r="B244" s="892"/>
      <c r="C244" s="892"/>
      <c r="D244" s="892"/>
      <c r="E244" s="892"/>
      <c r="F244" s="893"/>
      <c r="G244" s="333"/>
      <c r="H244" s="334"/>
      <c r="I244" s="334"/>
      <c r="J244" s="334"/>
      <c r="K244" s="335"/>
      <c r="L244" s="336"/>
      <c r="M244" s="337"/>
      <c r="N244" s="337"/>
      <c r="O244" s="337"/>
      <c r="P244" s="337"/>
      <c r="Q244" s="337"/>
      <c r="R244" s="337"/>
      <c r="S244" s="337"/>
      <c r="T244" s="337"/>
      <c r="U244" s="337"/>
      <c r="V244" s="337"/>
      <c r="W244" s="337"/>
      <c r="X244" s="338"/>
      <c r="Y244" s="339"/>
      <c r="Z244" s="340"/>
      <c r="AA244" s="340"/>
      <c r="AB244" s="341"/>
      <c r="AC244" s="333"/>
      <c r="AD244" s="334"/>
      <c r="AE244" s="334"/>
      <c r="AF244" s="334"/>
      <c r="AG244" s="335"/>
      <c r="AH244" s="336"/>
      <c r="AI244" s="337"/>
      <c r="AJ244" s="337"/>
      <c r="AK244" s="337"/>
      <c r="AL244" s="337"/>
      <c r="AM244" s="337"/>
      <c r="AN244" s="337"/>
      <c r="AO244" s="337"/>
      <c r="AP244" s="337"/>
      <c r="AQ244" s="337"/>
      <c r="AR244" s="337"/>
      <c r="AS244" s="337"/>
      <c r="AT244" s="338"/>
      <c r="AU244" s="339"/>
      <c r="AV244" s="340"/>
      <c r="AW244" s="340"/>
      <c r="AX244" s="342"/>
      <c r="AY244" s="63">
        <f t="shared" si="18"/>
        <v>0</v>
      </c>
    </row>
    <row r="245" spans="1:51" ht="24.75" customHeight="1" x14ac:dyDescent="0.15">
      <c r="A245" s="891"/>
      <c r="B245" s="892"/>
      <c r="C245" s="892"/>
      <c r="D245" s="892"/>
      <c r="E245" s="892"/>
      <c r="F245" s="893"/>
      <c r="G245" s="333"/>
      <c r="H245" s="334"/>
      <c r="I245" s="334"/>
      <c r="J245" s="334"/>
      <c r="K245" s="335"/>
      <c r="L245" s="336"/>
      <c r="M245" s="337"/>
      <c r="N245" s="337"/>
      <c r="O245" s="337"/>
      <c r="P245" s="337"/>
      <c r="Q245" s="337"/>
      <c r="R245" s="337"/>
      <c r="S245" s="337"/>
      <c r="T245" s="337"/>
      <c r="U245" s="337"/>
      <c r="V245" s="337"/>
      <c r="W245" s="337"/>
      <c r="X245" s="338"/>
      <c r="Y245" s="339"/>
      <c r="Z245" s="340"/>
      <c r="AA245" s="340"/>
      <c r="AB245" s="341"/>
      <c r="AC245" s="333"/>
      <c r="AD245" s="334"/>
      <c r="AE245" s="334"/>
      <c r="AF245" s="334"/>
      <c r="AG245" s="335"/>
      <c r="AH245" s="336"/>
      <c r="AI245" s="337"/>
      <c r="AJ245" s="337"/>
      <c r="AK245" s="337"/>
      <c r="AL245" s="337"/>
      <c r="AM245" s="337"/>
      <c r="AN245" s="337"/>
      <c r="AO245" s="337"/>
      <c r="AP245" s="337"/>
      <c r="AQ245" s="337"/>
      <c r="AR245" s="337"/>
      <c r="AS245" s="337"/>
      <c r="AT245" s="338"/>
      <c r="AU245" s="339"/>
      <c r="AV245" s="340"/>
      <c r="AW245" s="340"/>
      <c r="AX245" s="342"/>
      <c r="AY245" s="63">
        <f t="shared" si="18"/>
        <v>0</v>
      </c>
    </row>
    <row r="246" spans="1:51" ht="24.75" customHeight="1" x14ac:dyDescent="0.15">
      <c r="A246" s="891"/>
      <c r="B246" s="892"/>
      <c r="C246" s="892"/>
      <c r="D246" s="892"/>
      <c r="E246" s="892"/>
      <c r="F246" s="893"/>
      <c r="G246" s="333"/>
      <c r="H246" s="334"/>
      <c r="I246" s="334"/>
      <c r="J246" s="334"/>
      <c r="K246" s="335"/>
      <c r="L246" s="336"/>
      <c r="M246" s="337"/>
      <c r="N246" s="337"/>
      <c r="O246" s="337"/>
      <c r="P246" s="337"/>
      <c r="Q246" s="337"/>
      <c r="R246" s="337"/>
      <c r="S246" s="337"/>
      <c r="T246" s="337"/>
      <c r="U246" s="337"/>
      <c r="V246" s="337"/>
      <c r="W246" s="337"/>
      <c r="X246" s="338"/>
      <c r="Y246" s="339"/>
      <c r="Z246" s="340"/>
      <c r="AA246" s="340"/>
      <c r="AB246" s="341"/>
      <c r="AC246" s="333"/>
      <c r="AD246" s="334"/>
      <c r="AE246" s="334"/>
      <c r="AF246" s="334"/>
      <c r="AG246" s="335"/>
      <c r="AH246" s="336"/>
      <c r="AI246" s="337"/>
      <c r="AJ246" s="337"/>
      <c r="AK246" s="337"/>
      <c r="AL246" s="337"/>
      <c r="AM246" s="337"/>
      <c r="AN246" s="337"/>
      <c r="AO246" s="337"/>
      <c r="AP246" s="337"/>
      <c r="AQ246" s="337"/>
      <c r="AR246" s="337"/>
      <c r="AS246" s="337"/>
      <c r="AT246" s="338"/>
      <c r="AU246" s="339"/>
      <c r="AV246" s="340"/>
      <c r="AW246" s="340"/>
      <c r="AX246" s="342"/>
      <c r="AY246" s="63">
        <f t="shared" si="18"/>
        <v>0</v>
      </c>
    </row>
    <row r="247" spans="1:51" ht="24.75" customHeight="1" x14ac:dyDescent="0.15">
      <c r="A247" s="891"/>
      <c r="B247" s="892"/>
      <c r="C247" s="892"/>
      <c r="D247" s="892"/>
      <c r="E247" s="892"/>
      <c r="F247" s="893"/>
      <c r="G247" s="333"/>
      <c r="H247" s="334"/>
      <c r="I247" s="334"/>
      <c r="J247" s="334"/>
      <c r="K247" s="335"/>
      <c r="L247" s="336"/>
      <c r="M247" s="337"/>
      <c r="N247" s="337"/>
      <c r="O247" s="337"/>
      <c r="P247" s="337"/>
      <c r="Q247" s="337"/>
      <c r="R247" s="337"/>
      <c r="S247" s="337"/>
      <c r="T247" s="337"/>
      <c r="U247" s="337"/>
      <c r="V247" s="337"/>
      <c r="W247" s="337"/>
      <c r="X247" s="338"/>
      <c r="Y247" s="339"/>
      <c r="Z247" s="340"/>
      <c r="AA247" s="340"/>
      <c r="AB247" s="341"/>
      <c r="AC247" s="333"/>
      <c r="AD247" s="334"/>
      <c r="AE247" s="334"/>
      <c r="AF247" s="334"/>
      <c r="AG247" s="335"/>
      <c r="AH247" s="336"/>
      <c r="AI247" s="337"/>
      <c r="AJ247" s="337"/>
      <c r="AK247" s="337"/>
      <c r="AL247" s="337"/>
      <c r="AM247" s="337"/>
      <c r="AN247" s="337"/>
      <c r="AO247" s="337"/>
      <c r="AP247" s="337"/>
      <c r="AQ247" s="337"/>
      <c r="AR247" s="337"/>
      <c r="AS247" s="337"/>
      <c r="AT247" s="338"/>
      <c r="AU247" s="339"/>
      <c r="AV247" s="340"/>
      <c r="AW247" s="340"/>
      <c r="AX247" s="342"/>
      <c r="AY247" s="63">
        <f t="shared" si="18"/>
        <v>0</v>
      </c>
    </row>
    <row r="248" spans="1:51" ht="24.75" customHeight="1" x14ac:dyDescent="0.15">
      <c r="A248" s="891"/>
      <c r="B248" s="892"/>
      <c r="C248" s="892"/>
      <c r="D248" s="892"/>
      <c r="E248" s="892"/>
      <c r="F248" s="893"/>
      <c r="G248" s="333"/>
      <c r="H248" s="334"/>
      <c r="I248" s="334"/>
      <c r="J248" s="334"/>
      <c r="K248" s="335"/>
      <c r="L248" s="336"/>
      <c r="M248" s="337"/>
      <c r="N248" s="337"/>
      <c r="O248" s="337"/>
      <c r="P248" s="337"/>
      <c r="Q248" s="337"/>
      <c r="R248" s="337"/>
      <c r="S248" s="337"/>
      <c r="T248" s="337"/>
      <c r="U248" s="337"/>
      <c r="V248" s="337"/>
      <c r="W248" s="337"/>
      <c r="X248" s="338"/>
      <c r="Y248" s="339"/>
      <c r="Z248" s="340"/>
      <c r="AA248" s="340"/>
      <c r="AB248" s="341"/>
      <c r="AC248" s="333"/>
      <c r="AD248" s="334"/>
      <c r="AE248" s="334"/>
      <c r="AF248" s="334"/>
      <c r="AG248" s="335"/>
      <c r="AH248" s="336"/>
      <c r="AI248" s="337"/>
      <c r="AJ248" s="337"/>
      <c r="AK248" s="337"/>
      <c r="AL248" s="337"/>
      <c r="AM248" s="337"/>
      <c r="AN248" s="337"/>
      <c r="AO248" s="337"/>
      <c r="AP248" s="337"/>
      <c r="AQ248" s="337"/>
      <c r="AR248" s="337"/>
      <c r="AS248" s="337"/>
      <c r="AT248" s="338"/>
      <c r="AU248" s="339"/>
      <c r="AV248" s="340"/>
      <c r="AW248" s="340"/>
      <c r="AX248" s="342"/>
      <c r="AY248" s="63">
        <f t="shared" si="18"/>
        <v>0</v>
      </c>
    </row>
    <row r="249" spans="1:51" ht="24.75" customHeight="1" x14ac:dyDescent="0.15">
      <c r="A249" s="891"/>
      <c r="B249" s="892"/>
      <c r="C249" s="892"/>
      <c r="D249" s="892"/>
      <c r="E249" s="892"/>
      <c r="F249" s="893"/>
      <c r="G249" s="333"/>
      <c r="H249" s="334"/>
      <c r="I249" s="334"/>
      <c r="J249" s="334"/>
      <c r="K249" s="335"/>
      <c r="L249" s="336"/>
      <c r="M249" s="337"/>
      <c r="N249" s="337"/>
      <c r="O249" s="337"/>
      <c r="P249" s="337"/>
      <c r="Q249" s="337"/>
      <c r="R249" s="337"/>
      <c r="S249" s="337"/>
      <c r="T249" s="337"/>
      <c r="U249" s="337"/>
      <c r="V249" s="337"/>
      <c r="W249" s="337"/>
      <c r="X249" s="338"/>
      <c r="Y249" s="339"/>
      <c r="Z249" s="340"/>
      <c r="AA249" s="340"/>
      <c r="AB249" s="341"/>
      <c r="AC249" s="333"/>
      <c r="AD249" s="334"/>
      <c r="AE249" s="334"/>
      <c r="AF249" s="334"/>
      <c r="AG249" s="335"/>
      <c r="AH249" s="336"/>
      <c r="AI249" s="337"/>
      <c r="AJ249" s="337"/>
      <c r="AK249" s="337"/>
      <c r="AL249" s="337"/>
      <c r="AM249" s="337"/>
      <c r="AN249" s="337"/>
      <c r="AO249" s="337"/>
      <c r="AP249" s="337"/>
      <c r="AQ249" s="337"/>
      <c r="AR249" s="337"/>
      <c r="AS249" s="337"/>
      <c r="AT249" s="338"/>
      <c r="AU249" s="339"/>
      <c r="AV249" s="340"/>
      <c r="AW249" s="340"/>
      <c r="AX249" s="342"/>
      <c r="AY249" s="63">
        <f t="shared" si="18"/>
        <v>0</v>
      </c>
    </row>
    <row r="250" spans="1:51" ht="24.75" customHeight="1" x14ac:dyDescent="0.15">
      <c r="A250" s="891"/>
      <c r="B250" s="892"/>
      <c r="C250" s="892"/>
      <c r="D250" s="892"/>
      <c r="E250" s="892"/>
      <c r="F250" s="893"/>
      <c r="G250" s="333"/>
      <c r="H250" s="334"/>
      <c r="I250" s="334"/>
      <c r="J250" s="334"/>
      <c r="K250" s="335"/>
      <c r="L250" s="336"/>
      <c r="M250" s="337"/>
      <c r="N250" s="337"/>
      <c r="O250" s="337"/>
      <c r="P250" s="337"/>
      <c r="Q250" s="337"/>
      <c r="R250" s="337"/>
      <c r="S250" s="337"/>
      <c r="T250" s="337"/>
      <c r="U250" s="337"/>
      <c r="V250" s="337"/>
      <c r="W250" s="337"/>
      <c r="X250" s="338"/>
      <c r="Y250" s="339"/>
      <c r="Z250" s="340"/>
      <c r="AA250" s="340"/>
      <c r="AB250" s="341"/>
      <c r="AC250" s="333"/>
      <c r="AD250" s="334"/>
      <c r="AE250" s="334"/>
      <c r="AF250" s="334"/>
      <c r="AG250" s="335"/>
      <c r="AH250" s="336"/>
      <c r="AI250" s="337"/>
      <c r="AJ250" s="337"/>
      <c r="AK250" s="337"/>
      <c r="AL250" s="337"/>
      <c r="AM250" s="337"/>
      <c r="AN250" s="337"/>
      <c r="AO250" s="337"/>
      <c r="AP250" s="337"/>
      <c r="AQ250" s="337"/>
      <c r="AR250" s="337"/>
      <c r="AS250" s="337"/>
      <c r="AT250" s="338"/>
      <c r="AU250" s="339"/>
      <c r="AV250" s="340"/>
      <c r="AW250" s="340"/>
      <c r="AX250" s="342"/>
      <c r="AY250" s="63">
        <f t="shared" si="18"/>
        <v>0</v>
      </c>
    </row>
    <row r="251" spans="1:51" ht="24.75" customHeight="1" x14ac:dyDescent="0.15">
      <c r="A251" s="891"/>
      <c r="B251" s="892"/>
      <c r="C251" s="892"/>
      <c r="D251" s="892"/>
      <c r="E251" s="892"/>
      <c r="F251" s="893"/>
      <c r="G251" s="333"/>
      <c r="H251" s="334"/>
      <c r="I251" s="334"/>
      <c r="J251" s="334"/>
      <c r="K251" s="335"/>
      <c r="L251" s="336"/>
      <c r="M251" s="337"/>
      <c r="N251" s="337"/>
      <c r="O251" s="337"/>
      <c r="P251" s="337"/>
      <c r="Q251" s="337"/>
      <c r="R251" s="337"/>
      <c r="S251" s="337"/>
      <c r="T251" s="337"/>
      <c r="U251" s="337"/>
      <c r="V251" s="337"/>
      <c r="W251" s="337"/>
      <c r="X251" s="338"/>
      <c r="Y251" s="339"/>
      <c r="Z251" s="340"/>
      <c r="AA251" s="340"/>
      <c r="AB251" s="341"/>
      <c r="AC251" s="333"/>
      <c r="AD251" s="334"/>
      <c r="AE251" s="334"/>
      <c r="AF251" s="334"/>
      <c r="AG251" s="335"/>
      <c r="AH251" s="336"/>
      <c r="AI251" s="337"/>
      <c r="AJ251" s="337"/>
      <c r="AK251" s="337"/>
      <c r="AL251" s="337"/>
      <c r="AM251" s="337"/>
      <c r="AN251" s="337"/>
      <c r="AO251" s="337"/>
      <c r="AP251" s="337"/>
      <c r="AQ251" s="337"/>
      <c r="AR251" s="337"/>
      <c r="AS251" s="337"/>
      <c r="AT251" s="338"/>
      <c r="AU251" s="339"/>
      <c r="AV251" s="340"/>
      <c r="AW251" s="340"/>
      <c r="AX251" s="342"/>
      <c r="AY251" s="63">
        <f t="shared" si="18"/>
        <v>0</v>
      </c>
    </row>
    <row r="252" spans="1:51" ht="24.75" customHeight="1" thickBot="1" x14ac:dyDescent="0.2">
      <c r="A252" s="891"/>
      <c r="B252" s="892"/>
      <c r="C252" s="892"/>
      <c r="D252" s="892"/>
      <c r="E252" s="892"/>
      <c r="F252" s="893"/>
      <c r="G252" s="324" t="s">
        <v>16</v>
      </c>
      <c r="H252" s="325"/>
      <c r="I252" s="325"/>
      <c r="J252" s="325"/>
      <c r="K252" s="325"/>
      <c r="L252" s="326"/>
      <c r="M252" s="327"/>
      <c r="N252" s="327"/>
      <c r="O252" s="327"/>
      <c r="P252" s="327"/>
      <c r="Q252" s="327"/>
      <c r="R252" s="327"/>
      <c r="S252" s="327"/>
      <c r="T252" s="327"/>
      <c r="U252" s="327"/>
      <c r="V252" s="327"/>
      <c r="W252" s="327"/>
      <c r="X252" s="328"/>
      <c r="Y252" s="329">
        <f>SUM(Y242:AB251)</f>
        <v>0</v>
      </c>
      <c r="Z252" s="330"/>
      <c r="AA252" s="330"/>
      <c r="AB252" s="331"/>
      <c r="AC252" s="324" t="s">
        <v>16</v>
      </c>
      <c r="AD252" s="325"/>
      <c r="AE252" s="325"/>
      <c r="AF252" s="325"/>
      <c r="AG252" s="325"/>
      <c r="AH252" s="326"/>
      <c r="AI252" s="327"/>
      <c r="AJ252" s="327"/>
      <c r="AK252" s="327"/>
      <c r="AL252" s="327"/>
      <c r="AM252" s="327"/>
      <c r="AN252" s="327"/>
      <c r="AO252" s="327"/>
      <c r="AP252" s="327"/>
      <c r="AQ252" s="327"/>
      <c r="AR252" s="327"/>
      <c r="AS252" s="327"/>
      <c r="AT252" s="328"/>
      <c r="AU252" s="329">
        <f>SUM(AU242:AX251)</f>
        <v>0</v>
      </c>
      <c r="AV252" s="330"/>
      <c r="AW252" s="330"/>
      <c r="AX252" s="332"/>
      <c r="AY252" s="63">
        <f t="shared" si="18"/>
        <v>0</v>
      </c>
    </row>
    <row r="253" spans="1:51" ht="30" customHeight="1" x14ac:dyDescent="0.15">
      <c r="A253" s="891"/>
      <c r="B253" s="892"/>
      <c r="C253" s="892"/>
      <c r="D253" s="892"/>
      <c r="E253" s="892"/>
      <c r="F253" s="893"/>
      <c r="G253" s="358" t="s">
        <v>256</v>
      </c>
      <c r="H253" s="359"/>
      <c r="I253" s="359"/>
      <c r="J253" s="359"/>
      <c r="K253" s="359"/>
      <c r="L253" s="359"/>
      <c r="M253" s="359"/>
      <c r="N253" s="359"/>
      <c r="O253" s="359"/>
      <c r="P253" s="359"/>
      <c r="Q253" s="359"/>
      <c r="R253" s="359"/>
      <c r="S253" s="359"/>
      <c r="T253" s="359"/>
      <c r="U253" s="359"/>
      <c r="V253" s="359"/>
      <c r="W253" s="359"/>
      <c r="X253" s="359"/>
      <c r="Y253" s="359"/>
      <c r="Z253" s="359"/>
      <c r="AA253" s="359"/>
      <c r="AB253" s="360"/>
      <c r="AC253" s="358" t="s">
        <v>257</v>
      </c>
      <c r="AD253" s="359"/>
      <c r="AE253" s="359"/>
      <c r="AF253" s="359"/>
      <c r="AG253" s="359"/>
      <c r="AH253" s="359"/>
      <c r="AI253" s="359"/>
      <c r="AJ253" s="359"/>
      <c r="AK253" s="359"/>
      <c r="AL253" s="359"/>
      <c r="AM253" s="359"/>
      <c r="AN253" s="359"/>
      <c r="AO253" s="359"/>
      <c r="AP253" s="359"/>
      <c r="AQ253" s="359"/>
      <c r="AR253" s="359"/>
      <c r="AS253" s="359"/>
      <c r="AT253" s="359"/>
      <c r="AU253" s="359"/>
      <c r="AV253" s="359"/>
      <c r="AW253" s="359"/>
      <c r="AX253" s="361"/>
      <c r="AY253" s="63">
        <f>COUNTA($G$255,$AC$255)</f>
        <v>0</v>
      </c>
    </row>
    <row r="254" spans="1:51" ht="24.75" customHeight="1" x14ac:dyDescent="0.15">
      <c r="A254" s="891"/>
      <c r="B254" s="892"/>
      <c r="C254" s="892"/>
      <c r="D254" s="892"/>
      <c r="E254" s="892"/>
      <c r="F254" s="893"/>
      <c r="G254" s="362" t="s">
        <v>13</v>
      </c>
      <c r="H254" s="363"/>
      <c r="I254" s="363"/>
      <c r="J254" s="363"/>
      <c r="K254" s="363"/>
      <c r="L254" s="364" t="s">
        <v>14</v>
      </c>
      <c r="M254" s="363"/>
      <c r="N254" s="363"/>
      <c r="O254" s="363"/>
      <c r="P254" s="363"/>
      <c r="Q254" s="363"/>
      <c r="R254" s="363"/>
      <c r="S254" s="363"/>
      <c r="T254" s="363"/>
      <c r="U254" s="363"/>
      <c r="V254" s="363"/>
      <c r="W254" s="363"/>
      <c r="X254" s="365"/>
      <c r="Y254" s="366" t="s">
        <v>15</v>
      </c>
      <c r="Z254" s="367"/>
      <c r="AA254" s="367"/>
      <c r="AB254" s="368"/>
      <c r="AC254" s="362" t="s">
        <v>13</v>
      </c>
      <c r="AD254" s="363"/>
      <c r="AE254" s="363"/>
      <c r="AF254" s="363"/>
      <c r="AG254" s="363"/>
      <c r="AH254" s="364" t="s">
        <v>14</v>
      </c>
      <c r="AI254" s="363"/>
      <c r="AJ254" s="363"/>
      <c r="AK254" s="363"/>
      <c r="AL254" s="363"/>
      <c r="AM254" s="363"/>
      <c r="AN254" s="363"/>
      <c r="AO254" s="363"/>
      <c r="AP254" s="363"/>
      <c r="AQ254" s="363"/>
      <c r="AR254" s="363"/>
      <c r="AS254" s="363"/>
      <c r="AT254" s="365"/>
      <c r="AU254" s="366" t="s">
        <v>15</v>
      </c>
      <c r="AV254" s="367"/>
      <c r="AW254" s="367"/>
      <c r="AX254" s="369"/>
      <c r="AY254" s="63">
        <f>$AY$253</f>
        <v>0</v>
      </c>
    </row>
    <row r="255" spans="1:51" ht="24.75" customHeight="1" x14ac:dyDescent="0.15">
      <c r="A255" s="891"/>
      <c r="B255" s="892"/>
      <c r="C255" s="892"/>
      <c r="D255" s="892"/>
      <c r="E255" s="892"/>
      <c r="F255" s="893"/>
      <c r="G255" s="348"/>
      <c r="H255" s="349"/>
      <c r="I255" s="349"/>
      <c r="J255" s="349"/>
      <c r="K255" s="350"/>
      <c r="L255" s="351"/>
      <c r="M255" s="352"/>
      <c r="N255" s="352"/>
      <c r="O255" s="352"/>
      <c r="P255" s="352"/>
      <c r="Q255" s="352"/>
      <c r="R255" s="352"/>
      <c r="S255" s="352"/>
      <c r="T255" s="352"/>
      <c r="U255" s="352"/>
      <c r="V255" s="352"/>
      <c r="W255" s="352"/>
      <c r="X255" s="353"/>
      <c r="Y255" s="354"/>
      <c r="Z255" s="355"/>
      <c r="AA255" s="355"/>
      <c r="AB255" s="356"/>
      <c r="AC255" s="348"/>
      <c r="AD255" s="349"/>
      <c r="AE255" s="349"/>
      <c r="AF255" s="349"/>
      <c r="AG255" s="350"/>
      <c r="AH255" s="351"/>
      <c r="AI255" s="352"/>
      <c r="AJ255" s="352"/>
      <c r="AK255" s="352"/>
      <c r="AL255" s="352"/>
      <c r="AM255" s="352"/>
      <c r="AN255" s="352"/>
      <c r="AO255" s="352"/>
      <c r="AP255" s="352"/>
      <c r="AQ255" s="352"/>
      <c r="AR255" s="352"/>
      <c r="AS255" s="352"/>
      <c r="AT255" s="353"/>
      <c r="AU255" s="354"/>
      <c r="AV255" s="355"/>
      <c r="AW255" s="355"/>
      <c r="AX255" s="357"/>
      <c r="AY255" s="63">
        <f t="shared" ref="AY255:AY265" si="19">$AY$253</f>
        <v>0</v>
      </c>
    </row>
    <row r="256" spans="1:51" ht="24.75" customHeight="1" x14ac:dyDescent="0.15">
      <c r="A256" s="891"/>
      <c r="B256" s="892"/>
      <c r="C256" s="892"/>
      <c r="D256" s="892"/>
      <c r="E256" s="892"/>
      <c r="F256" s="893"/>
      <c r="G256" s="333"/>
      <c r="H256" s="334"/>
      <c r="I256" s="334"/>
      <c r="J256" s="334"/>
      <c r="K256" s="335"/>
      <c r="L256" s="336"/>
      <c r="M256" s="337"/>
      <c r="N256" s="337"/>
      <c r="O256" s="337"/>
      <c r="P256" s="337"/>
      <c r="Q256" s="337"/>
      <c r="R256" s="337"/>
      <c r="S256" s="337"/>
      <c r="T256" s="337"/>
      <c r="U256" s="337"/>
      <c r="V256" s="337"/>
      <c r="W256" s="337"/>
      <c r="X256" s="338"/>
      <c r="Y256" s="339"/>
      <c r="Z256" s="340"/>
      <c r="AA256" s="340"/>
      <c r="AB256" s="341"/>
      <c r="AC256" s="333"/>
      <c r="AD256" s="334"/>
      <c r="AE256" s="334"/>
      <c r="AF256" s="334"/>
      <c r="AG256" s="335"/>
      <c r="AH256" s="336"/>
      <c r="AI256" s="337"/>
      <c r="AJ256" s="337"/>
      <c r="AK256" s="337"/>
      <c r="AL256" s="337"/>
      <c r="AM256" s="337"/>
      <c r="AN256" s="337"/>
      <c r="AO256" s="337"/>
      <c r="AP256" s="337"/>
      <c r="AQ256" s="337"/>
      <c r="AR256" s="337"/>
      <c r="AS256" s="337"/>
      <c r="AT256" s="338"/>
      <c r="AU256" s="339"/>
      <c r="AV256" s="340"/>
      <c r="AW256" s="340"/>
      <c r="AX256" s="342"/>
      <c r="AY256" s="63">
        <f t="shared" si="19"/>
        <v>0</v>
      </c>
    </row>
    <row r="257" spans="1:51" ht="24.75" customHeight="1" x14ac:dyDescent="0.15">
      <c r="A257" s="891"/>
      <c r="B257" s="892"/>
      <c r="C257" s="892"/>
      <c r="D257" s="892"/>
      <c r="E257" s="892"/>
      <c r="F257" s="893"/>
      <c r="G257" s="333"/>
      <c r="H257" s="334"/>
      <c r="I257" s="334"/>
      <c r="J257" s="334"/>
      <c r="K257" s="335"/>
      <c r="L257" s="336"/>
      <c r="M257" s="337"/>
      <c r="N257" s="337"/>
      <c r="O257" s="337"/>
      <c r="P257" s="337"/>
      <c r="Q257" s="337"/>
      <c r="R257" s="337"/>
      <c r="S257" s="337"/>
      <c r="T257" s="337"/>
      <c r="U257" s="337"/>
      <c r="V257" s="337"/>
      <c r="W257" s="337"/>
      <c r="X257" s="338"/>
      <c r="Y257" s="339"/>
      <c r="Z257" s="340"/>
      <c r="AA257" s="340"/>
      <c r="AB257" s="341"/>
      <c r="AC257" s="333"/>
      <c r="AD257" s="334"/>
      <c r="AE257" s="334"/>
      <c r="AF257" s="334"/>
      <c r="AG257" s="335"/>
      <c r="AH257" s="336"/>
      <c r="AI257" s="337"/>
      <c r="AJ257" s="337"/>
      <c r="AK257" s="337"/>
      <c r="AL257" s="337"/>
      <c r="AM257" s="337"/>
      <c r="AN257" s="337"/>
      <c r="AO257" s="337"/>
      <c r="AP257" s="337"/>
      <c r="AQ257" s="337"/>
      <c r="AR257" s="337"/>
      <c r="AS257" s="337"/>
      <c r="AT257" s="338"/>
      <c r="AU257" s="339"/>
      <c r="AV257" s="340"/>
      <c r="AW257" s="340"/>
      <c r="AX257" s="342"/>
      <c r="AY257" s="63">
        <f t="shared" si="19"/>
        <v>0</v>
      </c>
    </row>
    <row r="258" spans="1:51" ht="24.75" customHeight="1" x14ac:dyDescent="0.15">
      <c r="A258" s="891"/>
      <c r="B258" s="892"/>
      <c r="C258" s="892"/>
      <c r="D258" s="892"/>
      <c r="E258" s="892"/>
      <c r="F258" s="893"/>
      <c r="G258" s="333"/>
      <c r="H258" s="334"/>
      <c r="I258" s="334"/>
      <c r="J258" s="334"/>
      <c r="K258" s="335"/>
      <c r="L258" s="336"/>
      <c r="M258" s="337"/>
      <c r="N258" s="337"/>
      <c r="O258" s="337"/>
      <c r="P258" s="337"/>
      <c r="Q258" s="337"/>
      <c r="R258" s="337"/>
      <c r="S258" s="337"/>
      <c r="T258" s="337"/>
      <c r="U258" s="337"/>
      <c r="V258" s="337"/>
      <c r="W258" s="337"/>
      <c r="X258" s="338"/>
      <c r="Y258" s="339"/>
      <c r="Z258" s="340"/>
      <c r="AA258" s="340"/>
      <c r="AB258" s="341"/>
      <c r="AC258" s="333"/>
      <c r="AD258" s="334"/>
      <c r="AE258" s="334"/>
      <c r="AF258" s="334"/>
      <c r="AG258" s="335"/>
      <c r="AH258" s="336"/>
      <c r="AI258" s="337"/>
      <c r="AJ258" s="337"/>
      <c r="AK258" s="337"/>
      <c r="AL258" s="337"/>
      <c r="AM258" s="337"/>
      <c r="AN258" s="337"/>
      <c r="AO258" s="337"/>
      <c r="AP258" s="337"/>
      <c r="AQ258" s="337"/>
      <c r="AR258" s="337"/>
      <c r="AS258" s="337"/>
      <c r="AT258" s="338"/>
      <c r="AU258" s="339"/>
      <c r="AV258" s="340"/>
      <c r="AW258" s="340"/>
      <c r="AX258" s="342"/>
      <c r="AY258" s="63">
        <f t="shared" si="19"/>
        <v>0</v>
      </c>
    </row>
    <row r="259" spans="1:51" ht="24.75" customHeight="1" x14ac:dyDescent="0.15">
      <c r="A259" s="891"/>
      <c r="B259" s="892"/>
      <c r="C259" s="892"/>
      <c r="D259" s="892"/>
      <c r="E259" s="892"/>
      <c r="F259" s="893"/>
      <c r="G259" s="333"/>
      <c r="H259" s="334"/>
      <c r="I259" s="334"/>
      <c r="J259" s="334"/>
      <c r="K259" s="335"/>
      <c r="L259" s="336"/>
      <c r="M259" s="337"/>
      <c r="N259" s="337"/>
      <c r="O259" s="337"/>
      <c r="P259" s="337"/>
      <c r="Q259" s="337"/>
      <c r="R259" s="337"/>
      <c r="S259" s="337"/>
      <c r="T259" s="337"/>
      <c r="U259" s="337"/>
      <c r="V259" s="337"/>
      <c r="W259" s="337"/>
      <c r="X259" s="338"/>
      <c r="Y259" s="339"/>
      <c r="Z259" s="340"/>
      <c r="AA259" s="340"/>
      <c r="AB259" s="341"/>
      <c r="AC259" s="333"/>
      <c r="AD259" s="334"/>
      <c r="AE259" s="334"/>
      <c r="AF259" s="334"/>
      <c r="AG259" s="335"/>
      <c r="AH259" s="336"/>
      <c r="AI259" s="337"/>
      <c r="AJ259" s="337"/>
      <c r="AK259" s="337"/>
      <c r="AL259" s="337"/>
      <c r="AM259" s="337"/>
      <c r="AN259" s="337"/>
      <c r="AO259" s="337"/>
      <c r="AP259" s="337"/>
      <c r="AQ259" s="337"/>
      <c r="AR259" s="337"/>
      <c r="AS259" s="337"/>
      <c r="AT259" s="338"/>
      <c r="AU259" s="339"/>
      <c r="AV259" s="340"/>
      <c r="AW259" s="340"/>
      <c r="AX259" s="342"/>
      <c r="AY259" s="63">
        <f t="shared" si="19"/>
        <v>0</v>
      </c>
    </row>
    <row r="260" spans="1:51" ht="24.75" customHeight="1" x14ac:dyDescent="0.15">
      <c r="A260" s="891"/>
      <c r="B260" s="892"/>
      <c r="C260" s="892"/>
      <c r="D260" s="892"/>
      <c r="E260" s="892"/>
      <c r="F260" s="893"/>
      <c r="G260" s="333"/>
      <c r="H260" s="334"/>
      <c r="I260" s="334"/>
      <c r="J260" s="334"/>
      <c r="K260" s="335"/>
      <c r="L260" s="336"/>
      <c r="M260" s="337"/>
      <c r="N260" s="337"/>
      <c r="O260" s="337"/>
      <c r="P260" s="337"/>
      <c r="Q260" s="337"/>
      <c r="R260" s="337"/>
      <c r="S260" s="337"/>
      <c r="T260" s="337"/>
      <c r="U260" s="337"/>
      <c r="V260" s="337"/>
      <c r="W260" s="337"/>
      <c r="X260" s="338"/>
      <c r="Y260" s="339"/>
      <c r="Z260" s="340"/>
      <c r="AA260" s="340"/>
      <c r="AB260" s="341"/>
      <c r="AC260" s="333"/>
      <c r="AD260" s="334"/>
      <c r="AE260" s="334"/>
      <c r="AF260" s="334"/>
      <c r="AG260" s="335"/>
      <c r="AH260" s="336"/>
      <c r="AI260" s="337"/>
      <c r="AJ260" s="337"/>
      <c r="AK260" s="337"/>
      <c r="AL260" s="337"/>
      <c r="AM260" s="337"/>
      <c r="AN260" s="337"/>
      <c r="AO260" s="337"/>
      <c r="AP260" s="337"/>
      <c r="AQ260" s="337"/>
      <c r="AR260" s="337"/>
      <c r="AS260" s="337"/>
      <c r="AT260" s="338"/>
      <c r="AU260" s="339"/>
      <c r="AV260" s="340"/>
      <c r="AW260" s="340"/>
      <c r="AX260" s="342"/>
      <c r="AY260" s="63">
        <f t="shared" si="19"/>
        <v>0</v>
      </c>
    </row>
    <row r="261" spans="1:51" ht="24.75" customHeight="1" x14ac:dyDescent="0.15">
      <c r="A261" s="891"/>
      <c r="B261" s="892"/>
      <c r="C261" s="892"/>
      <c r="D261" s="892"/>
      <c r="E261" s="892"/>
      <c r="F261" s="893"/>
      <c r="G261" s="333"/>
      <c r="H261" s="334"/>
      <c r="I261" s="334"/>
      <c r="J261" s="334"/>
      <c r="K261" s="335"/>
      <c r="L261" s="336"/>
      <c r="M261" s="337"/>
      <c r="N261" s="337"/>
      <c r="O261" s="337"/>
      <c r="P261" s="337"/>
      <c r="Q261" s="337"/>
      <c r="R261" s="337"/>
      <c r="S261" s="337"/>
      <c r="T261" s="337"/>
      <c r="U261" s="337"/>
      <c r="V261" s="337"/>
      <c r="W261" s="337"/>
      <c r="X261" s="338"/>
      <c r="Y261" s="339"/>
      <c r="Z261" s="340"/>
      <c r="AA261" s="340"/>
      <c r="AB261" s="341"/>
      <c r="AC261" s="333"/>
      <c r="AD261" s="334"/>
      <c r="AE261" s="334"/>
      <c r="AF261" s="334"/>
      <c r="AG261" s="335"/>
      <c r="AH261" s="336"/>
      <c r="AI261" s="337"/>
      <c r="AJ261" s="337"/>
      <c r="AK261" s="337"/>
      <c r="AL261" s="337"/>
      <c r="AM261" s="337"/>
      <c r="AN261" s="337"/>
      <c r="AO261" s="337"/>
      <c r="AP261" s="337"/>
      <c r="AQ261" s="337"/>
      <c r="AR261" s="337"/>
      <c r="AS261" s="337"/>
      <c r="AT261" s="338"/>
      <c r="AU261" s="339"/>
      <c r="AV261" s="340"/>
      <c r="AW261" s="340"/>
      <c r="AX261" s="342"/>
      <c r="AY261" s="63">
        <f t="shared" si="19"/>
        <v>0</v>
      </c>
    </row>
    <row r="262" spans="1:51" ht="24.75" customHeight="1" x14ac:dyDescent="0.15">
      <c r="A262" s="891"/>
      <c r="B262" s="892"/>
      <c r="C262" s="892"/>
      <c r="D262" s="892"/>
      <c r="E262" s="892"/>
      <c r="F262" s="893"/>
      <c r="G262" s="333"/>
      <c r="H262" s="334"/>
      <c r="I262" s="334"/>
      <c r="J262" s="334"/>
      <c r="K262" s="335"/>
      <c r="L262" s="336"/>
      <c r="M262" s="337"/>
      <c r="N262" s="337"/>
      <c r="O262" s="337"/>
      <c r="P262" s="337"/>
      <c r="Q262" s="337"/>
      <c r="R262" s="337"/>
      <c r="S262" s="337"/>
      <c r="T262" s="337"/>
      <c r="U262" s="337"/>
      <c r="V262" s="337"/>
      <c r="W262" s="337"/>
      <c r="X262" s="338"/>
      <c r="Y262" s="339"/>
      <c r="Z262" s="340"/>
      <c r="AA262" s="340"/>
      <c r="AB262" s="341"/>
      <c r="AC262" s="333"/>
      <c r="AD262" s="334"/>
      <c r="AE262" s="334"/>
      <c r="AF262" s="334"/>
      <c r="AG262" s="335"/>
      <c r="AH262" s="336"/>
      <c r="AI262" s="337"/>
      <c r="AJ262" s="337"/>
      <c r="AK262" s="337"/>
      <c r="AL262" s="337"/>
      <c r="AM262" s="337"/>
      <c r="AN262" s="337"/>
      <c r="AO262" s="337"/>
      <c r="AP262" s="337"/>
      <c r="AQ262" s="337"/>
      <c r="AR262" s="337"/>
      <c r="AS262" s="337"/>
      <c r="AT262" s="338"/>
      <c r="AU262" s="339"/>
      <c r="AV262" s="340"/>
      <c r="AW262" s="340"/>
      <c r="AX262" s="342"/>
      <c r="AY262" s="63">
        <f t="shared" si="19"/>
        <v>0</v>
      </c>
    </row>
    <row r="263" spans="1:51" ht="24.75" customHeight="1" x14ac:dyDescent="0.15">
      <c r="A263" s="891"/>
      <c r="B263" s="892"/>
      <c r="C263" s="892"/>
      <c r="D263" s="892"/>
      <c r="E263" s="892"/>
      <c r="F263" s="893"/>
      <c r="G263" s="333"/>
      <c r="H263" s="334"/>
      <c r="I263" s="334"/>
      <c r="J263" s="334"/>
      <c r="K263" s="335"/>
      <c r="L263" s="336"/>
      <c r="M263" s="337"/>
      <c r="N263" s="337"/>
      <c r="O263" s="337"/>
      <c r="P263" s="337"/>
      <c r="Q263" s="337"/>
      <c r="R263" s="337"/>
      <c r="S263" s="337"/>
      <c r="T263" s="337"/>
      <c r="U263" s="337"/>
      <c r="V263" s="337"/>
      <c r="W263" s="337"/>
      <c r="X263" s="338"/>
      <c r="Y263" s="339"/>
      <c r="Z263" s="340"/>
      <c r="AA263" s="340"/>
      <c r="AB263" s="341"/>
      <c r="AC263" s="333"/>
      <c r="AD263" s="334"/>
      <c r="AE263" s="334"/>
      <c r="AF263" s="334"/>
      <c r="AG263" s="335"/>
      <c r="AH263" s="336"/>
      <c r="AI263" s="337"/>
      <c r="AJ263" s="337"/>
      <c r="AK263" s="337"/>
      <c r="AL263" s="337"/>
      <c r="AM263" s="337"/>
      <c r="AN263" s="337"/>
      <c r="AO263" s="337"/>
      <c r="AP263" s="337"/>
      <c r="AQ263" s="337"/>
      <c r="AR263" s="337"/>
      <c r="AS263" s="337"/>
      <c r="AT263" s="338"/>
      <c r="AU263" s="339"/>
      <c r="AV263" s="340"/>
      <c r="AW263" s="340"/>
      <c r="AX263" s="342"/>
      <c r="AY263" s="63">
        <f t="shared" si="19"/>
        <v>0</v>
      </c>
    </row>
    <row r="264" spans="1:51" ht="24.75" customHeight="1" x14ac:dyDescent="0.15">
      <c r="A264" s="891"/>
      <c r="B264" s="892"/>
      <c r="C264" s="892"/>
      <c r="D264" s="892"/>
      <c r="E264" s="892"/>
      <c r="F264" s="893"/>
      <c r="G264" s="333"/>
      <c r="H264" s="334"/>
      <c r="I264" s="334"/>
      <c r="J264" s="334"/>
      <c r="K264" s="335"/>
      <c r="L264" s="336"/>
      <c r="M264" s="337"/>
      <c r="N264" s="337"/>
      <c r="O264" s="337"/>
      <c r="P264" s="337"/>
      <c r="Q264" s="337"/>
      <c r="R264" s="337"/>
      <c r="S264" s="337"/>
      <c r="T264" s="337"/>
      <c r="U264" s="337"/>
      <c r="V264" s="337"/>
      <c r="W264" s="337"/>
      <c r="X264" s="338"/>
      <c r="Y264" s="339"/>
      <c r="Z264" s="340"/>
      <c r="AA264" s="340"/>
      <c r="AB264" s="341"/>
      <c r="AC264" s="333"/>
      <c r="AD264" s="334"/>
      <c r="AE264" s="334"/>
      <c r="AF264" s="334"/>
      <c r="AG264" s="335"/>
      <c r="AH264" s="336"/>
      <c r="AI264" s="337"/>
      <c r="AJ264" s="337"/>
      <c r="AK264" s="337"/>
      <c r="AL264" s="337"/>
      <c r="AM264" s="337"/>
      <c r="AN264" s="337"/>
      <c r="AO264" s="337"/>
      <c r="AP264" s="337"/>
      <c r="AQ264" s="337"/>
      <c r="AR264" s="337"/>
      <c r="AS264" s="337"/>
      <c r="AT264" s="338"/>
      <c r="AU264" s="339"/>
      <c r="AV264" s="340"/>
      <c r="AW264" s="340"/>
      <c r="AX264" s="342"/>
      <c r="AY264" s="63">
        <f t="shared" si="19"/>
        <v>0</v>
      </c>
    </row>
    <row r="265" spans="1:51" ht="24.75" customHeight="1" thickBot="1" x14ac:dyDescent="0.2">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258</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11"/>
      <c r="B3" s="911"/>
      <c r="C3" s="286" t="s">
        <v>82</v>
      </c>
      <c r="D3" s="286"/>
      <c r="E3" s="286"/>
      <c r="F3" s="286"/>
      <c r="G3" s="286"/>
      <c r="H3" s="286"/>
      <c r="I3" s="286"/>
      <c r="J3" s="292" t="s">
        <v>65</v>
      </c>
      <c r="K3" s="292"/>
      <c r="L3" s="292"/>
      <c r="M3" s="292"/>
      <c r="N3" s="292"/>
      <c r="O3" s="292"/>
      <c r="P3" s="286" t="s">
        <v>83</v>
      </c>
      <c r="Q3" s="286"/>
      <c r="R3" s="286"/>
      <c r="S3" s="286"/>
      <c r="T3" s="286"/>
      <c r="U3" s="286"/>
      <c r="V3" s="286"/>
      <c r="W3" s="286"/>
      <c r="X3" s="286"/>
      <c r="Y3" s="286" t="s">
        <v>259</v>
      </c>
      <c r="Z3" s="286"/>
      <c r="AA3" s="286"/>
      <c r="AB3" s="286"/>
      <c r="AC3" s="284" t="s">
        <v>212</v>
      </c>
      <c r="AD3" s="284"/>
      <c r="AE3" s="284"/>
      <c r="AF3" s="284"/>
      <c r="AG3" s="284"/>
      <c r="AH3" s="286" t="s">
        <v>64</v>
      </c>
      <c r="AI3" s="286"/>
      <c r="AJ3" s="286"/>
      <c r="AK3" s="286"/>
      <c r="AL3" s="286" t="s">
        <v>17</v>
      </c>
      <c r="AM3" s="286"/>
      <c r="AN3" s="286"/>
      <c r="AO3" s="296"/>
      <c r="AP3" s="288" t="s">
        <v>301</v>
      </c>
      <c r="AQ3" s="288"/>
      <c r="AR3" s="288"/>
      <c r="AS3" s="288"/>
      <c r="AT3" s="288"/>
      <c r="AU3" s="288"/>
      <c r="AV3" s="288"/>
      <c r="AW3" s="288"/>
      <c r="AX3" s="288"/>
      <c r="AY3">
        <f>$AY$2</f>
        <v>0</v>
      </c>
    </row>
    <row r="4" spans="1:51" ht="24.75" customHeight="1" x14ac:dyDescent="0.15">
      <c r="A4" s="911">
        <v>1</v>
      </c>
      <c r="B4" s="911">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912"/>
      <c r="AI4" s="913"/>
      <c r="AJ4" s="913"/>
      <c r="AK4" s="913"/>
      <c r="AL4" s="270"/>
      <c r="AM4" s="271"/>
      <c r="AN4" s="271"/>
      <c r="AO4" s="272"/>
      <c r="AP4" s="273"/>
      <c r="AQ4" s="273"/>
      <c r="AR4" s="273"/>
      <c r="AS4" s="273"/>
      <c r="AT4" s="273"/>
      <c r="AU4" s="273"/>
      <c r="AV4" s="273"/>
      <c r="AW4" s="273"/>
      <c r="AX4" s="273"/>
      <c r="AY4">
        <f>$AY$2</f>
        <v>0</v>
      </c>
    </row>
    <row r="5" spans="1:51" ht="24.75" customHeight="1" x14ac:dyDescent="0.15">
      <c r="A5" s="911">
        <v>2</v>
      </c>
      <c r="B5" s="911">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912"/>
      <c r="AI5" s="913"/>
      <c r="AJ5" s="913"/>
      <c r="AK5" s="913"/>
      <c r="AL5" s="270"/>
      <c r="AM5" s="271"/>
      <c r="AN5" s="271"/>
      <c r="AO5" s="272"/>
      <c r="AP5" s="273"/>
      <c r="AQ5" s="273"/>
      <c r="AR5" s="273"/>
      <c r="AS5" s="273"/>
      <c r="AT5" s="273"/>
      <c r="AU5" s="273"/>
      <c r="AV5" s="273"/>
      <c r="AW5" s="273"/>
      <c r="AX5" s="273"/>
      <c r="AY5">
        <f>COUNTA($C$5)</f>
        <v>0</v>
      </c>
    </row>
    <row r="6" spans="1:51" ht="24.75" customHeight="1" x14ac:dyDescent="0.15">
      <c r="A6" s="911">
        <v>3</v>
      </c>
      <c r="B6" s="911">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912"/>
      <c r="AI6" s="913"/>
      <c r="AJ6" s="913"/>
      <c r="AK6" s="913"/>
      <c r="AL6" s="270"/>
      <c r="AM6" s="271"/>
      <c r="AN6" s="271"/>
      <c r="AO6" s="272"/>
      <c r="AP6" s="273"/>
      <c r="AQ6" s="273"/>
      <c r="AR6" s="273"/>
      <c r="AS6" s="273"/>
      <c r="AT6" s="273"/>
      <c r="AU6" s="273"/>
      <c r="AV6" s="273"/>
      <c r="AW6" s="273"/>
      <c r="AX6" s="273"/>
      <c r="AY6">
        <f>COUNTA($C$6)</f>
        <v>0</v>
      </c>
    </row>
    <row r="7" spans="1:51" ht="24.75" customHeight="1" x14ac:dyDescent="0.15">
      <c r="A7" s="911">
        <v>4</v>
      </c>
      <c r="B7" s="911">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912"/>
      <c r="AI7" s="913"/>
      <c r="AJ7" s="913"/>
      <c r="AK7" s="913"/>
      <c r="AL7" s="270"/>
      <c r="AM7" s="271"/>
      <c r="AN7" s="271"/>
      <c r="AO7" s="272"/>
      <c r="AP7" s="273"/>
      <c r="AQ7" s="273"/>
      <c r="AR7" s="273"/>
      <c r="AS7" s="273"/>
      <c r="AT7" s="273"/>
      <c r="AU7" s="273"/>
      <c r="AV7" s="273"/>
      <c r="AW7" s="273"/>
      <c r="AX7" s="273"/>
      <c r="AY7">
        <f>COUNTA($C$7)</f>
        <v>0</v>
      </c>
    </row>
    <row r="8" spans="1:51" ht="24.75" customHeight="1" x14ac:dyDescent="0.15">
      <c r="A8" s="911">
        <v>5</v>
      </c>
      <c r="B8" s="911">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912"/>
      <c r="AI8" s="913"/>
      <c r="AJ8" s="913"/>
      <c r="AK8" s="913"/>
      <c r="AL8" s="270"/>
      <c r="AM8" s="271"/>
      <c r="AN8" s="271"/>
      <c r="AO8" s="272"/>
      <c r="AP8" s="273"/>
      <c r="AQ8" s="273"/>
      <c r="AR8" s="273"/>
      <c r="AS8" s="273"/>
      <c r="AT8" s="273"/>
      <c r="AU8" s="273"/>
      <c r="AV8" s="273"/>
      <c r="AW8" s="273"/>
      <c r="AX8" s="273"/>
      <c r="AY8">
        <f>COUNTA($C$8)</f>
        <v>0</v>
      </c>
    </row>
    <row r="9" spans="1:51" ht="24.75" customHeight="1" x14ac:dyDescent="0.15">
      <c r="A9" s="911">
        <v>6</v>
      </c>
      <c r="B9" s="911">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912"/>
      <c r="AI9" s="913"/>
      <c r="AJ9" s="913"/>
      <c r="AK9" s="913"/>
      <c r="AL9" s="270"/>
      <c r="AM9" s="271"/>
      <c r="AN9" s="271"/>
      <c r="AO9" s="272"/>
      <c r="AP9" s="273"/>
      <c r="AQ9" s="273"/>
      <c r="AR9" s="273"/>
      <c r="AS9" s="273"/>
      <c r="AT9" s="273"/>
      <c r="AU9" s="273"/>
      <c r="AV9" s="273"/>
      <c r="AW9" s="273"/>
      <c r="AX9" s="273"/>
      <c r="AY9">
        <f>COUNTA($C$9)</f>
        <v>0</v>
      </c>
    </row>
    <row r="10" spans="1:51" ht="24.75" customHeight="1" x14ac:dyDescent="0.15">
      <c r="A10" s="911">
        <v>7</v>
      </c>
      <c r="B10" s="911">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912"/>
      <c r="AI10" s="913"/>
      <c r="AJ10" s="913"/>
      <c r="AK10" s="913"/>
      <c r="AL10" s="270"/>
      <c r="AM10" s="271"/>
      <c r="AN10" s="271"/>
      <c r="AO10" s="272"/>
      <c r="AP10" s="273"/>
      <c r="AQ10" s="273"/>
      <c r="AR10" s="273"/>
      <c r="AS10" s="273"/>
      <c r="AT10" s="273"/>
      <c r="AU10" s="273"/>
      <c r="AV10" s="273"/>
      <c r="AW10" s="273"/>
      <c r="AX10" s="273"/>
      <c r="AY10">
        <f>COUNTA($C$10)</f>
        <v>0</v>
      </c>
    </row>
    <row r="11" spans="1:51" ht="24.75" customHeight="1" x14ac:dyDescent="0.15">
      <c r="A11" s="911">
        <v>8</v>
      </c>
      <c r="B11" s="911">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912"/>
      <c r="AI11" s="913"/>
      <c r="AJ11" s="913"/>
      <c r="AK11" s="913"/>
      <c r="AL11" s="270"/>
      <c r="AM11" s="271"/>
      <c r="AN11" s="271"/>
      <c r="AO11" s="272"/>
      <c r="AP11" s="273"/>
      <c r="AQ11" s="273"/>
      <c r="AR11" s="273"/>
      <c r="AS11" s="273"/>
      <c r="AT11" s="273"/>
      <c r="AU11" s="273"/>
      <c r="AV11" s="273"/>
      <c r="AW11" s="273"/>
      <c r="AX11" s="273"/>
      <c r="AY11">
        <f>COUNTA($C$11)</f>
        <v>0</v>
      </c>
    </row>
    <row r="12" spans="1:51" ht="24.75" customHeight="1" x14ac:dyDescent="0.15">
      <c r="A12" s="911">
        <v>9</v>
      </c>
      <c r="B12" s="911">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912"/>
      <c r="AI12" s="913"/>
      <c r="AJ12" s="913"/>
      <c r="AK12" s="913"/>
      <c r="AL12" s="270"/>
      <c r="AM12" s="271"/>
      <c r="AN12" s="271"/>
      <c r="AO12" s="272"/>
      <c r="AP12" s="273"/>
      <c r="AQ12" s="273"/>
      <c r="AR12" s="273"/>
      <c r="AS12" s="273"/>
      <c r="AT12" s="273"/>
      <c r="AU12" s="273"/>
      <c r="AV12" s="273"/>
      <c r="AW12" s="273"/>
      <c r="AX12" s="273"/>
      <c r="AY12">
        <f>COUNTA($C$12)</f>
        <v>0</v>
      </c>
    </row>
    <row r="13" spans="1:51" ht="24.75" customHeight="1" x14ac:dyDescent="0.15">
      <c r="A13" s="911">
        <v>10</v>
      </c>
      <c r="B13" s="911">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912"/>
      <c r="AI13" s="913"/>
      <c r="AJ13" s="913"/>
      <c r="AK13" s="913"/>
      <c r="AL13" s="270"/>
      <c r="AM13" s="271"/>
      <c r="AN13" s="271"/>
      <c r="AO13" s="272"/>
      <c r="AP13" s="273"/>
      <c r="AQ13" s="273"/>
      <c r="AR13" s="273"/>
      <c r="AS13" s="273"/>
      <c r="AT13" s="273"/>
      <c r="AU13" s="273"/>
      <c r="AV13" s="273"/>
      <c r="AW13" s="273"/>
      <c r="AX13" s="273"/>
      <c r="AY13">
        <f>COUNTA($C$13)</f>
        <v>0</v>
      </c>
    </row>
    <row r="14" spans="1:51" ht="24.75" customHeight="1" x14ac:dyDescent="0.15">
      <c r="A14" s="911">
        <v>11</v>
      </c>
      <c r="B14" s="911">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912"/>
      <c r="AI14" s="913"/>
      <c r="AJ14" s="913"/>
      <c r="AK14" s="913"/>
      <c r="AL14" s="270"/>
      <c r="AM14" s="271"/>
      <c r="AN14" s="271"/>
      <c r="AO14" s="272"/>
      <c r="AP14" s="273"/>
      <c r="AQ14" s="273"/>
      <c r="AR14" s="273"/>
      <c r="AS14" s="273"/>
      <c r="AT14" s="273"/>
      <c r="AU14" s="273"/>
      <c r="AV14" s="273"/>
      <c r="AW14" s="273"/>
      <c r="AX14" s="273"/>
      <c r="AY14">
        <f>COUNTA($C$14)</f>
        <v>0</v>
      </c>
    </row>
    <row r="15" spans="1:51" ht="24.75" customHeight="1" x14ac:dyDescent="0.15">
      <c r="A15" s="911">
        <v>12</v>
      </c>
      <c r="B15" s="911">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912"/>
      <c r="AI15" s="913"/>
      <c r="AJ15" s="913"/>
      <c r="AK15" s="913"/>
      <c r="AL15" s="270"/>
      <c r="AM15" s="271"/>
      <c r="AN15" s="271"/>
      <c r="AO15" s="272"/>
      <c r="AP15" s="273"/>
      <c r="AQ15" s="273"/>
      <c r="AR15" s="273"/>
      <c r="AS15" s="273"/>
      <c r="AT15" s="273"/>
      <c r="AU15" s="273"/>
      <c r="AV15" s="273"/>
      <c r="AW15" s="273"/>
      <c r="AX15" s="273"/>
      <c r="AY15">
        <f>COUNTA($C$15)</f>
        <v>0</v>
      </c>
    </row>
    <row r="16" spans="1:51" ht="24.75" customHeight="1" x14ac:dyDescent="0.15">
      <c r="A16" s="911">
        <v>13</v>
      </c>
      <c r="B16" s="911">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912"/>
      <c r="AI16" s="913"/>
      <c r="AJ16" s="913"/>
      <c r="AK16" s="913"/>
      <c r="AL16" s="270"/>
      <c r="AM16" s="271"/>
      <c r="AN16" s="271"/>
      <c r="AO16" s="272"/>
      <c r="AP16" s="273"/>
      <c r="AQ16" s="273"/>
      <c r="AR16" s="273"/>
      <c r="AS16" s="273"/>
      <c r="AT16" s="273"/>
      <c r="AU16" s="273"/>
      <c r="AV16" s="273"/>
      <c r="AW16" s="273"/>
      <c r="AX16" s="273"/>
      <c r="AY16">
        <f>COUNTA($C$16)</f>
        <v>0</v>
      </c>
    </row>
    <row r="17" spans="1:51" ht="24.75" customHeight="1" x14ac:dyDescent="0.15">
      <c r="A17" s="911">
        <v>14</v>
      </c>
      <c r="B17" s="911">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912"/>
      <c r="AI17" s="913"/>
      <c r="AJ17" s="913"/>
      <c r="AK17" s="913"/>
      <c r="AL17" s="270"/>
      <c r="AM17" s="271"/>
      <c r="AN17" s="271"/>
      <c r="AO17" s="272"/>
      <c r="AP17" s="273"/>
      <c r="AQ17" s="273"/>
      <c r="AR17" s="273"/>
      <c r="AS17" s="273"/>
      <c r="AT17" s="273"/>
      <c r="AU17" s="273"/>
      <c r="AV17" s="273"/>
      <c r="AW17" s="273"/>
      <c r="AX17" s="273"/>
      <c r="AY17">
        <f>COUNTA($C$17)</f>
        <v>0</v>
      </c>
    </row>
    <row r="18" spans="1:51" ht="24.75" customHeight="1" x14ac:dyDescent="0.15">
      <c r="A18" s="911">
        <v>15</v>
      </c>
      <c r="B18" s="911">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912"/>
      <c r="AI18" s="913"/>
      <c r="AJ18" s="913"/>
      <c r="AK18" s="913"/>
      <c r="AL18" s="270"/>
      <c r="AM18" s="271"/>
      <c r="AN18" s="271"/>
      <c r="AO18" s="272"/>
      <c r="AP18" s="273"/>
      <c r="AQ18" s="273"/>
      <c r="AR18" s="273"/>
      <c r="AS18" s="273"/>
      <c r="AT18" s="273"/>
      <c r="AU18" s="273"/>
      <c r="AV18" s="273"/>
      <c r="AW18" s="273"/>
      <c r="AX18" s="273"/>
      <c r="AY18">
        <f>COUNTA($C$18)</f>
        <v>0</v>
      </c>
    </row>
    <row r="19" spans="1:51" ht="24.75" customHeight="1" x14ac:dyDescent="0.15">
      <c r="A19" s="911">
        <v>16</v>
      </c>
      <c r="B19" s="911">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912"/>
      <c r="AI19" s="913"/>
      <c r="AJ19" s="913"/>
      <c r="AK19" s="913"/>
      <c r="AL19" s="270"/>
      <c r="AM19" s="271"/>
      <c r="AN19" s="271"/>
      <c r="AO19" s="272"/>
      <c r="AP19" s="273"/>
      <c r="AQ19" s="273"/>
      <c r="AR19" s="273"/>
      <c r="AS19" s="273"/>
      <c r="AT19" s="273"/>
      <c r="AU19" s="273"/>
      <c r="AV19" s="273"/>
      <c r="AW19" s="273"/>
      <c r="AX19" s="273"/>
      <c r="AY19">
        <f>COUNTA($C$19)</f>
        <v>0</v>
      </c>
    </row>
    <row r="20" spans="1:51" ht="24.75" customHeight="1" x14ac:dyDescent="0.15">
      <c r="A20" s="911">
        <v>17</v>
      </c>
      <c r="B20" s="911">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912"/>
      <c r="AI20" s="913"/>
      <c r="AJ20" s="913"/>
      <c r="AK20" s="913"/>
      <c r="AL20" s="270"/>
      <c r="AM20" s="271"/>
      <c r="AN20" s="271"/>
      <c r="AO20" s="272"/>
      <c r="AP20" s="273"/>
      <c r="AQ20" s="273"/>
      <c r="AR20" s="273"/>
      <c r="AS20" s="273"/>
      <c r="AT20" s="273"/>
      <c r="AU20" s="273"/>
      <c r="AV20" s="273"/>
      <c r="AW20" s="273"/>
      <c r="AX20" s="273"/>
      <c r="AY20">
        <f>COUNTA($C$20)</f>
        <v>0</v>
      </c>
    </row>
    <row r="21" spans="1:51" ht="24.75" customHeight="1" x14ac:dyDescent="0.15">
      <c r="A21" s="911">
        <v>18</v>
      </c>
      <c r="B21" s="911">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912"/>
      <c r="AI21" s="913"/>
      <c r="AJ21" s="913"/>
      <c r="AK21" s="913"/>
      <c r="AL21" s="270"/>
      <c r="AM21" s="271"/>
      <c r="AN21" s="271"/>
      <c r="AO21" s="272"/>
      <c r="AP21" s="273"/>
      <c r="AQ21" s="273"/>
      <c r="AR21" s="273"/>
      <c r="AS21" s="273"/>
      <c r="AT21" s="273"/>
      <c r="AU21" s="273"/>
      <c r="AV21" s="273"/>
      <c r="AW21" s="273"/>
      <c r="AX21" s="273"/>
      <c r="AY21">
        <f>COUNTA($C$21)</f>
        <v>0</v>
      </c>
    </row>
    <row r="22" spans="1:51" ht="24.75" customHeight="1" x14ac:dyDescent="0.15">
      <c r="A22" s="911">
        <v>19</v>
      </c>
      <c r="B22" s="911">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912"/>
      <c r="AI22" s="913"/>
      <c r="AJ22" s="913"/>
      <c r="AK22" s="913"/>
      <c r="AL22" s="270"/>
      <c r="AM22" s="271"/>
      <c r="AN22" s="271"/>
      <c r="AO22" s="272"/>
      <c r="AP22" s="273"/>
      <c r="AQ22" s="273"/>
      <c r="AR22" s="273"/>
      <c r="AS22" s="273"/>
      <c r="AT22" s="273"/>
      <c r="AU22" s="273"/>
      <c r="AV22" s="273"/>
      <c r="AW22" s="273"/>
      <c r="AX22" s="273"/>
      <c r="AY22">
        <f>COUNTA($C$22)</f>
        <v>0</v>
      </c>
    </row>
    <row r="23" spans="1:51" ht="24.75" customHeight="1" x14ac:dyDescent="0.15">
      <c r="A23" s="911">
        <v>20</v>
      </c>
      <c r="B23" s="911">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912"/>
      <c r="AI23" s="913"/>
      <c r="AJ23" s="913"/>
      <c r="AK23" s="913"/>
      <c r="AL23" s="270"/>
      <c r="AM23" s="271"/>
      <c r="AN23" s="271"/>
      <c r="AO23" s="272"/>
      <c r="AP23" s="273"/>
      <c r="AQ23" s="273"/>
      <c r="AR23" s="273"/>
      <c r="AS23" s="273"/>
      <c r="AT23" s="273"/>
      <c r="AU23" s="273"/>
      <c r="AV23" s="273"/>
      <c r="AW23" s="273"/>
      <c r="AX23" s="273"/>
      <c r="AY23">
        <f>COUNTA($C$23)</f>
        <v>0</v>
      </c>
    </row>
    <row r="24" spans="1:51" ht="24.75" customHeight="1" x14ac:dyDescent="0.15">
      <c r="A24" s="911">
        <v>21</v>
      </c>
      <c r="B24" s="911">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912"/>
      <c r="AI24" s="913"/>
      <c r="AJ24" s="913"/>
      <c r="AK24" s="913"/>
      <c r="AL24" s="270"/>
      <c r="AM24" s="271"/>
      <c r="AN24" s="271"/>
      <c r="AO24" s="272"/>
      <c r="AP24" s="273"/>
      <c r="AQ24" s="273"/>
      <c r="AR24" s="273"/>
      <c r="AS24" s="273"/>
      <c r="AT24" s="273"/>
      <c r="AU24" s="273"/>
      <c r="AV24" s="273"/>
      <c r="AW24" s="273"/>
      <c r="AX24" s="273"/>
      <c r="AY24">
        <f>COUNTA($C$24)</f>
        <v>0</v>
      </c>
    </row>
    <row r="25" spans="1:51" ht="24.75" customHeight="1" x14ac:dyDescent="0.15">
      <c r="A25" s="911">
        <v>22</v>
      </c>
      <c r="B25" s="911">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912"/>
      <c r="AI25" s="913"/>
      <c r="AJ25" s="913"/>
      <c r="AK25" s="913"/>
      <c r="AL25" s="270"/>
      <c r="AM25" s="271"/>
      <c r="AN25" s="271"/>
      <c r="AO25" s="272"/>
      <c r="AP25" s="273"/>
      <c r="AQ25" s="273"/>
      <c r="AR25" s="273"/>
      <c r="AS25" s="273"/>
      <c r="AT25" s="273"/>
      <c r="AU25" s="273"/>
      <c r="AV25" s="273"/>
      <c r="AW25" s="273"/>
      <c r="AX25" s="273"/>
      <c r="AY25">
        <f>COUNTA($C$25)</f>
        <v>0</v>
      </c>
    </row>
    <row r="26" spans="1:51" ht="24.75" customHeight="1" x14ac:dyDescent="0.15">
      <c r="A26" s="911">
        <v>23</v>
      </c>
      <c r="B26" s="911">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912"/>
      <c r="AI26" s="913"/>
      <c r="AJ26" s="913"/>
      <c r="AK26" s="913"/>
      <c r="AL26" s="270"/>
      <c r="AM26" s="271"/>
      <c r="AN26" s="271"/>
      <c r="AO26" s="272"/>
      <c r="AP26" s="273"/>
      <c r="AQ26" s="273"/>
      <c r="AR26" s="273"/>
      <c r="AS26" s="273"/>
      <c r="AT26" s="273"/>
      <c r="AU26" s="273"/>
      <c r="AV26" s="273"/>
      <c r="AW26" s="273"/>
      <c r="AX26" s="273"/>
      <c r="AY26">
        <f>COUNTA($C$26)</f>
        <v>0</v>
      </c>
    </row>
    <row r="27" spans="1:51" ht="24.75" customHeight="1" x14ac:dyDescent="0.15">
      <c r="A27" s="911">
        <v>24</v>
      </c>
      <c r="B27" s="911">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912"/>
      <c r="AI27" s="913"/>
      <c r="AJ27" s="913"/>
      <c r="AK27" s="913"/>
      <c r="AL27" s="270"/>
      <c r="AM27" s="271"/>
      <c r="AN27" s="271"/>
      <c r="AO27" s="272"/>
      <c r="AP27" s="273"/>
      <c r="AQ27" s="273"/>
      <c r="AR27" s="273"/>
      <c r="AS27" s="273"/>
      <c r="AT27" s="273"/>
      <c r="AU27" s="273"/>
      <c r="AV27" s="273"/>
      <c r="AW27" s="273"/>
      <c r="AX27" s="273"/>
      <c r="AY27">
        <f>COUNTA($C$27)</f>
        <v>0</v>
      </c>
    </row>
    <row r="28" spans="1:51" ht="24.75" customHeight="1" x14ac:dyDescent="0.15">
      <c r="A28" s="911">
        <v>25</v>
      </c>
      <c r="B28" s="911">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912"/>
      <c r="AI28" s="913"/>
      <c r="AJ28" s="913"/>
      <c r="AK28" s="913"/>
      <c r="AL28" s="270"/>
      <c r="AM28" s="271"/>
      <c r="AN28" s="271"/>
      <c r="AO28" s="272"/>
      <c r="AP28" s="273"/>
      <c r="AQ28" s="273"/>
      <c r="AR28" s="273"/>
      <c r="AS28" s="273"/>
      <c r="AT28" s="273"/>
      <c r="AU28" s="273"/>
      <c r="AV28" s="273"/>
      <c r="AW28" s="273"/>
      <c r="AX28" s="273"/>
      <c r="AY28">
        <f>COUNTA($C$28)</f>
        <v>0</v>
      </c>
    </row>
    <row r="29" spans="1:51" ht="24.75" customHeight="1" x14ac:dyDescent="0.15">
      <c r="A29" s="911">
        <v>26</v>
      </c>
      <c r="B29" s="911">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912"/>
      <c r="AI29" s="913"/>
      <c r="AJ29" s="913"/>
      <c r="AK29" s="913"/>
      <c r="AL29" s="270"/>
      <c r="AM29" s="271"/>
      <c r="AN29" s="271"/>
      <c r="AO29" s="272"/>
      <c r="AP29" s="273"/>
      <c r="AQ29" s="273"/>
      <c r="AR29" s="273"/>
      <c r="AS29" s="273"/>
      <c r="AT29" s="273"/>
      <c r="AU29" s="273"/>
      <c r="AV29" s="273"/>
      <c r="AW29" s="273"/>
      <c r="AX29" s="273"/>
      <c r="AY29">
        <f>COUNTA($C$29)</f>
        <v>0</v>
      </c>
    </row>
    <row r="30" spans="1:51" ht="24.75" customHeight="1" x14ac:dyDescent="0.15">
      <c r="A30" s="911">
        <v>27</v>
      </c>
      <c r="B30" s="911">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912"/>
      <c r="AI30" s="913"/>
      <c r="AJ30" s="913"/>
      <c r="AK30" s="913"/>
      <c r="AL30" s="270"/>
      <c r="AM30" s="271"/>
      <c r="AN30" s="271"/>
      <c r="AO30" s="272"/>
      <c r="AP30" s="273"/>
      <c r="AQ30" s="273"/>
      <c r="AR30" s="273"/>
      <c r="AS30" s="273"/>
      <c r="AT30" s="273"/>
      <c r="AU30" s="273"/>
      <c r="AV30" s="273"/>
      <c r="AW30" s="273"/>
      <c r="AX30" s="273"/>
      <c r="AY30">
        <f>COUNTA($C$30)</f>
        <v>0</v>
      </c>
    </row>
    <row r="31" spans="1:51" ht="24.75" customHeight="1" x14ac:dyDescent="0.15">
      <c r="A31" s="911">
        <v>28</v>
      </c>
      <c r="B31" s="911">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912"/>
      <c r="AI31" s="913"/>
      <c r="AJ31" s="913"/>
      <c r="AK31" s="913"/>
      <c r="AL31" s="270"/>
      <c r="AM31" s="271"/>
      <c r="AN31" s="271"/>
      <c r="AO31" s="272"/>
      <c r="AP31" s="273"/>
      <c r="AQ31" s="273"/>
      <c r="AR31" s="273"/>
      <c r="AS31" s="273"/>
      <c r="AT31" s="273"/>
      <c r="AU31" s="273"/>
      <c r="AV31" s="273"/>
      <c r="AW31" s="273"/>
      <c r="AX31" s="273"/>
      <c r="AY31">
        <f>COUNTA($C$31)</f>
        <v>0</v>
      </c>
    </row>
    <row r="32" spans="1:51" ht="24.75" customHeight="1" x14ac:dyDescent="0.15">
      <c r="A32" s="911">
        <v>29</v>
      </c>
      <c r="B32" s="911">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912"/>
      <c r="AI32" s="913"/>
      <c r="AJ32" s="913"/>
      <c r="AK32" s="913"/>
      <c r="AL32" s="270"/>
      <c r="AM32" s="271"/>
      <c r="AN32" s="271"/>
      <c r="AO32" s="272"/>
      <c r="AP32" s="273"/>
      <c r="AQ32" s="273"/>
      <c r="AR32" s="273"/>
      <c r="AS32" s="273"/>
      <c r="AT32" s="273"/>
      <c r="AU32" s="273"/>
      <c r="AV32" s="273"/>
      <c r="AW32" s="273"/>
      <c r="AX32" s="273"/>
      <c r="AY32">
        <f>COUNTA($C$32)</f>
        <v>0</v>
      </c>
    </row>
    <row r="33" spans="1:51" ht="24.75" customHeight="1" x14ac:dyDescent="0.15">
      <c r="A33" s="911">
        <v>30</v>
      </c>
      <c r="B33" s="911">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912"/>
      <c r="AI33" s="913"/>
      <c r="AJ33" s="913"/>
      <c r="AK33" s="913"/>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260</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11"/>
      <c r="B36" s="911"/>
      <c r="C36" s="286" t="s">
        <v>82</v>
      </c>
      <c r="D36" s="286"/>
      <c r="E36" s="286"/>
      <c r="F36" s="286"/>
      <c r="G36" s="286"/>
      <c r="H36" s="286"/>
      <c r="I36" s="286"/>
      <c r="J36" s="292" t="s">
        <v>65</v>
      </c>
      <c r="K36" s="292"/>
      <c r="L36" s="292"/>
      <c r="M36" s="292"/>
      <c r="N36" s="292"/>
      <c r="O36" s="292"/>
      <c r="P36" s="286" t="s">
        <v>83</v>
      </c>
      <c r="Q36" s="286"/>
      <c r="R36" s="286"/>
      <c r="S36" s="286"/>
      <c r="T36" s="286"/>
      <c r="U36" s="286"/>
      <c r="V36" s="286"/>
      <c r="W36" s="286"/>
      <c r="X36" s="286"/>
      <c r="Y36" s="286" t="s">
        <v>84</v>
      </c>
      <c r="Z36" s="286"/>
      <c r="AA36" s="286"/>
      <c r="AB36" s="286"/>
      <c r="AC36" s="284" t="s">
        <v>212</v>
      </c>
      <c r="AD36" s="284"/>
      <c r="AE36" s="284"/>
      <c r="AF36" s="284"/>
      <c r="AG36" s="284"/>
      <c r="AH36" s="286" t="s">
        <v>64</v>
      </c>
      <c r="AI36" s="286"/>
      <c r="AJ36" s="286"/>
      <c r="AK36" s="286"/>
      <c r="AL36" s="286" t="s">
        <v>17</v>
      </c>
      <c r="AM36" s="286"/>
      <c r="AN36" s="286"/>
      <c r="AO36" s="296"/>
      <c r="AP36" s="288" t="s">
        <v>301</v>
      </c>
      <c r="AQ36" s="288"/>
      <c r="AR36" s="288"/>
      <c r="AS36" s="288"/>
      <c r="AT36" s="288"/>
      <c r="AU36" s="288"/>
      <c r="AV36" s="288"/>
      <c r="AW36" s="288"/>
      <c r="AX36" s="288"/>
      <c r="AY36">
        <f t="shared" ref="AY36:AY37" si="0">$AY$34</f>
        <v>0</v>
      </c>
    </row>
    <row r="37" spans="1:51" ht="24.75" customHeight="1" x14ac:dyDescent="0.15">
      <c r="A37" s="911">
        <v>1</v>
      </c>
      <c r="B37" s="911">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912"/>
      <c r="AI37" s="913"/>
      <c r="AJ37" s="913"/>
      <c r="AK37" s="913"/>
      <c r="AL37" s="270"/>
      <c r="AM37" s="271"/>
      <c r="AN37" s="271"/>
      <c r="AO37" s="272"/>
      <c r="AP37" s="273"/>
      <c r="AQ37" s="273"/>
      <c r="AR37" s="273"/>
      <c r="AS37" s="273"/>
      <c r="AT37" s="273"/>
      <c r="AU37" s="273"/>
      <c r="AV37" s="273"/>
      <c r="AW37" s="273"/>
      <c r="AX37" s="273"/>
      <c r="AY37">
        <f t="shared" si="0"/>
        <v>0</v>
      </c>
    </row>
    <row r="38" spans="1:51" ht="24.75" customHeight="1" x14ac:dyDescent="0.15">
      <c r="A38" s="911">
        <v>2</v>
      </c>
      <c r="B38" s="911">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912"/>
      <c r="AI38" s="913"/>
      <c r="AJ38" s="913"/>
      <c r="AK38" s="913"/>
      <c r="AL38" s="270"/>
      <c r="AM38" s="271"/>
      <c r="AN38" s="271"/>
      <c r="AO38" s="272"/>
      <c r="AP38" s="273"/>
      <c r="AQ38" s="273"/>
      <c r="AR38" s="273"/>
      <c r="AS38" s="273"/>
      <c r="AT38" s="273"/>
      <c r="AU38" s="273"/>
      <c r="AV38" s="273"/>
      <c r="AW38" s="273"/>
      <c r="AX38" s="273"/>
      <c r="AY38">
        <f>COUNTA($C$38)</f>
        <v>0</v>
      </c>
    </row>
    <row r="39" spans="1:51" ht="24.75" customHeight="1" x14ac:dyDescent="0.15">
      <c r="A39" s="911">
        <v>3</v>
      </c>
      <c r="B39" s="911">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912"/>
      <c r="AI39" s="913"/>
      <c r="AJ39" s="913"/>
      <c r="AK39" s="913"/>
      <c r="AL39" s="270"/>
      <c r="AM39" s="271"/>
      <c r="AN39" s="271"/>
      <c r="AO39" s="272"/>
      <c r="AP39" s="273"/>
      <c r="AQ39" s="273"/>
      <c r="AR39" s="273"/>
      <c r="AS39" s="273"/>
      <c r="AT39" s="273"/>
      <c r="AU39" s="273"/>
      <c r="AV39" s="273"/>
      <c r="AW39" s="273"/>
      <c r="AX39" s="273"/>
      <c r="AY39">
        <f>COUNTA($C$39)</f>
        <v>0</v>
      </c>
    </row>
    <row r="40" spans="1:51" ht="24.75" customHeight="1" x14ac:dyDescent="0.15">
      <c r="A40" s="911">
        <v>4</v>
      </c>
      <c r="B40" s="911">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912"/>
      <c r="AI40" s="913"/>
      <c r="AJ40" s="913"/>
      <c r="AK40" s="913"/>
      <c r="AL40" s="270"/>
      <c r="AM40" s="271"/>
      <c r="AN40" s="271"/>
      <c r="AO40" s="272"/>
      <c r="AP40" s="273"/>
      <c r="AQ40" s="273"/>
      <c r="AR40" s="273"/>
      <c r="AS40" s="273"/>
      <c r="AT40" s="273"/>
      <c r="AU40" s="273"/>
      <c r="AV40" s="273"/>
      <c r="AW40" s="273"/>
      <c r="AX40" s="273"/>
      <c r="AY40">
        <f>COUNTA($C$40)</f>
        <v>0</v>
      </c>
    </row>
    <row r="41" spans="1:51" ht="24.75" customHeight="1" x14ac:dyDescent="0.15">
      <c r="A41" s="911">
        <v>5</v>
      </c>
      <c r="B41" s="911">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912"/>
      <c r="AI41" s="913"/>
      <c r="AJ41" s="913"/>
      <c r="AK41" s="913"/>
      <c r="AL41" s="270"/>
      <c r="AM41" s="271"/>
      <c r="AN41" s="271"/>
      <c r="AO41" s="272"/>
      <c r="AP41" s="273"/>
      <c r="AQ41" s="273"/>
      <c r="AR41" s="273"/>
      <c r="AS41" s="273"/>
      <c r="AT41" s="273"/>
      <c r="AU41" s="273"/>
      <c r="AV41" s="273"/>
      <c r="AW41" s="273"/>
      <c r="AX41" s="273"/>
      <c r="AY41">
        <f>COUNTA($C$41)</f>
        <v>0</v>
      </c>
    </row>
    <row r="42" spans="1:51" ht="24.75" customHeight="1" x14ac:dyDescent="0.15">
      <c r="A42" s="911">
        <v>6</v>
      </c>
      <c r="B42" s="911">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912"/>
      <c r="AI42" s="913"/>
      <c r="AJ42" s="913"/>
      <c r="AK42" s="913"/>
      <c r="AL42" s="270"/>
      <c r="AM42" s="271"/>
      <c r="AN42" s="271"/>
      <c r="AO42" s="272"/>
      <c r="AP42" s="273"/>
      <c r="AQ42" s="273"/>
      <c r="AR42" s="273"/>
      <c r="AS42" s="273"/>
      <c r="AT42" s="273"/>
      <c r="AU42" s="273"/>
      <c r="AV42" s="273"/>
      <c r="AW42" s="273"/>
      <c r="AX42" s="273"/>
      <c r="AY42">
        <f>COUNTA($C$42)</f>
        <v>0</v>
      </c>
    </row>
    <row r="43" spans="1:51" ht="24.75" customHeight="1" x14ac:dyDescent="0.15">
      <c r="A43" s="911">
        <v>7</v>
      </c>
      <c r="B43" s="911">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912"/>
      <c r="AI43" s="913"/>
      <c r="AJ43" s="913"/>
      <c r="AK43" s="913"/>
      <c r="AL43" s="270"/>
      <c r="AM43" s="271"/>
      <c r="AN43" s="271"/>
      <c r="AO43" s="272"/>
      <c r="AP43" s="273"/>
      <c r="AQ43" s="273"/>
      <c r="AR43" s="273"/>
      <c r="AS43" s="273"/>
      <c r="AT43" s="273"/>
      <c r="AU43" s="273"/>
      <c r="AV43" s="273"/>
      <c r="AW43" s="273"/>
      <c r="AX43" s="273"/>
      <c r="AY43">
        <f>COUNTA($C$43)</f>
        <v>0</v>
      </c>
    </row>
    <row r="44" spans="1:51" ht="24.75" customHeight="1" x14ac:dyDescent="0.15">
      <c r="A44" s="911">
        <v>8</v>
      </c>
      <c r="B44" s="911">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912"/>
      <c r="AI44" s="913"/>
      <c r="AJ44" s="913"/>
      <c r="AK44" s="913"/>
      <c r="AL44" s="270"/>
      <c r="AM44" s="271"/>
      <c r="AN44" s="271"/>
      <c r="AO44" s="272"/>
      <c r="AP44" s="273"/>
      <c r="AQ44" s="273"/>
      <c r="AR44" s="273"/>
      <c r="AS44" s="273"/>
      <c r="AT44" s="273"/>
      <c r="AU44" s="273"/>
      <c r="AV44" s="273"/>
      <c r="AW44" s="273"/>
      <c r="AX44" s="273"/>
      <c r="AY44">
        <f>COUNTA($C$44)</f>
        <v>0</v>
      </c>
    </row>
    <row r="45" spans="1:51" ht="24.75" customHeight="1" x14ac:dyDescent="0.15">
      <c r="A45" s="911">
        <v>9</v>
      </c>
      <c r="B45" s="911">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912"/>
      <c r="AI45" s="913"/>
      <c r="AJ45" s="913"/>
      <c r="AK45" s="913"/>
      <c r="AL45" s="270"/>
      <c r="AM45" s="271"/>
      <c r="AN45" s="271"/>
      <c r="AO45" s="272"/>
      <c r="AP45" s="273"/>
      <c r="AQ45" s="273"/>
      <c r="AR45" s="273"/>
      <c r="AS45" s="273"/>
      <c r="AT45" s="273"/>
      <c r="AU45" s="273"/>
      <c r="AV45" s="273"/>
      <c r="AW45" s="273"/>
      <c r="AX45" s="273"/>
      <c r="AY45">
        <f>COUNTA($C$45)</f>
        <v>0</v>
      </c>
    </row>
    <row r="46" spans="1:51" ht="24.75" customHeight="1" x14ac:dyDescent="0.15">
      <c r="A46" s="911">
        <v>10</v>
      </c>
      <c r="B46" s="911">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912"/>
      <c r="AI46" s="913"/>
      <c r="AJ46" s="913"/>
      <c r="AK46" s="913"/>
      <c r="AL46" s="270"/>
      <c r="AM46" s="271"/>
      <c r="AN46" s="271"/>
      <c r="AO46" s="272"/>
      <c r="AP46" s="273"/>
      <c r="AQ46" s="273"/>
      <c r="AR46" s="273"/>
      <c r="AS46" s="273"/>
      <c r="AT46" s="273"/>
      <c r="AU46" s="273"/>
      <c r="AV46" s="273"/>
      <c r="AW46" s="273"/>
      <c r="AX46" s="273"/>
      <c r="AY46">
        <f>COUNTA($C$46)</f>
        <v>0</v>
      </c>
    </row>
    <row r="47" spans="1:51" ht="24.75" customHeight="1" x14ac:dyDescent="0.15">
      <c r="A47" s="911">
        <v>11</v>
      </c>
      <c r="B47" s="911">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912"/>
      <c r="AI47" s="913"/>
      <c r="AJ47" s="913"/>
      <c r="AK47" s="913"/>
      <c r="AL47" s="270"/>
      <c r="AM47" s="271"/>
      <c r="AN47" s="271"/>
      <c r="AO47" s="272"/>
      <c r="AP47" s="273"/>
      <c r="AQ47" s="273"/>
      <c r="AR47" s="273"/>
      <c r="AS47" s="273"/>
      <c r="AT47" s="273"/>
      <c r="AU47" s="273"/>
      <c r="AV47" s="273"/>
      <c r="AW47" s="273"/>
      <c r="AX47" s="273"/>
      <c r="AY47">
        <f>COUNTA($C$47)</f>
        <v>0</v>
      </c>
    </row>
    <row r="48" spans="1:51" ht="24.75" customHeight="1" x14ac:dyDescent="0.15">
      <c r="A48" s="911">
        <v>12</v>
      </c>
      <c r="B48" s="911">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912"/>
      <c r="AI48" s="913"/>
      <c r="AJ48" s="913"/>
      <c r="AK48" s="913"/>
      <c r="AL48" s="270"/>
      <c r="AM48" s="271"/>
      <c r="AN48" s="271"/>
      <c r="AO48" s="272"/>
      <c r="AP48" s="273"/>
      <c r="AQ48" s="273"/>
      <c r="AR48" s="273"/>
      <c r="AS48" s="273"/>
      <c r="AT48" s="273"/>
      <c r="AU48" s="273"/>
      <c r="AV48" s="273"/>
      <c r="AW48" s="273"/>
      <c r="AX48" s="273"/>
      <c r="AY48">
        <f>COUNTA($C$48)</f>
        <v>0</v>
      </c>
    </row>
    <row r="49" spans="1:51" ht="24.75" customHeight="1" x14ac:dyDescent="0.15">
      <c r="A49" s="911">
        <v>13</v>
      </c>
      <c r="B49" s="911">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912"/>
      <c r="AI49" s="913"/>
      <c r="AJ49" s="913"/>
      <c r="AK49" s="913"/>
      <c r="AL49" s="270"/>
      <c r="AM49" s="271"/>
      <c r="AN49" s="271"/>
      <c r="AO49" s="272"/>
      <c r="AP49" s="273"/>
      <c r="AQ49" s="273"/>
      <c r="AR49" s="273"/>
      <c r="AS49" s="273"/>
      <c r="AT49" s="273"/>
      <c r="AU49" s="273"/>
      <c r="AV49" s="273"/>
      <c r="AW49" s="273"/>
      <c r="AX49" s="273"/>
      <c r="AY49">
        <f>COUNTA($C$49)</f>
        <v>0</v>
      </c>
    </row>
    <row r="50" spans="1:51" ht="24.75" customHeight="1" x14ac:dyDescent="0.15">
      <c r="A50" s="911">
        <v>14</v>
      </c>
      <c r="B50" s="911">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912"/>
      <c r="AI50" s="913"/>
      <c r="AJ50" s="913"/>
      <c r="AK50" s="913"/>
      <c r="AL50" s="270"/>
      <c r="AM50" s="271"/>
      <c r="AN50" s="271"/>
      <c r="AO50" s="272"/>
      <c r="AP50" s="273"/>
      <c r="AQ50" s="273"/>
      <c r="AR50" s="273"/>
      <c r="AS50" s="273"/>
      <c r="AT50" s="273"/>
      <c r="AU50" s="273"/>
      <c r="AV50" s="273"/>
      <c r="AW50" s="273"/>
      <c r="AX50" s="273"/>
      <c r="AY50">
        <f>COUNTA($C$50)</f>
        <v>0</v>
      </c>
    </row>
    <row r="51" spans="1:51" ht="24.75" customHeight="1" x14ac:dyDescent="0.15">
      <c r="A51" s="911">
        <v>15</v>
      </c>
      <c r="B51" s="911">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912"/>
      <c r="AI51" s="913"/>
      <c r="AJ51" s="913"/>
      <c r="AK51" s="913"/>
      <c r="AL51" s="270"/>
      <c r="AM51" s="271"/>
      <c r="AN51" s="271"/>
      <c r="AO51" s="272"/>
      <c r="AP51" s="273"/>
      <c r="AQ51" s="273"/>
      <c r="AR51" s="273"/>
      <c r="AS51" s="273"/>
      <c r="AT51" s="273"/>
      <c r="AU51" s="273"/>
      <c r="AV51" s="273"/>
      <c r="AW51" s="273"/>
      <c r="AX51" s="273"/>
      <c r="AY51">
        <f>COUNTA($C$51)</f>
        <v>0</v>
      </c>
    </row>
    <row r="52" spans="1:51" ht="24.75" customHeight="1" x14ac:dyDescent="0.15">
      <c r="A52" s="911">
        <v>16</v>
      </c>
      <c r="B52" s="911">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912"/>
      <c r="AI52" s="913"/>
      <c r="AJ52" s="913"/>
      <c r="AK52" s="913"/>
      <c r="AL52" s="270"/>
      <c r="AM52" s="271"/>
      <c r="AN52" s="271"/>
      <c r="AO52" s="272"/>
      <c r="AP52" s="273"/>
      <c r="AQ52" s="273"/>
      <c r="AR52" s="273"/>
      <c r="AS52" s="273"/>
      <c r="AT52" s="273"/>
      <c r="AU52" s="273"/>
      <c r="AV52" s="273"/>
      <c r="AW52" s="273"/>
      <c r="AX52" s="273"/>
      <c r="AY52">
        <f>COUNTA($C$52)</f>
        <v>0</v>
      </c>
    </row>
    <row r="53" spans="1:51" ht="24.75" customHeight="1" x14ac:dyDescent="0.15">
      <c r="A53" s="911">
        <v>17</v>
      </c>
      <c r="B53" s="911">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912"/>
      <c r="AI53" s="913"/>
      <c r="AJ53" s="913"/>
      <c r="AK53" s="913"/>
      <c r="AL53" s="270"/>
      <c r="AM53" s="271"/>
      <c r="AN53" s="271"/>
      <c r="AO53" s="272"/>
      <c r="AP53" s="273"/>
      <c r="AQ53" s="273"/>
      <c r="AR53" s="273"/>
      <c r="AS53" s="273"/>
      <c r="AT53" s="273"/>
      <c r="AU53" s="273"/>
      <c r="AV53" s="273"/>
      <c r="AW53" s="273"/>
      <c r="AX53" s="273"/>
      <c r="AY53">
        <f>COUNTA($C$53)</f>
        <v>0</v>
      </c>
    </row>
    <row r="54" spans="1:51" ht="24.75" customHeight="1" x14ac:dyDescent="0.15">
      <c r="A54" s="911">
        <v>18</v>
      </c>
      <c r="B54" s="911">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912"/>
      <c r="AI54" s="913"/>
      <c r="AJ54" s="913"/>
      <c r="AK54" s="913"/>
      <c r="AL54" s="270"/>
      <c r="AM54" s="271"/>
      <c r="AN54" s="271"/>
      <c r="AO54" s="272"/>
      <c r="AP54" s="273"/>
      <c r="AQ54" s="273"/>
      <c r="AR54" s="273"/>
      <c r="AS54" s="273"/>
      <c r="AT54" s="273"/>
      <c r="AU54" s="273"/>
      <c r="AV54" s="273"/>
      <c r="AW54" s="273"/>
      <c r="AX54" s="273"/>
      <c r="AY54">
        <f>COUNTA($C$54)</f>
        <v>0</v>
      </c>
    </row>
    <row r="55" spans="1:51" ht="24.75" customHeight="1" x14ac:dyDescent="0.15">
      <c r="A55" s="911">
        <v>19</v>
      </c>
      <c r="B55" s="911">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912"/>
      <c r="AI55" s="913"/>
      <c r="AJ55" s="913"/>
      <c r="AK55" s="913"/>
      <c r="AL55" s="270"/>
      <c r="AM55" s="271"/>
      <c r="AN55" s="271"/>
      <c r="AO55" s="272"/>
      <c r="AP55" s="273"/>
      <c r="AQ55" s="273"/>
      <c r="AR55" s="273"/>
      <c r="AS55" s="273"/>
      <c r="AT55" s="273"/>
      <c r="AU55" s="273"/>
      <c r="AV55" s="273"/>
      <c r="AW55" s="273"/>
      <c r="AX55" s="273"/>
      <c r="AY55">
        <f>COUNTA($C$55)</f>
        <v>0</v>
      </c>
    </row>
    <row r="56" spans="1:51" ht="24.75" customHeight="1" x14ac:dyDescent="0.15">
      <c r="A56" s="911">
        <v>20</v>
      </c>
      <c r="B56" s="911">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912"/>
      <c r="AI56" s="913"/>
      <c r="AJ56" s="913"/>
      <c r="AK56" s="913"/>
      <c r="AL56" s="270"/>
      <c r="AM56" s="271"/>
      <c r="AN56" s="271"/>
      <c r="AO56" s="272"/>
      <c r="AP56" s="273"/>
      <c r="AQ56" s="273"/>
      <c r="AR56" s="273"/>
      <c r="AS56" s="273"/>
      <c r="AT56" s="273"/>
      <c r="AU56" s="273"/>
      <c r="AV56" s="273"/>
      <c r="AW56" s="273"/>
      <c r="AX56" s="273"/>
      <c r="AY56">
        <f>COUNTA($C$56)</f>
        <v>0</v>
      </c>
    </row>
    <row r="57" spans="1:51" ht="24.75" customHeight="1" x14ac:dyDescent="0.15">
      <c r="A57" s="911">
        <v>21</v>
      </c>
      <c r="B57" s="911">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912"/>
      <c r="AI57" s="913"/>
      <c r="AJ57" s="913"/>
      <c r="AK57" s="913"/>
      <c r="AL57" s="270"/>
      <c r="AM57" s="271"/>
      <c r="AN57" s="271"/>
      <c r="AO57" s="272"/>
      <c r="AP57" s="273"/>
      <c r="AQ57" s="273"/>
      <c r="AR57" s="273"/>
      <c r="AS57" s="273"/>
      <c r="AT57" s="273"/>
      <c r="AU57" s="273"/>
      <c r="AV57" s="273"/>
      <c r="AW57" s="273"/>
      <c r="AX57" s="273"/>
      <c r="AY57">
        <f>COUNTA($C$57)</f>
        <v>0</v>
      </c>
    </row>
    <row r="58" spans="1:51" ht="24.75" customHeight="1" x14ac:dyDescent="0.15">
      <c r="A58" s="911">
        <v>22</v>
      </c>
      <c r="B58" s="911">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912"/>
      <c r="AI58" s="913"/>
      <c r="AJ58" s="913"/>
      <c r="AK58" s="913"/>
      <c r="AL58" s="270"/>
      <c r="AM58" s="271"/>
      <c r="AN58" s="271"/>
      <c r="AO58" s="272"/>
      <c r="AP58" s="273"/>
      <c r="AQ58" s="273"/>
      <c r="AR58" s="273"/>
      <c r="AS58" s="273"/>
      <c r="AT58" s="273"/>
      <c r="AU58" s="273"/>
      <c r="AV58" s="273"/>
      <c r="AW58" s="273"/>
      <c r="AX58" s="273"/>
      <c r="AY58">
        <f>COUNTA($C$58)</f>
        <v>0</v>
      </c>
    </row>
    <row r="59" spans="1:51" ht="24.75" customHeight="1" x14ac:dyDescent="0.15">
      <c r="A59" s="911">
        <v>23</v>
      </c>
      <c r="B59" s="911">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912"/>
      <c r="AI59" s="913"/>
      <c r="AJ59" s="913"/>
      <c r="AK59" s="913"/>
      <c r="AL59" s="270"/>
      <c r="AM59" s="271"/>
      <c r="AN59" s="271"/>
      <c r="AO59" s="272"/>
      <c r="AP59" s="273"/>
      <c r="AQ59" s="273"/>
      <c r="AR59" s="273"/>
      <c r="AS59" s="273"/>
      <c r="AT59" s="273"/>
      <c r="AU59" s="273"/>
      <c r="AV59" s="273"/>
      <c r="AW59" s="273"/>
      <c r="AX59" s="273"/>
      <c r="AY59">
        <f>COUNTA($C$59)</f>
        <v>0</v>
      </c>
    </row>
    <row r="60" spans="1:51" ht="24.75" customHeight="1" x14ac:dyDescent="0.15">
      <c r="A60" s="911">
        <v>24</v>
      </c>
      <c r="B60" s="911">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912"/>
      <c r="AI60" s="913"/>
      <c r="AJ60" s="913"/>
      <c r="AK60" s="913"/>
      <c r="AL60" s="270"/>
      <c r="AM60" s="271"/>
      <c r="AN60" s="271"/>
      <c r="AO60" s="272"/>
      <c r="AP60" s="273"/>
      <c r="AQ60" s="273"/>
      <c r="AR60" s="273"/>
      <c r="AS60" s="273"/>
      <c r="AT60" s="273"/>
      <c r="AU60" s="273"/>
      <c r="AV60" s="273"/>
      <c r="AW60" s="273"/>
      <c r="AX60" s="273"/>
      <c r="AY60">
        <f>COUNTA($C$60)</f>
        <v>0</v>
      </c>
    </row>
    <row r="61" spans="1:51" ht="24.75" customHeight="1" x14ac:dyDescent="0.15">
      <c r="A61" s="911">
        <v>25</v>
      </c>
      <c r="B61" s="911">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912"/>
      <c r="AI61" s="913"/>
      <c r="AJ61" s="913"/>
      <c r="AK61" s="913"/>
      <c r="AL61" s="270"/>
      <c r="AM61" s="271"/>
      <c r="AN61" s="271"/>
      <c r="AO61" s="272"/>
      <c r="AP61" s="273"/>
      <c r="AQ61" s="273"/>
      <c r="AR61" s="273"/>
      <c r="AS61" s="273"/>
      <c r="AT61" s="273"/>
      <c r="AU61" s="273"/>
      <c r="AV61" s="273"/>
      <c r="AW61" s="273"/>
      <c r="AX61" s="273"/>
      <c r="AY61">
        <f>COUNTA($C$61)</f>
        <v>0</v>
      </c>
    </row>
    <row r="62" spans="1:51" ht="24.75" customHeight="1" x14ac:dyDescent="0.15">
      <c r="A62" s="911">
        <v>26</v>
      </c>
      <c r="B62" s="911">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912"/>
      <c r="AI62" s="913"/>
      <c r="AJ62" s="913"/>
      <c r="AK62" s="913"/>
      <c r="AL62" s="270"/>
      <c r="AM62" s="271"/>
      <c r="AN62" s="271"/>
      <c r="AO62" s="272"/>
      <c r="AP62" s="273"/>
      <c r="AQ62" s="273"/>
      <c r="AR62" s="273"/>
      <c r="AS62" s="273"/>
      <c r="AT62" s="273"/>
      <c r="AU62" s="273"/>
      <c r="AV62" s="273"/>
      <c r="AW62" s="273"/>
      <c r="AX62" s="273"/>
      <c r="AY62">
        <f>COUNTA($C$62)</f>
        <v>0</v>
      </c>
    </row>
    <row r="63" spans="1:51" ht="24.75" customHeight="1" x14ac:dyDescent="0.15">
      <c r="A63" s="911">
        <v>27</v>
      </c>
      <c r="B63" s="911">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912"/>
      <c r="AI63" s="913"/>
      <c r="AJ63" s="913"/>
      <c r="AK63" s="913"/>
      <c r="AL63" s="270"/>
      <c r="AM63" s="271"/>
      <c r="AN63" s="271"/>
      <c r="AO63" s="272"/>
      <c r="AP63" s="273"/>
      <c r="AQ63" s="273"/>
      <c r="AR63" s="273"/>
      <c r="AS63" s="273"/>
      <c r="AT63" s="273"/>
      <c r="AU63" s="273"/>
      <c r="AV63" s="273"/>
      <c r="AW63" s="273"/>
      <c r="AX63" s="273"/>
      <c r="AY63">
        <f>COUNTA($C$63)</f>
        <v>0</v>
      </c>
    </row>
    <row r="64" spans="1:51" ht="24.75" customHeight="1" x14ac:dyDescent="0.15">
      <c r="A64" s="911">
        <v>28</v>
      </c>
      <c r="B64" s="911">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912"/>
      <c r="AI64" s="913"/>
      <c r="AJ64" s="913"/>
      <c r="AK64" s="913"/>
      <c r="AL64" s="270"/>
      <c r="AM64" s="271"/>
      <c r="AN64" s="271"/>
      <c r="AO64" s="272"/>
      <c r="AP64" s="273"/>
      <c r="AQ64" s="273"/>
      <c r="AR64" s="273"/>
      <c r="AS64" s="273"/>
      <c r="AT64" s="273"/>
      <c r="AU64" s="273"/>
      <c r="AV64" s="273"/>
      <c r="AW64" s="273"/>
      <c r="AX64" s="273"/>
      <c r="AY64">
        <f>COUNTA($C$64)</f>
        <v>0</v>
      </c>
    </row>
    <row r="65" spans="1:51" ht="24.75" customHeight="1" x14ac:dyDescent="0.15">
      <c r="A65" s="911">
        <v>29</v>
      </c>
      <c r="B65" s="911">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912"/>
      <c r="AI65" s="913"/>
      <c r="AJ65" s="913"/>
      <c r="AK65" s="913"/>
      <c r="AL65" s="270"/>
      <c r="AM65" s="271"/>
      <c r="AN65" s="271"/>
      <c r="AO65" s="272"/>
      <c r="AP65" s="273"/>
      <c r="AQ65" s="273"/>
      <c r="AR65" s="273"/>
      <c r="AS65" s="273"/>
      <c r="AT65" s="273"/>
      <c r="AU65" s="273"/>
      <c r="AV65" s="273"/>
      <c r="AW65" s="273"/>
      <c r="AX65" s="273"/>
      <c r="AY65">
        <f>COUNTA($C$65)</f>
        <v>0</v>
      </c>
    </row>
    <row r="66" spans="1:51" ht="24.75" customHeight="1" x14ac:dyDescent="0.15">
      <c r="A66" s="911">
        <v>30</v>
      </c>
      <c r="B66" s="911">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912"/>
      <c r="AI66" s="913"/>
      <c r="AJ66" s="913"/>
      <c r="AK66" s="913"/>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261</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11"/>
      <c r="B69" s="911"/>
      <c r="C69" s="286" t="s">
        <v>82</v>
      </c>
      <c r="D69" s="286"/>
      <c r="E69" s="286"/>
      <c r="F69" s="286"/>
      <c r="G69" s="286"/>
      <c r="H69" s="286"/>
      <c r="I69" s="286"/>
      <c r="J69" s="292" t="s">
        <v>65</v>
      </c>
      <c r="K69" s="292"/>
      <c r="L69" s="292"/>
      <c r="M69" s="292"/>
      <c r="N69" s="292"/>
      <c r="O69" s="292"/>
      <c r="P69" s="286" t="s">
        <v>83</v>
      </c>
      <c r="Q69" s="286"/>
      <c r="R69" s="286"/>
      <c r="S69" s="286"/>
      <c r="T69" s="286"/>
      <c r="U69" s="286"/>
      <c r="V69" s="286"/>
      <c r="W69" s="286"/>
      <c r="X69" s="286"/>
      <c r="Y69" s="286" t="s">
        <v>84</v>
      </c>
      <c r="Z69" s="286"/>
      <c r="AA69" s="286"/>
      <c r="AB69" s="286"/>
      <c r="AC69" s="284" t="s">
        <v>212</v>
      </c>
      <c r="AD69" s="284"/>
      <c r="AE69" s="284"/>
      <c r="AF69" s="284"/>
      <c r="AG69" s="284"/>
      <c r="AH69" s="286" t="s">
        <v>64</v>
      </c>
      <c r="AI69" s="286"/>
      <c r="AJ69" s="286"/>
      <c r="AK69" s="286"/>
      <c r="AL69" s="286" t="s">
        <v>17</v>
      </c>
      <c r="AM69" s="286"/>
      <c r="AN69" s="286"/>
      <c r="AO69" s="296"/>
      <c r="AP69" s="288" t="s">
        <v>301</v>
      </c>
      <c r="AQ69" s="288"/>
      <c r="AR69" s="288"/>
      <c r="AS69" s="288"/>
      <c r="AT69" s="288"/>
      <c r="AU69" s="288"/>
      <c r="AV69" s="288"/>
      <c r="AW69" s="288"/>
      <c r="AX69" s="288"/>
      <c r="AY69">
        <f t="shared" ref="AY69:AY70" si="1">$AY$67</f>
        <v>0</v>
      </c>
    </row>
    <row r="70" spans="1:51" ht="24.75" customHeight="1" x14ac:dyDescent="0.15">
      <c r="A70" s="911">
        <v>1</v>
      </c>
      <c r="B70" s="911">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912"/>
      <c r="AI70" s="913"/>
      <c r="AJ70" s="913"/>
      <c r="AK70" s="913"/>
      <c r="AL70" s="270"/>
      <c r="AM70" s="271"/>
      <c r="AN70" s="271"/>
      <c r="AO70" s="272"/>
      <c r="AP70" s="273"/>
      <c r="AQ70" s="273"/>
      <c r="AR70" s="273"/>
      <c r="AS70" s="273"/>
      <c r="AT70" s="273"/>
      <c r="AU70" s="273"/>
      <c r="AV70" s="273"/>
      <c r="AW70" s="273"/>
      <c r="AX70" s="273"/>
      <c r="AY70">
        <f t="shared" si="1"/>
        <v>0</v>
      </c>
    </row>
    <row r="71" spans="1:51" ht="24.75" customHeight="1" x14ac:dyDescent="0.15">
      <c r="A71" s="911">
        <v>2</v>
      </c>
      <c r="B71" s="911">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912"/>
      <c r="AI71" s="913"/>
      <c r="AJ71" s="913"/>
      <c r="AK71" s="913"/>
      <c r="AL71" s="270"/>
      <c r="AM71" s="271"/>
      <c r="AN71" s="271"/>
      <c r="AO71" s="272"/>
      <c r="AP71" s="273"/>
      <c r="AQ71" s="273"/>
      <c r="AR71" s="273"/>
      <c r="AS71" s="273"/>
      <c r="AT71" s="273"/>
      <c r="AU71" s="273"/>
      <c r="AV71" s="273"/>
      <c r="AW71" s="273"/>
      <c r="AX71" s="273"/>
      <c r="AY71">
        <f>COUNTA($C$71)</f>
        <v>0</v>
      </c>
    </row>
    <row r="72" spans="1:51" ht="24.75" customHeight="1" x14ac:dyDescent="0.15">
      <c r="A72" s="911">
        <v>3</v>
      </c>
      <c r="B72" s="911">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912"/>
      <c r="AI72" s="913"/>
      <c r="AJ72" s="913"/>
      <c r="AK72" s="913"/>
      <c r="AL72" s="270"/>
      <c r="AM72" s="271"/>
      <c r="AN72" s="271"/>
      <c r="AO72" s="272"/>
      <c r="AP72" s="273"/>
      <c r="AQ72" s="273"/>
      <c r="AR72" s="273"/>
      <c r="AS72" s="273"/>
      <c r="AT72" s="273"/>
      <c r="AU72" s="273"/>
      <c r="AV72" s="273"/>
      <c r="AW72" s="273"/>
      <c r="AX72" s="273"/>
      <c r="AY72">
        <f>COUNTA($C$72)</f>
        <v>0</v>
      </c>
    </row>
    <row r="73" spans="1:51" ht="24.75" customHeight="1" x14ac:dyDescent="0.15">
      <c r="A73" s="911">
        <v>4</v>
      </c>
      <c r="B73" s="911">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912"/>
      <c r="AI73" s="913"/>
      <c r="AJ73" s="913"/>
      <c r="AK73" s="913"/>
      <c r="AL73" s="270"/>
      <c r="AM73" s="271"/>
      <c r="AN73" s="271"/>
      <c r="AO73" s="272"/>
      <c r="AP73" s="273"/>
      <c r="AQ73" s="273"/>
      <c r="AR73" s="273"/>
      <c r="AS73" s="273"/>
      <c r="AT73" s="273"/>
      <c r="AU73" s="273"/>
      <c r="AV73" s="273"/>
      <c r="AW73" s="273"/>
      <c r="AX73" s="273"/>
      <c r="AY73">
        <f>COUNTA($C$73)</f>
        <v>0</v>
      </c>
    </row>
    <row r="74" spans="1:51" ht="24.75" customHeight="1" x14ac:dyDescent="0.15">
      <c r="A74" s="911">
        <v>5</v>
      </c>
      <c r="B74" s="911">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912"/>
      <c r="AI74" s="913"/>
      <c r="AJ74" s="913"/>
      <c r="AK74" s="913"/>
      <c r="AL74" s="270"/>
      <c r="AM74" s="271"/>
      <c r="AN74" s="271"/>
      <c r="AO74" s="272"/>
      <c r="AP74" s="273"/>
      <c r="AQ74" s="273"/>
      <c r="AR74" s="273"/>
      <c r="AS74" s="273"/>
      <c r="AT74" s="273"/>
      <c r="AU74" s="273"/>
      <c r="AV74" s="273"/>
      <c r="AW74" s="273"/>
      <c r="AX74" s="273"/>
      <c r="AY74">
        <f>COUNTA($C$74)</f>
        <v>0</v>
      </c>
    </row>
    <row r="75" spans="1:51" ht="24.75" customHeight="1" x14ac:dyDescent="0.15">
      <c r="A75" s="911">
        <v>6</v>
      </c>
      <c r="B75" s="911">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912"/>
      <c r="AI75" s="913"/>
      <c r="AJ75" s="913"/>
      <c r="AK75" s="913"/>
      <c r="AL75" s="270"/>
      <c r="AM75" s="271"/>
      <c r="AN75" s="271"/>
      <c r="AO75" s="272"/>
      <c r="AP75" s="273"/>
      <c r="AQ75" s="273"/>
      <c r="AR75" s="273"/>
      <c r="AS75" s="273"/>
      <c r="AT75" s="273"/>
      <c r="AU75" s="273"/>
      <c r="AV75" s="273"/>
      <c r="AW75" s="273"/>
      <c r="AX75" s="273"/>
      <c r="AY75">
        <f>COUNTA($C$75)</f>
        <v>0</v>
      </c>
    </row>
    <row r="76" spans="1:51" ht="24.75" customHeight="1" x14ac:dyDescent="0.15">
      <c r="A76" s="911">
        <v>7</v>
      </c>
      <c r="B76" s="911">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912"/>
      <c r="AI76" s="913"/>
      <c r="AJ76" s="913"/>
      <c r="AK76" s="913"/>
      <c r="AL76" s="270"/>
      <c r="AM76" s="271"/>
      <c r="AN76" s="271"/>
      <c r="AO76" s="272"/>
      <c r="AP76" s="273"/>
      <c r="AQ76" s="273"/>
      <c r="AR76" s="273"/>
      <c r="AS76" s="273"/>
      <c r="AT76" s="273"/>
      <c r="AU76" s="273"/>
      <c r="AV76" s="273"/>
      <c r="AW76" s="273"/>
      <c r="AX76" s="273"/>
      <c r="AY76">
        <f>COUNTA($C$76)</f>
        <v>0</v>
      </c>
    </row>
    <row r="77" spans="1:51" ht="24.75" customHeight="1" x14ac:dyDescent="0.15">
      <c r="A77" s="911">
        <v>8</v>
      </c>
      <c r="B77" s="911">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912"/>
      <c r="AI77" s="913"/>
      <c r="AJ77" s="913"/>
      <c r="AK77" s="913"/>
      <c r="AL77" s="270"/>
      <c r="AM77" s="271"/>
      <c r="AN77" s="271"/>
      <c r="AO77" s="272"/>
      <c r="AP77" s="273"/>
      <c r="AQ77" s="273"/>
      <c r="AR77" s="273"/>
      <c r="AS77" s="273"/>
      <c r="AT77" s="273"/>
      <c r="AU77" s="273"/>
      <c r="AV77" s="273"/>
      <c r="AW77" s="273"/>
      <c r="AX77" s="273"/>
      <c r="AY77">
        <f>COUNTA($C$77)</f>
        <v>0</v>
      </c>
    </row>
    <row r="78" spans="1:51" ht="24.75" customHeight="1" x14ac:dyDescent="0.15">
      <c r="A78" s="911">
        <v>9</v>
      </c>
      <c r="B78" s="911">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912"/>
      <c r="AI78" s="913"/>
      <c r="AJ78" s="913"/>
      <c r="AK78" s="913"/>
      <c r="AL78" s="270"/>
      <c r="AM78" s="271"/>
      <c r="AN78" s="271"/>
      <c r="AO78" s="272"/>
      <c r="AP78" s="273"/>
      <c r="AQ78" s="273"/>
      <c r="AR78" s="273"/>
      <c r="AS78" s="273"/>
      <c r="AT78" s="273"/>
      <c r="AU78" s="273"/>
      <c r="AV78" s="273"/>
      <c r="AW78" s="273"/>
      <c r="AX78" s="273"/>
      <c r="AY78">
        <f>COUNTA($C$78)</f>
        <v>0</v>
      </c>
    </row>
    <row r="79" spans="1:51" ht="24.75" customHeight="1" x14ac:dyDescent="0.15">
      <c r="A79" s="911">
        <v>10</v>
      </c>
      <c r="B79" s="911">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912"/>
      <c r="AI79" s="913"/>
      <c r="AJ79" s="913"/>
      <c r="AK79" s="913"/>
      <c r="AL79" s="270"/>
      <c r="AM79" s="271"/>
      <c r="AN79" s="271"/>
      <c r="AO79" s="272"/>
      <c r="AP79" s="273"/>
      <c r="AQ79" s="273"/>
      <c r="AR79" s="273"/>
      <c r="AS79" s="273"/>
      <c r="AT79" s="273"/>
      <c r="AU79" s="273"/>
      <c r="AV79" s="273"/>
      <c r="AW79" s="273"/>
      <c r="AX79" s="273"/>
      <c r="AY79">
        <f>COUNTA($C$79)</f>
        <v>0</v>
      </c>
    </row>
    <row r="80" spans="1:51" ht="24.75" customHeight="1" x14ac:dyDescent="0.15">
      <c r="A80" s="911">
        <v>11</v>
      </c>
      <c r="B80" s="911">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912"/>
      <c r="AI80" s="913"/>
      <c r="AJ80" s="913"/>
      <c r="AK80" s="913"/>
      <c r="AL80" s="270"/>
      <c r="AM80" s="271"/>
      <c r="AN80" s="271"/>
      <c r="AO80" s="272"/>
      <c r="AP80" s="273"/>
      <c r="AQ80" s="273"/>
      <c r="AR80" s="273"/>
      <c r="AS80" s="273"/>
      <c r="AT80" s="273"/>
      <c r="AU80" s="273"/>
      <c r="AV80" s="273"/>
      <c r="AW80" s="273"/>
      <c r="AX80" s="273"/>
      <c r="AY80">
        <f>COUNTA($C$80)</f>
        <v>0</v>
      </c>
    </row>
    <row r="81" spans="1:51" ht="24.75" customHeight="1" x14ac:dyDescent="0.15">
      <c r="A81" s="911">
        <v>12</v>
      </c>
      <c r="B81" s="911">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912"/>
      <c r="AI81" s="913"/>
      <c r="AJ81" s="913"/>
      <c r="AK81" s="913"/>
      <c r="AL81" s="270"/>
      <c r="AM81" s="271"/>
      <c r="AN81" s="271"/>
      <c r="AO81" s="272"/>
      <c r="AP81" s="273"/>
      <c r="AQ81" s="273"/>
      <c r="AR81" s="273"/>
      <c r="AS81" s="273"/>
      <c r="AT81" s="273"/>
      <c r="AU81" s="273"/>
      <c r="AV81" s="273"/>
      <c r="AW81" s="273"/>
      <c r="AX81" s="273"/>
      <c r="AY81">
        <f>COUNTA($C$81)</f>
        <v>0</v>
      </c>
    </row>
    <row r="82" spans="1:51" ht="24.75" customHeight="1" x14ac:dyDescent="0.15">
      <c r="A82" s="911">
        <v>13</v>
      </c>
      <c r="B82" s="911">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912"/>
      <c r="AI82" s="913"/>
      <c r="AJ82" s="913"/>
      <c r="AK82" s="913"/>
      <c r="AL82" s="270"/>
      <c r="AM82" s="271"/>
      <c r="AN82" s="271"/>
      <c r="AO82" s="272"/>
      <c r="AP82" s="273"/>
      <c r="AQ82" s="273"/>
      <c r="AR82" s="273"/>
      <c r="AS82" s="273"/>
      <c r="AT82" s="273"/>
      <c r="AU82" s="273"/>
      <c r="AV82" s="273"/>
      <c r="AW82" s="273"/>
      <c r="AX82" s="273"/>
      <c r="AY82">
        <f>COUNTA($C$82)</f>
        <v>0</v>
      </c>
    </row>
    <row r="83" spans="1:51" ht="24.75" customHeight="1" x14ac:dyDescent="0.15">
      <c r="A83" s="911">
        <v>14</v>
      </c>
      <c r="B83" s="911">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912"/>
      <c r="AI83" s="913"/>
      <c r="AJ83" s="913"/>
      <c r="AK83" s="913"/>
      <c r="AL83" s="270"/>
      <c r="AM83" s="271"/>
      <c r="AN83" s="271"/>
      <c r="AO83" s="272"/>
      <c r="AP83" s="273"/>
      <c r="AQ83" s="273"/>
      <c r="AR83" s="273"/>
      <c r="AS83" s="273"/>
      <c r="AT83" s="273"/>
      <c r="AU83" s="273"/>
      <c r="AV83" s="273"/>
      <c r="AW83" s="273"/>
      <c r="AX83" s="273"/>
      <c r="AY83">
        <f>COUNTA($C$83)</f>
        <v>0</v>
      </c>
    </row>
    <row r="84" spans="1:51" ht="24.75" customHeight="1" x14ac:dyDescent="0.15">
      <c r="A84" s="911">
        <v>15</v>
      </c>
      <c r="B84" s="911">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912"/>
      <c r="AI84" s="913"/>
      <c r="AJ84" s="913"/>
      <c r="AK84" s="913"/>
      <c r="AL84" s="270"/>
      <c r="AM84" s="271"/>
      <c r="AN84" s="271"/>
      <c r="AO84" s="272"/>
      <c r="AP84" s="273"/>
      <c r="AQ84" s="273"/>
      <c r="AR84" s="273"/>
      <c r="AS84" s="273"/>
      <c r="AT84" s="273"/>
      <c r="AU84" s="273"/>
      <c r="AV84" s="273"/>
      <c r="AW84" s="273"/>
      <c r="AX84" s="273"/>
      <c r="AY84">
        <f>COUNTA($C$84)</f>
        <v>0</v>
      </c>
    </row>
    <row r="85" spans="1:51" ht="24.75" customHeight="1" x14ac:dyDescent="0.15">
      <c r="A85" s="911">
        <v>16</v>
      </c>
      <c r="B85" s="911">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912"/>
      <c r="AI85" s="913"/>
      <c r="AJ85" s="913"/>
      <c r="AK85" s="913"/>
      <c r="AL85" s="270"/>
      <c r="AM85" s="271"/>
      <c r="AN85" s="271"/>
      <c r="AO85" s="272"/>
      <c r="AP85" s="273"/>
      <c r="AQ85" s="273"/>
      <c r="AR85" s="273"/>
      <c r="AS85" s="273"/>
      <c r="AT85" s="273"/>
      <c r="AU85" s="273"/>
      <c r="AV85" s="273"/>
      <c r="AW85" s="273"/>
      <c r="AX85" s="273"/>
      <c r="AY85">
        <f>COUNTA($C$85)</f>
        <v>0</v>
      </c>
    </row>
    <row r="86" spans="1:51" ht="24.75" customHeight="1" x14ac:dyDescent="0.15">
      <c r="A86" s="911">
        <v>17</v>
      </c>
      <c r="B86" s="911">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912"/>
      <c r="AI86" s="913"/>
      <c r="AJ86" s="913"/>
      <c r="AK86" s="913"/>
      <c r="AL86" s="270"/>
      <c r="AM86" s="271"/>
      <c r="AN86" s="271"/>
      <c r="AO86" s="272"/>
      <c r="AP86" s="273"/>
      <c r="AQ86" s="273"/>
      <c r="AR86" s="273"/>
      <c r="AS86" s="273"/>
      <c r="AT86" s="273"/>
      <c r="AU86" s="273"/>
      <c r="AV86" s="273"/>
      <c r="AW86" s="273"/>
      <c r="AX86" s="273"/>
      <c r="AY86">
        <f>COUNTA($C$86)</f>
        <v>0</v>
      </c>
    </row>
    <row r="87" spans="1:51" ht="24.75" customHeight="1" x14ac:dyDescent="0.15">
      <c r="A87" s="911">
        <v>18</v>
      </c>
      <c r="B87" s="911">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912"/>
      <c r="AI87" s="913"/>
      <c r="AJ87" s="913"/>
      <c r="AK87" s="913"/>
      <c r="AL87" s="270"/>
      <c r="AM87" s="271"/>
      <c r="AN87" s="271"/>
      <c r="AO87" s="272"/>
      <c r="AP87" s="273"/>
      <c r="AQ87" s="273"/>
      <c r="AR87" s="273"/>
      <c r="AS87" s="273"/>
      <c r="AT87" s="273"/>
      <c r="AU87" s="273"/>
      <c r="AV87" s="273"/>
      <c r="AW87" s="273"/>
      <c r="AX87" s="273"/>
      <c r="AY87">
        <f>COUNTA($C$87)</f>
        <v>0</v>
      </c>
    </row>
    <row r="88" spans="1:51" ht="24.75" customHeight="1" x14ac:dyDescent="0.15">
      <c r="A88" s="911">
        <v>19</v>
      </c>
      <c r="B88" s="911">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912"/>
      <c r="AI88" s="913"/>
      <c r="AJ88" s="913"/>
      <c r="AK88" s="913"/>
      <c r="AL88" s="270"/>
      <c r="AM88" s="271"/>
      <c r="AN88" s="271"/>
      <c r="AO88" s="272"/>
      <c r="AP88" s="273"/>
      <c r="AQ88" s="273"/>
      <c r="AR88" s="273"/>
      <c r="AS88" s="273"/>
      <c r="AT88" s="273"/>
      <c r="AU88" s="273"/>
      <c r="AV88" s="273"/>
      <c r="AW88" s="273"/>
      <c r="AX88" s="273"/>
      <c r="AY88">
        <f>COUNTA($C$88)</f>
        <v>0</v>
      </c>
    </row>
    <row r="89" spans="1:51" ht="24.75" customHeight="1" x14ac:dyDescent="0.15">
      <c r="A89" s="911">
        <v>20</v>
      </c>
      <c r="B89" s="911">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912"/>
      <c r="AI89" s="913"/>
      <c r="AJ89" s="913"/>
      <c r="AK89" s="913"/>
      <c r="AL89" s="270"/>
      <c r="AM89" s="271"/>
      <c r="AN89" s="271"/>
      <c r="AO89" s="272"/>
      <c r="AP89" s="273"/>
      <c r="AQ89" s="273"/>
      <c r="AR89" s="273"/>
      <c r="AS89" s="273"/>
      <c r="AT89" s="273"/>
      <c r="AU89" s="273"/>
      <c r="AV89" s="273"/>
      <c r="AW89" s="273"/>
      <c r="AX89" s="273"/>
      <c r="AY89">
        <f>COUNTA($C$89)</f>
        <v>0</v>
      </c>
    </row>
    <row r="90" spans="1:51" ht="24.75" customHeight="1" x14ac:dyDescent="0.15">
      <c r="A90" s="911">
        <v>21</v>
      </c>
      <c r="B90" s="911">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912"/>
      <c r="AI90" s="913"/>
      <c r="AJ90" s="913"/>
      <c r="AK90" s="913"/>
      <c r="AL90" s="270"/>
      <c r="AM90" s="271"/>
      <c r="AN90" s="271"/>
      <c r="AO90" s="272"/>
      <c r="AP90" s="273"/>
      <c r="AQ90" s="273"/>
      <c r="AR90" s="273"/>
      <c r="AS90" s="273"/>
      <c r="AT90" s="273"/>
      <c r="AU90" s="273"/>
      <c r="AV90" s="273"/>
      <c r="AW90" s="273"/>
      <c r="AX90" s="273"/>
      <c r="AY90">
        <f>COUNTA($C$90)</f>
        <v>0</v>
      </c>
    </row>
    <row r="91" spans="1:51" ht="24.75" customHeight="1" x14ac:dyDescent="0.15">
      <c r="A91" s="911">
        <v>22</v>
      </c>
      <c r="B91" s="911">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912"/>
      <c r="AI91" s="913"/>
      <c r="AJ91" s="913"/>
      <c r="AK91" s="913"/>
      <c r="AL91" s="270"/>
      <c r="AM91" s="271"/>
      <c r="AN91" s="271"/>
      <c r="AO91" s="272"/>
      <c r="AP91" s="273"/>
      <c r="AQ91" s="273"/>
      <c r="AR91" s="273"/>
      <c r="AS91" s="273"/>
      <c r="AT91" s="273"/>
      <c r="AU91" s="273"/>
      <c r="AV91" s="273"/>
      <c r="AW91" s="273"/>
      <c r="AX91" s="273"/>
      <c r="AY91">
        <f>COUNTA($C$91)</f>
        <v>0</v>
      </c>
    </row>
    <row r="92" spans="1:51" ht="24.75" customHeight="1" x14ac:dyDescent="0.15">
      <c r="A92" s="911">
        <v>23</v>
      </c>
      <c r="B92" s="911">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912"/>
      <c r="AI92" s="913"/>
      <c r="AJ92" s="913"/>
      <c r="AK92" s="913"/>
      <c r="AL92" s="270"/>
      <c r="AM92" s="271"/>
      <c r="AN92" s="271"/>
      <c r="AO92" s="272"/>
      <c r="AP92" s="273"/>
      <c r="AQ92" s="273"/>
      <c r="AR92" s="273"/>
      <c r="AS92" s="273"/>
      <c r="AT92" s="273"/>
      <c r="AU92" s="273"/>
      <c r="AV92" s="273"/>
      <c r="AW92" s="273"/>
      <c r="AX92" s="273"/>
      <c r="AY92">
        <f>COUNTA($C$92)</f>
        <v>0</v>
      </c>
    </row>
    <row r="93" spans="1:51" ht="24.75" customHeight="1" x14ac:dyDescent="0.15">
      <c r="A93" s="911">
        <v>24</v>
      </c>
      <c r="B93" s="911">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912"/>
      <c r="AI93" s="913"/>
      <c r="AJ93" s="913"/>
      <c r="AK93" s="913"/>
      <c r="AL93" s="270"/>
      <c r="AM93" s="271"/>
      <c r="AN93" s="271"/>
      <c r="AO93" s="272"/>
      <c r="AP93" s="273"/>
      <c r="AQ93" s="273"/>
      <c r="AR93" s="273"/>
      <c r="AS93" s="273"/>
      <c r="AT93" s="273"/>
      <c r="AU93" s="273"/>
      <c r="AV93" s="273"/>
      <c r="AW93" s="273"/>
      <c r="AX93" s="273"/>
      <c r="AY93">
        <f>COUNTA($C$93)</f>
        <v>0</v>
      </c>
    </row>
    <row r="94" spans="1:51" ht="24.75" customHeight="1" x14ac:dyDescent="0.15">
      <c r="A94" s="911">
        <v>25</v>
      </c>
      <c r="B94" s="911">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912"/>
      <c r="AI94" s="913"/>
      <c r="AJ94" s="913"/>
      <c r="AK94" s="913"/>
      <c r="AL94" s="270"/>
      <c r="AM94" s="271"/>
      <c r="AN94" s="271"/>
      <c r="AO94" s="272"/>
      <c r="AP94" s="273"/>
      <c r="AQ94" s="273"/>
      <c r="AR94" s="273"/>
      <c r="AS94" s="273"/>
      <c r="AT94" s="273"/>
      <c r="AU94" s="273"/>
      <c r="AV94" s="273"/>
      <c r="AW94" s="273"/>
      <c r="AX94" s="273"/>
      <c r="AY94">
        <f>COUNTA($C$94)</f>
        <v>0</v>
      </c>
    </row>
    <row r="95" spans="1:51" ht="24.75" customHeight="1" x14ac:dyDescent="0.15">
      <c r="A95" s="911">
        <v>26</v>
      </c>
      <c r="B95" s="911">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912"/>
      <c r="AI95" s="913"/>
      <c r="AJ95" s="913"/>
      <c r="AK95" s="913"/>
      <c r="AL95" s="270"/>
      <c r="AM95" s="271"/>
      <c r="AN95" s="271"/>
      <c r="AO95" s="272"/>
      <c r="AP95" s="273"/>
      <c r="AQ95" s="273"/>
      <c r="AR95" s="273"/>
      <c r="AS95" s="273"/>
      <c r="AT95" s="273"/>
      <c r="AU95" s="273"/>
      <c r="AV95" s="273"/>
      <c r="AW95" s="273"/>
      <c r="AX95" s="273"/>
      <c r="AY95">
        <f>COUNTA($C$95)</f>
        <v>0</v>
      </c>
    </row>
    <row r="96" spans="1:51" ht="24.75" customHeight="1" x14ac:dyDescent="0.15">
      <c r="A96" s="911">
        <v>27</v>
      </c>
      <c r="B96" s="911">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912"/>
      <c r="AI96" s="913"/>
      <c r="AJ96" s="913"/>
      <c r="AK96" s="913"/>
      <c r="AL96" s="270"/>
      <c r="AM96" s="271"/>
      <c r="AN96" s="271"/>
      <c r="AO96" s="272"/>
      <c r="AP96" s="273"/>
      <c r="AQ96" s="273"/>
      <c r="AR96" s="273"/>
      <c r="AS96" s="273"/>
      <c r="AT96" s="273"/>
      <c r="AU96" s="273"/>
      <c r="AV96" s="273"/>
      <c r="AW96" s="273"/>
      <c r="AX96" s="273"/>
      <c r="AY96">
        <f>COUNTA($C$96)</f>
        <v>0</v>
      </c>
    </row>
    <row r="97" spans="1:51" ht="24.75" customHeight="1" x14ac:dyDescent="0.15">
      <c r="A97" s="911">
        <v>28</v>
      </c>
      <c r="B97" s="911">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912"/>
      <c r="AI97" s="913"/>
      <c r="AJ97" s="913"/>
      <c r="AK97" s="913"/>
      <c r="AL97" s="270"/>
      <c r="AM97" s="271"/>
      <c r="AN97" s="271"/>
      <c r="AO97" s="272"/>
      <c r="AP97" s="273"/>
      <c r="AQ97" s="273"/>
      <c r="AR97" s="273"/>
      <c r="AS97" s="273"/>
      <c r="AT97" s="273"/>
      <c r="AU97" s="273"/>
      <c r="AV97" s="273"/>
      <c r="AW97" s="273"/>
      <c r="AX97" s="273"/>
      <c r="AY97">
        <f>COUNTA($C$97)</f>
        <v>0</v>
      </c>
    </row>
    <row r="98" spans="1:51" ht="24.75" customHeight="1" x14ac:dyDescent="0.15">
      <c r="A98" s="911">
        <v>29</v>
      </c>
      <c r="B98" s="911">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912"/>
      <c r="AI98" s="913"/>
      <c r="AJ98" s="913"/>
      <c r="AK98" s="913"/>
      <c r="AL98" s="270"/>
      <c r="AM98" s="271"/>
      <c r="AN98" s="271"/>
      <c r="AO98" s="272"/>
      <c r="AP98" s="273"/>
      <c r="AQ98" s="273"/>
      <c r="AR98" s="273"/>
      <c r="AS98" s="273"/>
      <c r="AT98" s="273"/>
      <c r="AU98" s="273"/>
      <c r="AV98" s="273"/>
      <c r="AW98" s="273"/>
      <c r="AX98" s="273"/>
      <c r="AY98">
        <f>COUNTA($C$98)</f>
        <v>0</v>
      </c>
    </row>
    <row r="99" spans="1:51" ht="24.75" customHeight="1" x14ac:dyDescent="0.15">
      <c r="A99" s="911">
        <v>30</v>
      </c>
      <c r="B99" s="911">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912"/>
      <c r="AI99" s="913"/>
      <c r="AJ99" s="913"/>
      <c r="AK99" s="913"/>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262</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11"/>
      <c r="B102" s="911"/>
      <c r="C102" s="286" t="s">
        <v>82</v>
      </c>
      <c r="D102" s="286"/>
      <c r="E102" s="286"/>
      <c r="F102" s="286"/>
      <c r="G102" s="286"/>
      <c r="H102" s="286"/>
      <c r="I102" s="286"/>
      <c r="J102" s="292" t="s">
        <v>65</v>
      </c>
      <c r="K102" s="292"/>
      <c r="L102" s="292"/>
      <c r="M102" s="292"/>
      <c r="N102" s="292"/>
      <c r="O102" s="292"/>
      <c r="P102" s="286" t="s">
        <v>83</v>
      </c>
      <c r="Q102" s="286"/>
      <c r="R102" s="286"/>
      <c r="S102" s="286"/>
      <c r="T102" s="286"/>
      <c r="U102" s="286"/>
      <c r="V102" s="286"/>
      <c r="W102" s="286"/>
      <c r="X102" s="286"/>
      <c r="Y102" s="286" t="s">
        <v>84</v>
      </c>
      <c r="Z102" s="286"/>
      <c r="AA102" s="286"/>
      <c r="AB102" s="286"/>
      <c r="AC102" s="284" t="s">
        <v>212</v>
      </c>
      <c r="AD102" s="284"/>
      <c r="AE102" s="284"/>
      <c r="AF102" s="284"/>
      <c r="AG102" s="284"/>
      <c r="AH102" s="286" t="s">
        <v>64</v>
      </c>
      <c r="AI102" s="286"/>
      <c r="AJ102" s="286"/>
      <c r="AK102" s="286"/>
      <c r="AL102" s="286" t="s">
        <v>17</v>
      </c>
      <c r="AM102" s="286"/>
      <c r="AN102" s="286"/>
      <c r="AO102" s="296"/>
      <c r="AP102" s="288" t="s">
        <v>301</v>
      </c>
      <c r="AQ102" s="288"/>
      <c r="AR102" s="288"/>
      <c r="AS102" s="288"/>
      <c r="AT102" s="288"/>
      <c r="AU102" s="288"/>
      <c r="AV102" s="288"/>
      <c r="AW102" s="288"/>
      <c r="AX102" s="288"/>
      <c r="AY102">
        <f t="shared" ref="AY102:AY103" si="2">$AY$100</f>
        <v>0</v>
      </c>
    </row>
    <row r="103" spans="1:51" ht="24.75" customHeight="1" x14ac:dyDescent="0.15">
      <c r="A103" s="911">
        <v>1</v>
      </c>
      <c r="B103" s="911">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912"/>
      <c r="AI103" s="913"/>
      <c r="AJ103" s="913"/>
      <c r="AK103" s="913"/>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911">
        <v>2</v>
      </c>
      <c r="B104" s="911">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912"/>
      <c r="AI104" s="913"/>
      <c r="AJ104" s="913"/>
      <c r="AK104" s="913"/>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911">
        <v>3</v>
      </c>
      <c r="B105" s="911">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912"/>
      <c r="AI105" s="913"/>
      <c r="AJ105" s="913"/>
      <c r="AK105" s="913"/>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911">
        <v>4</v>
      </c>
      <c r="B106" s="911">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912"/>
      <c r="AI106" s="913"/>
      <c r="AJ106" s="913"/>
      <c r="AK106" s="913"/>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911">
        <v>5</v>
      </c>
      <c r="B107" s="911">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912"/>
      <c r="AI107" s="913"/>
      <c r="AJ107" s="913"/>
      <c r="AK107" s="913"/>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911">
        <v>6</v>
      </c>
      <c r="B108" s="911">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912"/>
      <c r="AI108" s="913"/>
      <c r="AJ108" s="913"/>
      <c r="AK108" s="913"/>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911">
        <v>7</v>
      </c>
      <c r="B109" s="911">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912"/>
      <c r="AI109" s="913"/>
      <c r="AJ109" s="913"/>
      <c r="AK109" s="913"/>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911">
        <v>8</v>
      </c>
      <c r="B110" s="911">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912"/>
      <c r="AI110" s="913"/>
      <c r="AJ110" s="913"/>
      <c r="AK110" s="913"/>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911">
        <v>9</v>
      </c>
      <c r="B111" s="911">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912"/>
      <c r="AI111" s="913"/>
      <c r="AJ111" s="913"/>
      <c r="AK111" s="913"/>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911">
        <v>10</v>
      </c>
      <c r="B112" s="911">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912"/>
      <c r="AI112" s="913"/>
      <c r="AJ112" s="913"/>
      <c r="AK112" s="913"/>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911">
        <v>11</v>
      </c>
      <c r="B113" s="911">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912"/>
      <c r="AI113" s="913"/>
      <c r="AJ113" s="913"/>
      <c r="AK113" s="913"/>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911">
        <v>12</v>
      </c>
      <c r="B114" s="911">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912"/>
      <c r="AI114" s="913"/>
      <c r="AJ114" s="913"/>
      <c r="AK114" s="913"/>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911">
        <v>13</v>
      </c>
      <c r="B115" s="911">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912"/>
      <c r="AI115" s="913"/>
      <c r="AJ115" s="913"/>
      <c r="AK115" s="913"/>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911">
        <v>14</v>
      </c>
      <c r="B116" s="911">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912"/>
      <c r="AI116" s="913"/>
      <c r="AJ116" s="913"/>
      <c r="AK116" s="913"/>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911">
        <v>15</v>
      </c>
      <c r="B117" s="911">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912"/>
      <c r="AI117" s="913"/>
      <c r="AJ117" s="913"/>
      <c r="AK117" s="913"/>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911">
        <v>16</v>
      </c>
      <c r="B118" s="911">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912"/>
      <c r="AI118" s="913"/>
      <c r="AJ118" s="913"/>
      <c r="AK118" s="913"/>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911">
        <v>17</v>
      </c>
      <c r="B119" s="911">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912"/>
      <c r="AI119" s="913"/>
      <c r="AJ119" s="913"/>
      <c r="AK119" s="913"/>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911">
        <v>18</v>
      </c>
      <c r="B120" s="911">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912"/>
      <c r="AI120" s="913"/>
      <c r="AJ120" s="913"/>
      <c r="AK120" s="913"/>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911">
        <v>19</v>
      </c>
      <c r="B121" s="911">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912"/>
      <c r="AI121" s="913"/>
      <c r="AJ121" s="913"/>
      <c r="AK121" s="913"/>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911">
        <v>20</v>
      </c>
      <c r="B122" s="911">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912"/>
      <c r="AI122" s="913"/>
      <c r="AJ122" s="913"/>
      <c r="AK122" s="913"/>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911">
        <v>21</v>
      </c>
      <c r="B123" s="911">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912"/>
      <c r="AI123" s="913"/>
      <c r="AJ123" s="913"/>
      <c r="AK123" s="913"/>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911">
        <v>22</v>
      </c>
      <c r="B124" s="911">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912"/>
      <c r="AI124" s="913"/>
      <c r="AJ124" s="913"/>
      <c r="AK124" s="913"/>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911">
        <v>23</v>
      </c>
      <c r="B125" s="911">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912"/>
      <c r="AI125" s="913"/>
      <c r="AJ125" s="913"/>
      <c r="AK125" s="913"/>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911">
        <v>24</v>
      </c>
      <c r="B126" s="911">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912"/>
      <c r="AI126" s="913"/>
      <c r="AJ126" s="913"/>
      <c r="AK126" s="913"/>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911">
        <v>25</v>
      </c>
      <c r="B127" s="911">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912"/>
      <c r="AI127" s="913"/>
      <c r="AJ127" s="913"/>
      <c r="AK127" s="913"/>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911">
        <v>26</v>
      </c>
      <c r="B128" s="911">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912"/>
      <c r="AI128" s="913"/>
      <c r="AJ128" s="913"/>
      <c r="AK128" s="913"/>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911">
        <v>27</v>
      </c>
      <c r="B129" s="911">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912"/>
      <c r="AI129" s="913"/>
      <c r="AJ129" s="913"/>
      <c r="AK129" s="913"/>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911">
        <v>28</v>
      </c>
      <c r="B130" s="911">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912"/>
      <c r="AI130" s="913"/>
      <c r="AJ130" s="913"/>
      <c r="AK130" s="913"/>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911">
        <v>29</v>
      </c>
      <c r="B131" s="911">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912"/>
      <c r="AI131" s="913"/>
      <c r="AJ131" s="913"/>
      <c r="AK131" s="913"/>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911">
        <v>30</v>
      </c>
      <c r="B132" s="911">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912"/>
      <c r="AI132" s="913"/>
      <c r="AJ132" s="913"/>
      <c r="AK132" s="913"/>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263</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11"/>
      <c r="B135" s="911"/>
      <c r="C135" s="286" t="s">
        <v>82</v>
      </c>
      <c r="D135" s="286"/>
      <c r="E135" s="286"/>
      <c r="F135" s="286"/>
      <c r="G135" s="286"/>
      <c r="H135" s="286"/>
      <c r="I135" s="286"/>
      <c r="J135" s="292" t="s">
        <v>65</v>
      </c>
      <c r="K135" s="292"/>
      <c r="L135" s="292"/>
      <c r="M135" s="292"/>
      <c r="N135" s="292"/>
      <c r="O135" s="292"/>
      <c r="P135" s="286" t="s">
        <v>83</v>
      </c>
      <c r="Q135" s="286"/>
      <c r="R135" s="286"/>
      <c r="S135" s="286"/>
      <c r="T135" s="286"/>
      <c r="U135" s="286"/>
      <c r="V135" s="286"/>
      <c r="W135" s="286"/>
      <c r="X135" s="286"/>
      <c r="Y135" s="286" t="s">
        <v>84</v>
      </c>
      <c r="Z135" s="286"/>
      <c r="AA135" s="286"/>
      <c r="AB135" s="286"/>
      <c r="AC135" s="284" t="s">
        <v>212</v>
      </c>
      <c r="AD135" s="284"/>
      <c r="AE135" s="284"/>
      <c r="AF135" s="284"/>
      <c r="AG135" s="284"/>
      <c r="AH135" s="286" t="s">
        <v>64</v>
      </c>
      <c r="AI135" s="286"/>
      <c r="AJ135" s="286"/>
      <c r="AK135" s="286"/>
      <c r="AL135" s="286" t="s">
        <v>17</v>
      </c>
      <c r="AM135" s="286"/>
      <c r="AN135" s="286"/>
      <c r="AO135" s="296"/>
      <c r="AP135" s="288" t="s">
        <v>301</v>
      </c>
      <c r="AQ135" s="288"/>
      <c r="AR135" s="288"/>
      <c r="AS135" s="288"/>
      <c r="AT135" s="288"/>
      <c r="AU135" s="288"/>
      <c r="AV135" s="288"/>
      <c r="AW135" s="288"/>
      <c r="AX135" s="288"/>
      <c r="AY135">
        <f t="shared" ref="AY135:AY136" si="3">$AY$133</f>
        <v>0</v>
      </c>
    </row>
    <row r="136" spans="1:51" ht="24.75" customHeight="1" x14ac:dyDescent="0.15">
      <c r="A136" s="911">
        <v>1</v>
      </c>
      <c r="B136" s="911">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912"/>
      <c r="AI136" s="913"/>
      <c r="AJ136" s="913"/>
      <c r="AK136" s="913"/>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911">
        <v>2</v>
      </c>
      <c r="B137" s="911">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912"/>
      <c r="AI137" s="913"/>
      <c r="AJ137" s="913"/>
      <c r="AK137" s="913"/>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911">
        <v>3</v>
      </c>
      <c r="B138" s="911">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912"/>
      <c r="AI138" s="913"/>
      <c r="AJ138" s="913"/>
      <c r="AK138" s="913"/>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911">
        <v>4</v>
      </c>
      <c r="B139" s="911">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912"/>
      <c r="AI139" s="913"/>
      <c r="AJ139" s="913"/>
      <c r="AK139" s="913"/>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911">
        <v>5</v>
      </c>
      <c r="B140" s="911">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912"/>
      <c r="AI140" s="913"/>
      <c r="AJ140" s="913"/>
      <c r="AK140" s="913"/>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911">
        <v>6</v>
      </c>
      <c r="B141" s="911">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912"/>
      <c r="AI141" s="913"/>
      <c r="AJ141" s="913"/>
      <c r="AK141" s="913"/>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911">
        <v>7</v>
      </c>
      <c r="B142" s="911">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912"/>
      <c r="AI142" s="913"/>
      <c r="AJ142" s="913"/>
      <c r="AK142" s="913"/>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911">
        <v>8</v>
      </c>
      <c r="B143" s="911">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912"/>
      <c r="AI143" s="913"/>
      <c r="AJ143" s="913"/>
      <c r="AK143" s="913"/>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911">
        <v>9</v>
      </c>
      <c r="B144" s="911">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912"/>
      <c r="AI144" s="913"/>
      <c r="AJ144" s="913"/>
      <c r="AK144" s="913"/>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911">
        <v>10</v>
      </c>
      <c r="B145" s="911">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912"/>
      <c r="AI145" s="913"/>
      <c r="AJ145" s="913"/>
      <c r="AK145" s="913"/>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911">
        <v>11</v>
      </c>
      <c r="B146" s="911">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912"/>
      <c r="AI146" s="913"/>
      <c r="AJ146" s="913"/>
      <c r="AK146" s="913"/>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911">
        <v>12</v>
      </c>
      <c r="B147" s="911">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912"/>
      <c r="AI147" s="913"/>
      <c r="AJ147" s="913"/>
      <c r="AK147" s="913"/>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911">
        <v>13</v>
      </c>
      <c r="B148" s="911">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912"/>
      <c r="AI148" s="913"/>
      <c r="AJ148" s="913"/>
      <c r="AK148" s="913"/>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911">
        <v>14</v>
      </c>
      <c r="B149" s="911">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912"/>
      <c r="AI149" s="913"/>
      <c r="AJ149" s="913"/>
      <c r="AK149" s="913"/>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911">
        <v>15</v>
      </c>
      <c r="B150" s="911">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912"/>
      <c r="AI150" s="913"/>
      <c r="AJ150" s="913"/>
      <c r="AK150" s="913"/>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911">
        <v>16</v>
      </c>
      <c r="B151" s="911">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912"/>
      <c r="AI151" s="913"/>
      <c r="AJ151" s="913"/>
      <c r="AK151" s="913"/>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911">
        <v>17</v>
      </c>
      <c r="B152" s="911">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912"/>
      <c r="AI152" s="913"/>
      <c r="AJ152" s="913"/>
      <c r="AK152" s="913"/>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911">
        <v>18</v>
      </c>
      <c r="B153" s="911">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912"/>
      <c r="AI153" s="913"/>
      <c r="AJ153" s="913"/>
      <c r="AK153" s="913"/>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911">
        <v>19</v>
      </c>
      <c r="B154" s="911">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912"/>
      <c r="AI154" s="913"/>
      <c r="AJ154" s="913"/>
      <c r="AK154" s="913"/>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911">
        <v>20</v>
      </c>
      <c r="B155" s="911">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912"/>
      <c r="AI155" s="913"/>
      <c r="AJ155" s="913"/>
      <c r="AK155" s="913"/>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911">
        <v>21</v>
      </c>
      <c r="B156" s="911">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912"/>
      <c r="AI156" s="913"/>
      <c r="AJ156" s="913"/>
      <c r="AK156" s="913"/>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911">
        <v>22</v>
      </c>
      <c r="B157" s="911">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912"/>
      <c r="AI157" s="913"/>
      <c r="AJ157" s="913"/>
      <c r="AK157" s="913"/>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911">
        <v>23</v>
      </c>
      <c r="B158" s="911">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912"/>
      <c r="AI158" s="913"/>
      <c r="AJ158" s="913"/>
      <c r="AK158" s="913"/>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911">
        <v>24</v>
      </c>
      <c r="B159" s="911">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912"/>
      <c r="AI159" s="913"/>
      <c r="AJ159" s="913"/>
      <c r="AK159" s="913"/>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911">
        <v>25</v>
      </c>
      <c r="B160" s="911">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912"/>
      <c r="AI160" s="913"/>
      <c r="AJ160" s="913"/>
      <c r="AK160" s="913"/>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911">
        <v>26</v>
      </c>
      <c r="B161" s="911">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912"/>
      <c r="AI161" s="913"/>
      <c r="AJ161" s="913"/>
      <c r="AK161" s="913"/>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911">
        <v>27</v>
      </c>
      <c r="B162" s="911">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912"/>
      <c r="AI162" s="913"/>
      <c r="AJ162" s="913"/>
      <c r="AK162" s="913"/>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911">
        <v>28</v>
      </c>
      <c r="B163" s="911">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912"/>
      <c r="AI163" s="913"/>
      <c r="AJ163" s="913"/>
      <c r="AK163" s="913"/>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911">
        <v>29</v>
      </c>
      <c r="B164" s="911">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912"/>
      <c r="AI164" s="913"/>
      <c r="AJ164" s="913"/>
      <c r="AK164" s="913"/>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911">
        <v>30</v>
      </c>
      <c r="B165" s="911">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912"/>
      <c r="AI165" s="913"/>
      <c r="AJ165" s="913"/>
      <c r="AK165" s="913"/>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264</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11"/>
      <c r="B168" s="911"/>
      <c r="C168" s="286" t="s">
        <v>82</v>
      </c>
      <c r="D168" s="286"/>
      <c r="E168" s="286"/>
      <c r="F168" s="286"/>
      <c r="G168" s="286"/>
      <c r="H168" s="286"/>
      <c r="I168" s="286"/>
      <c r="J168" s="292" t="s">
        <v>65</v>
      </c>
      <c r="K168" s="292"/>
      <c r="L168" s="292"/>
      <c r="M168" s="292"/>
      <c r="N168" s="292"/>
      <c r="O168" s="292"/>
      <c r="P168" s="286" t="s">
        <v>83</v>
      </c>
      <c r="Q168" s="286"/>
      <c r="R168" s="286"/>
      <c r="S168" s="286"/>
      <c r="T168" s="286"/>
      <c r="U168" s="286"/>
      <c r="V168" s="286"/>
      <c r="W168" s="286"/>
      <c r="X168" s="286"/>
      <c r="Y168" s="286" t="s">
        <v>84</v>
      </c>
      <c r="Z168" s="286"/>
      <c r="AA168" s="286"/>
      <c r="AB168" s="286"/>
      <c r="AC168" s="284" t="s">
        <v>212</v>
      </c>
      <c r="AD168" s="284"/>
      <c r="AE168" s="284"/>
      <c r="AF168" s="284"/>
      <c r="AG168" s="284"/>
      <c r="AH168" s="286" t="s">
        <v>64</v>
      </c>
      <c r="AI168" s="286"/>
      <c r="AJ168" s="286"/>
      <c r="AK168" s="286"/>
      <c r="AL168" s="286" t="s">
        <v>17</v>
      </c>
      <c r="AM168" s="286"/>
      <c r="AN168" s="286"/>
      <c r="AO168" s="296"/>
      <c r="AP168" s="288" t="s">
        <v>301</v>
      </c>
      <c r="AQ168" s="288"/>
      <c r="AR168" s="288"/>
      <c r="AS168" s="288"/>
      <c r="AT168" s="288"/>
      <c r="AU168" s="288"/>
      <c r="AV168" s="288"/>
      <c r="AW168" s="288"/>
      <c r="AX168" s="288"/>
      <c r="AY168">
        <f t="shared" ref="AY168:AY169" si="4">$AY$166</f>
        <v>0</v>
      </c>
    </row>
    <row r="169" spans="1:51" ht="24.75" customHeight="1" x14ac:dyDescent="0.15">
      <c r="A169" s="911">
        <v>1</v>
      </c>
      <c r="B169" s="911">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912"/>
      <c r="AI169" s="913"/>
      <c r="AJ169" s="913"/>
      <c r="AK169" s="913"/>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911">
        <v>2</v>
      </c>
      <c r="B170" s="911">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912"/>
      <c r="AI170" s="913"/>
      <c r="AJ170" s="913"/>
      <c r="AK170" s="913"/>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911">
        <v>3</v>
      </c>
      <c r="B171" s="911">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912"/>
      <c r="AI171" s="913"/>
      <c r="AJ171" s="913"/>
      <c r="AK171" s="913"/>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911">
        <v>4</v>
      </c>
      <c r="B172" s="911">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912"/>
      <c r="AI172" s="913"/>
      <c r="AJ172" s="913"/>
      <c r="AK172" s="913"/>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911">
        <v>5</v>
      </c>
      <c r="B173" s="911">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912"/>
      <c r="AI173" s="913"/>
      <c r="AJ173" s="913"/>
      <c r="AK173" s="913"/>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911">
        <v>6</v>
      </c>
      <c r="B174" s="911">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912"/>
      <c r="AI174" s="913"/>
      <c r="AJ174" s="913"/>
      <c r="AK174" s="913"/>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911">
        <v>7</v>
      </c>
      <c r="B175" s="911">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912"/>
      <c r="AI175" s="913"/>
      <c r="AJ175" s="913"/>
      <c r="AK175" s="913"/>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911">
        <v>8</v>
      </c>
      <c r="B176" s="911">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912"/>
      <c r="AI176" s="913"/>
      <c r="AJ176" s="913"/>
      <c r="AK176" s="913"/>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911">
        <v>9</v>
      </c>
      <c r="B177" s="911">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912"/>
      <c r="AI177" s="913"/>
      <c r="AJ177" s="913"/>
      <c r="AK177" s="913"/>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911">
        <v>10</v>
      </c>
      <c r="B178" s="911">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912"/>
      <c r="AI178" s="913"/>
      <c r="AJ178" s="913"/>
      <c r="AK178" s="913"/>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911">
        <v>11</v>
      </c>
      <c r="B179" s="911">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912"/>
      <c r="AI179" s="913"/>
      <c r="AJ179" s="913"/>
      <c r="AK179" s="913"/>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911">
        <v>12</v>
      </c>
      <c r="B180" s="911">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912"/>
      <c r="AI180" s="913"/>
      <c r="AJ180" s="913"/>
      <c r="AK180" s="913"/>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911">
        <v>13</v>
      </c>
      <c r="B181" s="911">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912"/>
      <c r="AI181" s="913"/>
      <c r="AJ181" s="913"/>
      <c r="AK181" s="913"/>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911">
        <v>14</v>
      </c>
      <c r="B182" s="911">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912"/>
      <c r="AI182" s="913"/>
      <c r="AJ182" s="913"/>
      <c r="AK182" s="913"/>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911">
        <v>15</v>
      </c>
      <c r="B183" s="911">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912"/>
      <c r="AI183" s="913"/>
      <c r="AJ183" s="913"/>
      <c r="AK183" s="913"/>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911">
        <v>16</v>
      </c>
      <c r="B184" s="911">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912"/>
      <c r="AI184" s="913"/>
      <c r="AJ184" s="913"/>
      <c r="AK184" s="913"/>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911">
        <v>17</v>
      </c>
      <c r="B185" s="911">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912"/>
      <c r="AI185" s="913"/>
      <c r="AJ185" s="913"/>
      <c r="AK185" s="913"/>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911">
        <v>18</v>
      </c>
      <c r="B186" s="911">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912"/>
      <c r="AI186" s="913"/>
      <c r="AJ186" s="913"/>
      <c r="AK186" s="913"/>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911">
        <v>19</v>
      </c>
      <c r="B187" s="911">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912"/>
      <c r="AI187" s="913"/>
      <c r="AJ187" s="913"/>
      <c r="AK187" s="913"/>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911">
        <v>20</v>
      </c>
      <c r="B188" s="911">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912"/>
      <c r="AI188" s="913"/>
      <c r="AJ188" s="913"/>
      <c r="AK188" s="913"/>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911">
        <v>21</v>
      </c>
      <c r="B189" s="911">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912"/>
      <c r="AI189" s="913"/>
      <c r="AJ189" s="913"/>
      <c r="AK189" s="913"/>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911">
        <v>22</v>
      </c>
      <c r="B190" s="911">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912"/>
      <c r="AI190" s="913"/>
      <c r="AJ190" s="913"/>
      <c r="AK190" s="913"/>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911">
        <v>23</v>
      </c>
      <c r="B191" s="911">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912"/>
      <c r="AI191" s="913"/>
      <c r="AJ191" s="913"/>
      <c r="AK191" s="913"/>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911">
        <v>24</v>
      </c>
      <c r="B192" s="911">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912"/>
      <c r="AI192" s="913"/>
      <c r="AJ192" s="913"/>
      <c r="AK192" s="913"/>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911">
        <v>25</v>
      </c>
      <c r="B193" s="911">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912"/>
      <c r="AI193" s="913"/>
      <c r="AJ193" s="913"/>
      <c r="AK193" s="913"/>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911">
        <v>26</v>
      </c>
      <c r="B194" s="911">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912"/>
      <c r="AI194" s="913"/>
      <c r="AJ194" s="913"/>
      <c r="AK194" s="913"/>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911">
        <v>27</v>
      </c>
      <c r="B195" s="911">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912"/>
      <c r="AI195" s="913"/>
      <c r="AJ195" s="913"/>
      <c r="AK195" s="913"/>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911">
        <v>28</v>
      </c>
      <c r="B196" s="911">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912"/>
      <c r="AI196" s="913"/>
      <c r="AJ196" s="913"/>
      <c r="AK196" s="913"/>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911">
        <v>29</v>
      </c>
      <c r="B197" s="911">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912"/>
      <c r="AI197" s="913"/>
      <c r="AJ197" s="913"/>
      <c r="AK197" s="913"/>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911">
        <v>30</v>
      </c>
      <c r="B198" s="911">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912"/>
      <c r="AI198" s="913"/>
      <c r="AJ198" s="913"/>
      <c r="AK198" s="913"/>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265</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11"/>
      <c r="B201" s="911"/>
      <c r="C201" s="286" t="s">
        <v>82</v>
      </c>
      <c r="D201" s="286"/>
      <c r="E201" s="286"/>
      <c r="F201" s="286"/>
      <c r="G201" s="286"/>
      <c r="H201" s="286"/>
      <c r="I201" s="286"/>
      <c r="J201" s="292" t="s">
        <v>65</v>
      </c>
      <c r="K201" s="292"/>
      <c r="L201" s="292"/>
      <c r="M201" s="292"/>
      <c r="N201" s="292"/>
      <c r="O201" s="292"/>
      <c r="P201" s="286" t="s">
        <v>83</v>
      </c>
      <c r="Q201" s="286"/>
      <c r="R201" s="286"/>
      <c r="S201" s="286"/>
      <c r="T201" s="286"/>
      <c r="U201" s="286"/>
      <c r="V201" s="286"/>
      <c r="W201" s="286"/>
      <c r="X201" s="286"/>
      <c r="Y201" s="286" t="s">
        <v>84</v>
      </c>
      <c r="Z201" s="286"/>
      <c r="AA201" s="286"/>
      <c r="AB201" s="286"/>
      <c r="AC201" s="284" t="s">
        <v>212</v>
      </c>
      <c r="AD201" s="284"/>
      <c r="AE201" s="284"/>
      <c r="AF201" s="284"/>
      <c r="AG201" s="284"/>
      <c r="AH201" s="286" t="s">
        <v>64</v>
      </c>
      <c r="AI201" s="286"/>
      <c r="AJ201" s="286"/>
      <c r="AK201" s="286"/>
      <c r="AL201" s="286" t="s">
        <v>17</v>
      </c>
      <c r="AM201" s="286"/>
      <c r="AN201" s="286"/>
      <c r="AO201" s="296"/>
      <c r="AP201" s="288" t="s">
        <v>301</v>
      </c>
      <c r="AQ201" s="288"/>
      <c r="AR201" s="288"/>
      <c r="AS201" s="288"/>
      <c r="AT201" s="288"/>
      <c r="AU201" s="288"/>
      <c r="AV201" s="288"/>
      <c r="AW201" s="288"/>
      <c r="AX201" s="288"/>
      <c r="AY201">
        <f t="shared" ref="AY201:AY202" si="5">$AY$199</f>
        <v>0</v>
      </c>
    </row>
    <row r="202" spans="1:51" ht="24.75" customHeight="1" x14ac:dyDescent="0.15">
      <c r="A202" s="911">
        <v>1</v>
      </c>
      <c r="B202" s="911">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912"/>
      <c r="AI202" s="913"/>
      <c r="AJ202" s="913"/>
      <c r="AK202" s="913"/>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911">
        <v>2</v>
      </c>
      <c r="B203" s="911">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912"/>
      <c r="AI203" s="913"/>
      <c r="AJ203" s="913"/>
      <c r="AK203" s="913"/>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911">
        <v>3</v>
      </c>
      <c r="B204" s="911">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912"/>
      <c r="AI204" s="913"/>
      <c r="AJ204" s="913"/>
      <c r="AK204" s="913"/>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911">
        <v>4</v>
      </c>
      <c r="B205" s="911">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912"/>
      <c r="AI205" s="913"/>
      <c r="AJ205" s="913"/>
      <c r="AK205" s="913"/>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911">
        <v>5</v>
      </c>
      <c r="B206" s="911">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912"/>
      <c r="AI206" s="913"/>
      <c r="AJ206" s="913"/>
      <c r="AK206" s="913"/>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911">
        <v>6</v>
      </c>
      <c r="B207" s="911">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912"/>
      <c r="AI207" s="913"/>
      <c r="AJ207" s="913"/>
      <c r="AK207" s="913"/>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911">
        <v>7</v>
      </c>
      <c r="B208" s="911">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912"/>
      <c r="AI208" s="913"/>
      <c r="AJ208" s="913"/>
      <c r="AK208" s="913"/>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911">
        <v>8</v>
      </c>
      <c r="B209" s="911">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912"/>
      <c r="AI209" s="913"/>
      <c r="AJ209" s="913"/>
      <c r="AK209" s="913"/>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911">
        <v>9</v>
      </c>
      <c r="B210" s="911">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912"/>
      <c r="AI210" s="913"/>
      <c r="AJ210" s="913"/>
      <c r="AK210" s="913"/>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911">
        <v>10</v>
      </c>
      <c r="B211" s="911">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912"/>
      <c r="AI211" s="913"/>
      <c r="AJ211" s="913"/>
      <c r="AK211" s="913"/>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911">
        <v>11</v>
      </c>
      <c r="B212" s="911">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912"/>
      <c r="AI212" s="913"/>
      <c r="AJ212" s="913"/>
      <c r="AK212" s="913"/>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911">
        <v>12</v>
      </c>
      <c r="B213" s="911">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912"/>
      <c r="AI213" s="913"/>
      <c r="AJ213" s="913"/>
      <c r="AK213" s="913"/>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911">
        <v>13</v>
      </c>
      <c r="B214" s="911">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912"/>
      <c r="AI214" s="913"/>
      <c r="AJ214" s="913"/>
      <c r="AK214" s="913"/>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911">
        <v>14</v>
      </c>
      <c r="B215" s="911">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912"/>
      <c r="AI215" s="913"/>
      <c r="AJ215" s="913"/>
      <c r="AK215" s="913"/>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911">
        <v>15</v>
      </c>
      <c r="B216" s="911">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912"/>
      <c r="AI216" s="913"/>
      <c r="AJ216" s="913"/>
      <c r="AK216" s="913"/>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911">
        <v>16</v>
      </c>
      <c r="B217" s="911">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912"/>
      <c r="AI217" s="913"/>
      <c r="AJ217" s="913"/>
      <c r="AK217" s="913"/>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911">
        <v>17</v>
      </c>
      <c r="B218" s="911">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912"/>
      <c r="AI218" s="913"/>
      <c r="AJ218" s="913"/>
      <c r="AK218" s="913"/>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911">
        <v>18</v>
      </c>
      <c r="B219" s="911">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912"/>
      <c r="AI219" s="913"/>
      <c r="AJ219" s="913"/>
      <c r="AK219" s="913"/>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911">
        <v>19</v>
      </c>
      <c r="B220" s="911">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912"/>
      <c r="AI220" s="913"/>
      <c r="AJ220" s="913"/>
      <c r="AK220" s="913"/>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911">
        <v>20</v>
      </c>
      <c r="B221" s="911">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912"/>
      <c r="AI221" s="913"/>
      <c r="AJ221" s="913"/>
      <c r="AK221" s="913"/>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911">
        <v>21</v>
      </c>
      <c r="B222" s="911">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912"/>
      <c r="AI222" s="913"/>
      <c r="AJ222" s="913"/>
      <c r="AK222" s="913"/>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911">
        <v>22</v>
      </c>
      <c r="B223" s="911">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912"/>
      <c r="AI223" s="913"/>
      <c r="AJ223" s="913"/>
      <c r="AK223" s="913"/>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911">
        <v>23</v>
      </c>
      <c r="B224" s="911">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912"/>
      <c r="AI224" s="913"/>
      <c r="AJ224" s="913"/>
      <c r="AK224" s="913"/>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911">
        <v>24</v>
      </c>
      <c r="B225" s="911">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912"/>
      <c r="AI225" s="913"/>
      <c r="AJ225" s="913"/>
      <c r="AK225" s="913"/>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911">
        <v>25</v>
      </c>
      <c r="B226" s="911">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912"/>
      <c r="AI226" s="913"/>
      <c r="AJ226" s="913"/>
      <c r="AK226" s="913"/>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911">
        <v>26</v>
      </c>
      <c r="B227" s="911">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912"/>
      <c r="AI227" s="913"/>
      <c r="AJ227" s="913"/>
      <c r="AK227" s="913"/>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911">
        <v>27</v>
      </c>
      <c r="B228" s="911">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912"/>
      <c r="AI228" s="913"/>
      <c r="AJ228" s="913"/>
      <c r="AK228" s="913"/>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911">
        <v>28</v>
      </c>
      <c r="B229" s="911">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912"/>
      <c r="AI229" s="913"/>
      <c r="AJ229" s="913"/>
      <c r="AK229" s="913"/>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911">
        <v>29</v>
      </c>
      <c r="B230" s="911">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912"/>
      <c r="AI230" s="913"/>
      <c r="AJ230" s="913"/>
      <c r="AK230" s="913"/>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911">
        <v>30</v>
      </c>
      <c r="B231" s="911">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912"/>
      <c r="AI231" s="913"/>
      <c r="AJ231" s="913"/>
      <c r="AK231" s="913"/>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266</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11"/>
      <c r="B234" s="911"/>
      <c r="C234" s="286" t="s">
        <v>82</v>
      </c>
      <c r="D234" s="286"/>
      <c r="E234" s="286"/>
      <c r="F234" s="286"/>
      <c r="G234" s="286"/>
      <c r="H234" s="286"/>
      <c r="I234" s="286"/>
      <c r="J234" s="292" t="s">
        <v>65</v>
      </c>
      <c r="K234" s="292"/>
      <c r="L234" s="292"/>
      <c r="M234" s="292"/>
      <c r="N234" s="292"/>
      <c r="O234" s="292"/>
      <c r="P234" s="286" t="s">
        <v>83</v>
      </c>
      <c r="Q234" s="286"/>
      <c r="R234" s="286"/>
      <c r="S234" s="286"/>
      <c r="T234" s="286"/>
      <c r="U234" s="286"/>
      <c r="V234" s="286"/>
      <c r="W234" s="286"/>
      <c r="X234" s="286"/>
      <c r="Y234" s="286" t="s">
        <v>84</v>
      </c>
      <c r="Z234" s="286"/>
      <c r="AA234" s="286"/>
      <c r="AB234" s="286"/>
      <c r="AC234" s="284" t="s">
        <v>212</v>
      </c>
      <c r="AD234" s="284"/>
      <c r="AE234" s="284"/>
      <c r="AF234" s="284"/>
      <c r="AG234" s="284"/>
      <c r="AH234" s="286" t="s">
        <v>64</v>
      </c>
      <c r="AI234" s="286"/>
      <c r="AJ234" s="286"/>
      <c r="AK234" s="286"/>
      <c r="AL234" s="286" t="s">
        <v>17</v>
      </c>
      <c r="AM234" s="286"/>
      <c r="AN234" s="286"/>
      <c r="AO234" s="296"/>
      <c r="AP234" s="288" t="s">
        <v>301</v>
      </c>
      <c r="AQ234" s="288"/>
      <c r="AR234" s="288"/>
      <c r="AS234" s="288"/>
      <c r="AT234" s="288"/>
      <c r="AU234" s="288"/>
      <c r="AV234" s="288"/>
      <c r="AW234" s="288"/>
      <c r="AX234" s="288"/>
      <c r="AY234">
        <f t="shared" ref="AY234:AY235" si="6">$AY$232</f>
        <v>0</v>
      </c>
    </row>
    <row r="235" spans="1:51" ht="24.75" customHeight="1" x14ac:dyDescent="0.15">
      <c r="A235" s="911">
        <v>1</v>
      </c>
      <c r="B235" s="911">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912"/>
      <c r="AI235" s="913"/>
      <c r="AJ235" s="913"/>
      <c r="AK235" s="913"/>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911">
        <v>2</v>
      </c>
      <c r="B236" s="911">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912"/>
      <c r="AI236" s="913"/>
      <c r="AJ236" s="913"/>
      <c r="AK236" s="913"/>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911">
        <v>3</v>
      </c>
      <c r="B237" s="911">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912"/>
      <c r="AI237" s="913"/>
      <c r="AJ237" s="913"/>
      <c r="AK237" s="913"/>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911">
        <v>4</v>
      </c>
      <c r="B238" s="911">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912"/>
      <c r="AI238" s="913"/>
      <c r="AJ238" s="913"/>
      <c r="AK238" s="913"/>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911">
        <v>5</v>
      </c>
      <c r="B239" s="911">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912"/>
      <c r="AI239" s="913"/>
      <c r="AJ239" s="913"/>
      <c r="AK239" s="913"/>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911">
        <v>6</v>
      </c>
      <c r="B240" s="911">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912"/>
      <c r="AI240" s="913"/>
      <c r="AJ240" s="913"/>
      <c r="AK240" s="913"/>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911">
        <v>7</v>
      </c>
      <c r="B241" s="911">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912"/>
      <c r="AI241" s="913"/>
      <c r="AJ241" s="913"/>
      <c r="AK241" s="913"/>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911">
        <v>8</v>
      </c>
      <c r="B242" s="911">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912"/>
      <c r="AI242" s="913"/>
      <c r="AJ242" s="913"/>
      <c r="AK242" s="913"/>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911">
        <v>9</v>
      </c>
      <c r="B243" s="911">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912"/>
      <c r="AI243" s="913"/>
      <c r="AJ243" s="913"/>
      <c r="AK243" s="913"/>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911">
        <v>10</v>
      </c>
      <c r="B244" s="911">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912"/>
      <c r="AI244" s="913"/>
      <c r="AJ244" s="913"/>
      <c r="AK244" s="913"/>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911">
        <v>11</v>
      </c>
      <c r="B245" s="911">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912"/>
      <c r="AI245" s="913"/>
      <c r="AJ245" s="913"/>
      <c r="AK245" s="913"/>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911">
        <v>12</v>
      </c>
      <c r="B246" s="911">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912"/>
      <c r="AI246" s="913"/>
      <c r="AJ246" s="913"/>
      <c r="AK246" s="913"/>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911">
        <v>13</v>
      </c>
      <c r="B247" s="911">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912"/>
      <c r="AI247" s="913"/>
      <c r="AJ247" s="913"/>
      <c r="AK247" s="913"/>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911">
        <v>14</v>
      </c>
      <c r="B248" s="911">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912"/>
      <c r="AI248" s="913"/>
      <c r="AJ248" s="913"/>
      <c r="AK248" s="913"/>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911">
        <v>15</v>
      </c>
      <c r="B249" s="911">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912"/>
      <c r="AI249" s="913"/>
      <c r="AJ249" s="913"/>
      <c r="AK249" s="913"/>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911">
        <v>16</v>
      </c>
      <c r="B250" s="911">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912"/>
      <c r="AI250" s="913"/>
      <c r="AJ250" s="913"/>
      <c r="AK250" s="913"/>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911">
        <v>17</v>
      </c>
      <c r="B251" s="911">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912"/>
      <c r="AI251" s="913"/>
      <c r="AJ251" s="913"/>
      <c r="AK251" s="913"/>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911">
        <v>18</v>
      </c>
      <c r="B252" s="911">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912"/>
      <c r="AI252" s="913"/>
      <c r="AJ252" s="913"/>
      <c r="AK252" s="913"/>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911">
        <v>19</v>
      </c>
      <c r="B253" s="911">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912"/>
      <c r="AI253" s="913"/>
      <c r="AJ253" s="913"/>
      <c r="AK253" s="913"/>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911">
        <v>20</v>
      </c>
      <c r="B254" s="911">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912"/>
      <c r="AI254" s="913"/>
      <c r="AJ254" s="913"/>
      <c r="AK254" s="913"/>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911">
        <v>21</v>
      </c>
      <c r="B255" s="911">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912"/>
      <c r="AI255" s="913"/>
      <c r="AJ255" s="913"/>
      <c r="AK255" s="913"/>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911">
        <v>22</v>
      </c>
      <c r="B256" s="911">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912"/>
      <c r="AI256" s="913"/>
      <c r="AJ256" s="913"/>
      <c r="AK256" s="913"/>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911">
        <v>23</v>
      </c>
      <c r="B257" s="911">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912"/>
      <c r="AI257" s="913"/>
      <c r="AJ257" s="913"/>
      <c r="AK257" s="913"/>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911">
        <v>24</v>
      </c>
      <c r="B258" s="911">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912"/>
      <c r="AI258" s="913"/>
      <c r="AJ258" s="913"/>
      <c r="AK258" s="913"/>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911">
        <v>25</v>
      </c>
      <c r="B259" s="911">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912"/>
      <c r="AI259" s="913"/>
      <c r="AJ259" s="913"/>
      <c r="AK259" s="913"/>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911">
        <v>26</v>
      </c>
      <c r="B260" s="911">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912"/>
      <c r="AI260" s="913"/>
      <c r="AJ260" s="913"/>
      <c r="AK260" s="913"/>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911">
        <v>27</v>
      </c>
      <c r="B261" s="911">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912"/>
      <c r="AI261" s="913"/>
      <c r="AJ261" s="913"/>
      <c r="AK261" s="913"/>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911">
        <v>28</v>
      </c>
      <c r="B262" s="911">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912"/>
      <c r="AI262" s="913"/>
      <c r="AJ262" s="913"/>
      <c r="AK262" s="913"/>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911">
        <v>29</v>
      </c>
      <c r="B263" s="911">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912"/>
      <c r="AI263" s="913"/>
      <c r="AJ263" s="913"/>
      <c r="AK263" s="913"/>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911">
        <v>30</v>
      </c>
      <c r="B264" s="911">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912"/>
      <c r="AI264" s="913"/>
      <c r="AJ264" s="913"/>
      <c r="AK264" s="913"/>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267</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11"/>
      <c r="B267" s="911"/>
      <c r="C267" s="286" t="s">
        <v>82</v>
      </c>
      <c r="D267" s="286"/>
      <c r="E267" s="286"/>
      <c r="F267" s="286"/>
      <c r="G267" s="286"/>
      <c r="H267" s="286"/>
      <c r="I267" s="286"/>
      <c r="J267" s="292" t="s">
        <v>65</v>
      </c>
      <c r="K267" s="292"/>
      <c r="L267" s="292"/>
      <c r="M267" s="292"/>
      <c r="N267" s="292"/>
      <c r="O267" s="292"/>
      <c r="P267" s="286" t="s">
        <v>83</v>
      </c>
      <c r="Q267" s="286"/>
      <c r="R267" s="286"/>
      <c r="S267" s="286"/>
      <c r="T267" s="286"/>
      <c r="U267" s="286"/>
      <c r="V267" s="286"/>
      <c r="W267" s="286"/>
      <c r="X267" s="286"/>
      <c r="Y267" s="286" t="s">
        <v>84</v>
      </c>
      <c r="Z267" s="286"/>
      <c r="AA267" s="286"/>
      <c r="AB267" s="286"/>
      <c r="AC267" s="284" t="s">
        <v>212</v>
      </c>
      <c r="AD267" s="284"/>
      <c r="AE267" s="284"/>
      <c r="AF267" s="284"/>
      <c r="AG267" s="284"/>
      <c r="AH267" s="286" t="s">
        <v>64</v>
      </c>
      <c r="AI267" s="286"/>
      <c r="AJ267" s="286"/>
      <c r="AK267" s="286"/>
      <c r="AL267" s="286" t="s">
        <v>17</v>
      </c>
      <c r="AM267" s="286"/>
      <c r="AN267" s="286"/>
      <c r="AO267" s="296"/>
      <c r="AP267" s="288" t="s">
        <v>301</v>
      </c>
      <c r="AQ267" s="288"/>
      <c r="AR267" s="288"/>
      <c r="AS267" s="288"/>
      <c r="AT267" s="288"/>
      <c r="AU267" s="288"/>
      <c r="AV267" s="288"/>
      <c r="AW267" s="288"/>
      <c r="AX267" s="288"/>
      <c r="AY267">
        <f t="shared" ref="AY267:AY268" si="7">$AY$265</f>
        <v>0</v>
      </c>
    </row>
    <row r="268" spans="1:51" ht="24.75" customHeight="1" x14ac:dyDescent="0.15">
      <c r="A268" s="911">
        <v>1</v>
      </c>
      <c r="B268" s="911">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912"/>
      <c r="AI268" s="913"/>
      <c r="AJ268" s="913"/>
      <c r="AK268" s="913"/>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911">
        <v>2</v>
      </c>
      <c r="B269" s="911">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912"/>
      <c r="AI269" s="913"/>
      <c r="AJ269" s="913"/>
      <c r="AK269" s="913"/>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911">
        <v>3</v>
      </c>
      <c r="B270" s="911">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912"/>
      <c r="AI270" s="913"/>
      <c r="AJ270" s="913"/>
      <c r="AK270" s="913"/>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911">
        <v>4</v>
      </c>
      <c r="B271" s="911">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912"/>
      <c r="AI271" s="913"/>
      <c r="AJ271" s="913"/>
      <c r="AK271" s="913"/>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911">
        <v>5</v>
      </c>
      <c r="B272" s="911">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912"/>
      <c r="AI272" s="913"/>
      <c r="AJ272" s="913"/>
      <c r="AK272" s="913"/>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911">
        <v>6</v>
      </c>
      <c r="B273" s="911">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912"/>
      <c r="AI273" s="913"/>
      <c r="AJ273" s="913"/>
      <c r="AK273" s="913"/>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911">
        <v>7</v>
      </c>
      <c r="B274" s="911">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912"/>
      <c r="AI274" s="913"/>
      <c r="AJ274" s="913"/>
      <c r="AK274" s="913"/>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911">
        <v>8</v>
      </c>
      <c r="B275" s="911">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912"/>
      <c r="AI275" s="913"/>
      <c r="AJ275" s="913"/>
      <c r="AK275" s="913"/>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911">
        <v>9</v>
      </c>
      <c r="B276" s="911">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912"/>
      <c r="AI276" s="913"/>
      <c r="AJ276" s="913"/>
      <c r="AK276" s="913"/>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911">
        <v>10</v>
      </c>
      <c r="B277" s="911">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912"/>
      <c r="AI277" s="913"/>
      <c r="AJ277" s="913"/>
      <c r="AK277" s="913"/>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911">
        <v>11</v>
      </c>
      <c r="B278" s="911">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912"/>
      <c r="AI278" s="913"/>
      <c r="AJ278" s="913"/>
      <c r="AK278" s="913"/>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911">
        <v>12</v>
      </c>
      <c r="B279" s="911">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912"/>
      <c r="AI279" s="913"/>
      <c r="AJ279" s="913"/>
      <c r="AK279" s="913"/>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911">
        <v>13</v>
      </c>
      <c r="B280" s="911">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912"/>
      <c r="AI280" s="913"/>
      <c r="AJ280" s="913"/>
      <c r="AK280" s="913"/>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911">
        <v>14</v>
      </c>
      <c r="B281" s="911">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912"/>
      <c r="AI281" s="913"/>
      <c r="AJ281" s="913"/>
      <c r="AK281" s="913"/>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911">
        <v>15</v>
      </c>
      <c r="B282" s="911">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912"/>
      <c r="AI282" s="913"/>
      <c r="AJ282" s="913"/>
      <c r="AK282" s="913"/>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911">
        <v>16</v>
      </c>
      <c r="B283" s="911">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912"/>
      <c r="AI283" s="913"/>
      <c r="AJ283" s="913"/>
      <c r="AK283" s="913"/>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911">
        <v>17</v>
      </c>
      <c r="B284" s="911">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912"/>
      <c r="AI284" s="913"/>
      <c r="AJ284" s="913"/>
      <c r="AK284" s="913"/>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911">
        <v>18</v>
      </c>
      <c r="B285" s="911">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912"/>
      <c r="AI285" s="913"/>
      <c r="AJ285" s="913"/>
      <c r="AK285" s="913"/>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911">
        <v>19</v>
      </c>
      <c r="B286" s="911">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912"/>
      <c r="AI286" s="913"/>
      <c r="AJ286" s="913"/>
      <c r="AK286" s="913"/>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911">
        <v>20</v>
      </c>
      <c r="B287" s="911">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912"/>
      <c r="AI287" s="913"/>
      <c r="AJ287" s="913"/>
      <c r="AK287" s="913"/>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911">
        <v>21</v>
      </c>
      <c r="B288" s="911">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912"/>
      <c r="AI288" s="913"/>
      <c r="AJ288" s="913"/>
      <c r="AK288" s="913"/>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911">
        <v>22</v>
      </c>
      <c r="B289" s="911">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912"/>
      <c r="AI289" s="913"/>
      <c r="AJ289" s="913"/>
      <c r="AK289" s="913"/>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911">
        <v>23</v>
      </c>
      <c r="B290" s="911">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912"/>
      <c r="AI290" s="913"/>
      <c r="AJ290" s="913"/>
      <c r="AK290" s="913"/>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911">
        <v>24</v>
      </c>
      <c r="B291" s="911">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912"/>
      <c r="AI291" s="913"/>
      <c r="AJ291" s="913"/>
      <c r="AK291" s="913"/>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911">
        <v>25</v>
      </c>
      <c r="B292" s="911">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912"/>
      <c r="AI292" s="913"/>
      <c r="AJ292" s="913"/>
      <c r="AK292" s="913"/>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911">
        <v>26</v>
      </c>
      <c r="B293" s="911">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912"/>
      <c r="AI293" s="913"/>
      <c r="AJ293" s="913"/>
      <c r="AK293" s="913"/>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911">
        <v>27</v>
      </c>
      <c r="B294" s="911">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912"/>
      <c r="AI294" s="913"/>
      <c r="AJ294" s="913"/>
      <c r="AK294" s="913"/>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911">
        <v>28</v>
      </c>
      <c r="B295" s="911">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912"/>
      <c r="AI295" s="913"/>
      <c r="AJ295" s="913"/>
      <c r="AK295" s="913"/>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911">
        <v>29</v>
      </c>
      <c r="B296" s="911">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912"/>
      <c r="AI296" s="913"/>
      <c r="AJ296" s="913"/>
      <c r="AK296" s="913"/>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911">
        <v>30</v>
      </c>
      <c r="B297" s="911">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912"/>
      <c r="AI297" s="913"/>
      <c r="AJ297" s="913"/>
      <c r="AK297" s="913"/>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268</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11"/>
      <c r="B300" s="911"/>
      <c r="C300" s="286" t="s">
        <v>82</v>
      </c>
      <c r="D300" s="286"/>
      <c r="E300" s="286"/>
      <c r="F300" s="286"/>
      <c r="G300" s="286"/>
      <c r="H300" s="286"/>
      <c r="I300" s="286"/>
      <c r="J300" s="292" t="s">
        <v>65</v>
      </c>
      <c r="K300" s="292"/>
      <c r="L300" s="292"/>
      <c r="M300" s="292"/>
      <c r="N300" s="292"/>
      <c r="O300" s="292"/>
      <c r="P300" s="286" t="s">
        <v>83</v>
      </c>
      <c r="Q300" s="286"/>
      <c r="R300" s="286"/>
      <c r="S300" s="286"/>
      <c r="T300" s="286"/>
      <c r="U300" s="286"/>
      <c r="V300" s="286"/>
      <c r="W300" s="286"/>
      <c r="X300" s="286"/>
      <c r="Y300" s="286" t="s">
        <v>84</v>
      </c>
      <c r="Z300" s="286"/>
      <c r="AA300" s="286"/>
      <c r="AB300" s="286"/>
      <c r="AC300" s="284" t="s">
        <v>212</v>
      </c>
      <c r="AD300" s="284"/>
      <c r="AE300" s="284"/>
      <c r="AF300" s="284"/>
      <c r="AG300" s="284"/>
      <c r="AH300" s="286" t="s">
        <v>64</v>
      </c>
      <c r="AI300" s="286"/>
      <c r="AJ300" s="286"/>
      <c r="AK300" s="286"/>
      <c r="AL300" s="286" t="s">
        <v>17</v>
      </c>
      <c r="AM300" s="286"/>
      <c r="AN300" s="286"/>
      <c r="AO300" s="296"/>
      <c r="AP300" s="288" t="s">
        <v>301</v>
      </c>
      <c r="AQ300" s="288"/>
      <c r="AR300" s="288"/>
      <c r="AS300" s="288"/>
      <c r="AT300" s="288"/>
      <c r="AU300" s="288"/>
      <c r="AV300" s="288"/>
      <c r="AW300" s="288"/>
      <c r="AX300" s="288"/>
      <c r="AY300">
        <f t="shared" ref="AY300:AY301" si="8">$AY$298</f>
        <v>0</v>
      </c>
    </row>
    <row r="301" spans="1:51" ht="24.75" customHeight="1" x14ac:dyDescent="0.15">
      <c r="A301" s="911">
        <v>1</v>
      </c>
      <c r="B301" s="911">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912"/>
      <c r="AI301" s="913"/>
      <c r="AJ301" s="913"/>
      <c r="AK301" s="913"/>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911">
        <v>2</v>
      </c>
      <c r="B302" s="911">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912"/>
      <c r="AI302" s="913"/>
      <c r="AJ302" s="913"/>
      <c r="AK302" s="913"/>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911">
        <v>3</v>
      </c>
      <c r="B303" s="911">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912"/>
      <c r="AI303" s="913"/>
      <c r="AJ303" s="913"/>
      <c r="AK303" s="913"/>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911">
        <v>4</v>
      </c>
      <c r="B304" s="911">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912"/>
      <c r="AI304" s="913"/>
      <c r="AJ304" s="913"/>
      <c r="AK304" s="913"/>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911">
        <v>5</v>
      </c>
      <c r="B305" s="911">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912"/>
      <c r="AI305" s="913"/>
      <c r="AJ305" s="913"/>
      <c r="AK305" s="913"/>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911">
        <v>6</v>
      </c>
      <c r="B306" s="911">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912"/>
      <c r="AI306" s="913"/>
      <c r="AJ306" s="913"/>
      <c r="AK306" s="913"/>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911">
        <v>7</v>
      </c>
      <c r="B307" s="911">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912"/>
      <c r="AI307" s="913"/>
      <c r="AJ307" s="913"/>
      <c r="AK307" s="913"/>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911">
        <v>8</v>
      </c>
      <c r="B308" s="911">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912"/>
      <c r="AI308" s="913"/>
      <c r="AJ308" s="913"/>
      <c r="AK308" s="913"/>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911">
        <v>9</v>
      </c>
      <c r="B309" s="911">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912"/>
      <c r="AI309" s="913"/>
      <c r="AJ309" s="913"/>
      <c r="AK309" s="913"/>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911">
        <v>10</v>
      </c>
      <c r="B310" s="911">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912"/>
      <c r="AI310" s="913"/>
      <c r="AJ310" s="913"/>
      <c r="AK310" s="913"/>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911">
        <v>11</v>
      </c>
      <c r="B311" s="911">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912"/>
      <c r="AI311" s="913"/>
      <c r="AJ311" s="913"/>
      <c r="AK311" s="913"/>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911">
        <v>12</v>
      </c>
      <c r="B312" s="911">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912"/>
      <c r="AI312" s="913"/>
      <c r="AJ312" s="913"/>
      <c r="AK312" s="913"/>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911">
        <v>13</v>
      </c>
      <c r="B313" s="911">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912"/>
      <c r="AI313" s="913"/>
      <c r="AJ313" s="913"/>
      <c r="AK313" s="913"/>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911">
        <v>14</v>
      </c>
      <c r="B314" s="911">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912"/>
      <c r="AI314" s="913"/>
      <c r="AJ314" s="913"/>
      <c r="AK314" s="913"/>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911">
        <v>15</v>
      </c>
      <c r="B315" s="911">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912"/>
      <c r="AI315" s="913"/>
      <c r="AJ315" s="913"/>
      <c r="AK315" s="913"/>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911">
        <v>16</v>
      </c>
      <c r="B316" s="911">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912"/>
      <c r="AI316" s="913"/>
      <c r="AJ316" s="913"/>
      <c r="AK316" s="913"/>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911">
        <v>17</v>
      </c>
      <c r="B317" s="911">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912"/>
      <c r="AI317" s="913"/>
      <c r="AJ317" s="913"/>
      <c r="AK317" s="913"/>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911">
        <v>18</v>
      </c>
      <c r="B318" s="911">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912"/>
      <c r="AI318" s="913"/>
      <c r="AJ318" s="913"/>
      <c r="AK318" s="913"/>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911">
        <v>19</v>
      </c>
      <c r="B319" s="911">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912"/>
      <c r="AI319" s="913"/>
      <c r="AJ319" s="913"/>
      <c r="AK319" s="913"/>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911">
        <v>20</v>
      </c>
      <c r="B320" s="911">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912"/>
      <c r="AI320" s="913"/>
      <c r="AJ320" s="913"/>
      <c r="AK320" s="913"/>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911">
        <v>21</v>
      </c>
      <c r="B321" s="911">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912"/>
      <c r="AI321" s="913"/>
      <c r="AJ321" s="913"/>
      <c r="AK321" s="913"/>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911">
        <v>22</v>
      </c>
      <c r="B322" s="911">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912"/>
      <c r="AI322" s="913"/>
      <c r="AJ322" s="913"/>
      <c r="AK322" s="913"/>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911">
        <v>23</v>
      </c>
      <c r="B323" s="911">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912"/>
      <c r="AI323" s="913"/>
      <c r="AJ323" s="913"/>
      <c r="AK323" s="913"/>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911">
        <v>24</v>
      </c>
      <c r="B324" s="911">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912"/>
      <c r="AI324" s="913"/>
      <c r="AJ324" s="913"/>
      <c r="AK324" s="913"/>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911">
        <v>25</v>
      </c>
      <c r="B325" s="911">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912"/>
      <c r="AI325" s="913"/>
      <c r="AJ325" s="913"/>
      <c r="AK325" s="913"/>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911">
        <v>26</v>
      </c>
      <c r="B326" s="911">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912"/>
      <c r="AI326" s="913"/>
      <c r="AJ326" s="913"/>
      <c r="AK326" s="913"/>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911">
        <v>27</v>
      </c>
      <c r="B327" s="911">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912"/>
      <c r="AI327" s="913"/>
      <c r="AJ327" s="913"/>
      <c r="AK327" s="913"/>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911">
        <v>28</v>
      </c>
      <c r="B328" s="911">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912"/>
      <c r="AI328" s="913"/>
      <c r="AJ328" s="913"/>
      <c r="AK328" s="913"/>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911">
        <v>29</v>
      </c>
      <c r="B329" s="911">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912"/>
      <c r="AI329" s="913"/>
      <c r="AJ329" s="913"/>
      <c r="AK329" s="913"/>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911">
        <v>30</v>
      </c>
      <c r="B330" s="911">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912"/>
      <c r="AI330" s="913"/>
      <c r="AJ330" s="913"/>
      <c r="AK330" s="913"/>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269</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11"/>
      <c r="B333" s="911"/>
      <c r="C333" s="286" t="s">
        <v>82</v>
      </c>
      <c r="D333" s="286"/>
      <c r="E333" s="286"/>
      <c r="F333" s="286"/>
      <c r="G333" s="286"/>
      <c r="H333" s="286"/>
      <c r="I333" s="286"/>
      <c r="J333" s="292" t="s">
        <v>65</v>
      </c>
      <c r="K333" s="292"/>
      <c r="L333" s="292"/>
      <c r="M333" s="292"/>
      <c r="N333" s="292"/>
      <c r="O333" s="292"/>
      <c r="P333" s="286" t="s">
        <v>83</v>
      </c>
      <c r="Q333" s="286"/>
      <c r="R333" s="286"/>
      <c r="S333" s="286"/>
      <c r="T333" s="286"/>
      <c r="U333" s="286"/>
      <c r="V333" s="286"/>
      <c r="W333" s="286"/>
      <c r="X333" s="286"/>
      <c r="Y333" s="286" t="s">
        <v>84</v>
      </c>
      <c r="Z333" s="286"/>
      <c r="AA333" s="286"/>
      <c r="AB333" s="286"/>
      <c r="AC333" s="284" t="s">
        <v>212</v>
      </c>
      <c r="AD333" s="284"/>
      <c r="AE333" s="284"/>
      <c r="AF333" s="284"/>
      <c r="AG333" s="284"/>
      <c r="AH333" s="286" t="s">
        <v>64</v>
      </c>
      <c r="AI333" s="286"/>
      <c r="AJ333" s="286"/>
      <c r="AK333" s="286"/>
      <c r="AL333" s="286" t="s">
        <v>17</v>
      </c>
      <c r="AM333" s="286"/>
      <c r="AN333" s="286"/>
      <c r="AO333" s="296"/>
      <c r="AP333" s="288" t="s">
        <v>301</v>
      </c>
      <c r="AQ333" s="288"/>
      <c r="AR333" s="288"/>
      <c r="AS333" s="288"/>
      <c r="AT333" s="288"/>
      <c r="AU333" s="288"/>
      <c r="AV333" s="288"/>
      <c r="AW333" s="288"/>
      <c r="AX333" s="288"/>
      <c r="AY333">
        <f t="shared" ref="AY333:AY334" si="9">$AY$331</f>
        <v>0</v>
      </c>
    </row>
    <row r="334" spans="1:51" ht="24.75" customHeight="1" x14ac:dyDescent="0.15">
      <c r="A334" s="911">
        <v>1</v>
      </c>
      <c r="B334" s="911">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912"/>
      <c r="AI334" s="913"/>
      <c r="AJ334" s="913"/>
      <c r="AK334" s="913"/>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911">
        <v>2</v>
      </c>
      <c r="B335" s="911">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912"/>
      <c r="AI335" s="913"/>
      <c r="AJ335" s="913"/>
      <c r="AK335" s="913"/>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911">
        <v>3</v>
      </c>
      <c r="B336" s="911">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912"/>
      <c r="AI336" s="913"/>
      <c r="AJ336" s="913"/>
      <c r="AK336" s="913"/>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911">
        <v>4</v>
      </c>
      <c r="B337" s="911">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912"/>
      <c r="AI337" s="913"/>
      <c r="AJ337" s="913"/>
      <c r="AK337" s="913"/>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911">
        <v>5</v>
      </c>
      <c r="B338" s="911">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912"/>
      <c r="AI338" s="913"/>
      <c r="AJ338" s="913"/>
      <c r="AK338" s="913"/>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911">
        <v>6</v>
      </c>
      <c r="B339" s="911">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912"/>
      <c r="AI339" s="913"/>
      <c r="AJ339" s="913"/>
      <c r="AK339" s="913"/>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911">
        <v>7</v>
      </c>
      <c r="B340" s="911">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912"/>
      <c r="AI340" s="913"/>
      <c r="AJ340" s="913"/>
      <c r="AK340" s="913"/>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911">
        <v>8</v>
      </c>
      <c r="B341" s="911">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912"/>
      <c r="AI341" s="913"/>
      <c r="AJ341" s="913"/>
      <c r="AK341" s="913"/>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911">
        <v>9</v>
      </c>
      <c r="B342" s="911">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912"/>
      <c r="AI342" s="913"/>
      <c r="AJ342" s="913"/>
      <c r="AK342" s="913"/>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911">
        <v>10</v>
      </c>
      <c r="B343" s="911">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912"/>
      <c r="AI343" s="913"/>
      <c r="AJ343" s="913"/>
      <c r="AK343" s="913"/>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911">
        <v>11</v>
      </c>
      <c r="B344" s="911">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912"/>
      <c r="AI344" s="913"/>
      <c r="AJ344" s="913"/>
      <c r="AK344" s="913"/>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911">
        <v>12</v>
      </c>
      <c r="B345" s="911">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912"/>
      <c r="AI345" s="913"/>
      <c r="AJ345" s="913"/>
      <c r="AK345" s="913"/>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911">
        <v>13</v>
      </c>
      <c r="B346" s="911">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912"/>
      <c r="AI346" s="913"/>
      <c r="AJ346" s="913"/>
      <c r="AK346" s="913"/>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911">
        <v>14</v>
      </c>
      <c r="B347" s="911">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912"/>
      <c r="AI347" s="913"/>
      <c r="AJ347" s="913"/>
      <c r="AK347" s="913"/>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911">
        <v>15</v>
      </c>
      <c r="B348" s="911">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912"/>
      <c r="AI348" s="913"/>
      <c r="AJ348" s="913"/>
      <c r="AK348" s="913"/>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911">
        <v>16</v>
      </c>
      <c r="B349" s="911">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912"/>
      <c r="AI349" s="913"/>
      <c r="AJ349" s="913"/>
      <c r="AK349" s="913"/>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911">
        <v>17</v>
      </c>
      <c r="B350" s="911">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912"/>
      <c r="AI350" s="913"/>
      <c r="AJ350" s="913"/>
      <c r="AK350" s="913"/>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911">
        <v>18</v>
      </c>
      <c r="B351" s="911">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912"/>
      <c r="AI351" s="913"/>
      <c r="AJ351" s="913"/>
      <c r="AK351" s="913"/>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911">
        <v>19</v>
      </c>
      <c r="B352" s="911">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912"/>
      <c r="AI352" s="913"/>
      <c r="AJ352" s="913"/>
      <c r="AK352" s="913"/>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911">
        <v>20</v>
      </c>
      <c r="B353" s="911">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912"/>
      <c r="AI353" s="913"/>
      <c r="AJ353" s="913"/>
      <c r="AK353" s="913"/>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911">
        <v>21</v>
      </c>
      <c r="B354" s="911">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912"/>
      <c r="AI354" s="913"/>
      <c r="AJ354" s="913"/>
      <c r="AK354" s="913"/>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911">
        <v>22</v>
      </c>
      <c r="B355" s="911">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912"/>
      <c r="AI355" s="913"/>
      <c r="AJ355" s="913"/>
      <c r="AK355" s="913"/>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911">
        <v>23</v>
      </c>
      <c r="B356" s="911">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912"/>
      <c r="AI356" s="913"/>
      <c r="AJ356" s="913"/>
      <c r="AK356" s="913"/>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911">
        <v>24</v>
      </c>
      <c r="B357" s="911">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912"/>
      <c r="AI357" s="913"/>
      <c r="AJ357" s="913"/>
      <c r="AK357" s="913"/>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911">
        <v>25</v>
      </c>
      <c r="B358" s="911">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912"/>
      <c r="AI358" s="913"/>
      <c r="AJ358" s="913"/>
      <c r="AK358" s="913"/>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911">
        <v>26</v>
      </c>
      <c r="B359" s="911">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912"/>
      <c r="AI359" s="913"/>
      <c r="AJ359" s="913"/>
      <c r="AK359" s="913"/>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911">
        <v>27</v>
      </c>
      <c r="B360" s="911">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912"/>
      <c r="AI360" s="913"/>
      <c r="AJ360" s="913"/>
      <c r="AK360" s="913"/>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911">
        <v>28</v>
      </c>
      <c r="B361" s="911">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912"/>
      <c r="AI361" s="913"/>
      <c r="AJ361" s="913"/>
      <c r="AK361" s="913"/>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911">
        <v>29</v>
      </c>
      <c r="B362" s="911">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912"/>
      <c r="AI362" s="913"/>
      <c r="AJ362" s="913"/>
      <c r="AK362" s="913"/>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911">
        <v>30</v>
      </c>
      <c r="B363" s="911">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912"/>
      <c r="AI363" s="913"/>
      <c r="AJ363" s="913"/>
      <c r="AK363" s="913"/>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270</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11"/>
      <c r="B366" s="911"/>
      <c r="C366" s="286" t="s">
        <v>82</v>
      </c>
      <c r="D366" s="286"/>
      <c r="E366" s="286"/>
      <c r="F366" s="286"/>
      <c r="G366" s="286"/>
      <c r="H366" s="286"/>
      <c r="I366" s="286"/>
      <c r="J366" s="292" t="s">
        <v>65</v>
      </c>
      <c r="K366" s="292"/>
      <c r="L366" s="292"/>
      <c r="M366" s="292"/>
      <c r="N366" s="292"/>
      <c r="O366" s="292"/>
      <c r="P366" s="286" t="s">
        <v>83</v>
      </c>
      <c r="Q366" s="286"/>
      <c r="R366" s="286"/>
      <c r="S366" s="286"/>
      <c r="T366" s="286"/>
      <c r="U366" s="286"/>
      <c r="V366" s="286"/>
      <c r="W366" s="286"/>
      <c r="X366" s="286"/>
      <c r="Y366" s="286" t="s">
        <v>84</v>
      </c>
      <c r="Z366" s="286"/>
      <c r="AA366" s="286"/>
      <c r="AB366" s="286"/>
      <c r="AC366" s="284" t="s">
        <v>212</v>
      </c>
      <c r="AD366" s="284"/>
      <c r="AE366" s="284"/>
      <c r="AF366" s="284"/>
      <c r="AG366" s="284"/>
      <c r="AH366" s="286" t="s">
        <v>64</v>
      </c>
      <c r="AI366" s="286"/>
      <c r="AJ366" s="286"/>
      <c r="AK366" s="286"/>
      <c r="AL366" s="286" t="s">
        <v>17</v>
      </c>
      <c r="AM366" s="286"/>
      <c r="AN366" s="286"/>
      <c r="AO366" s="296"/>
      <c r="AP366" s="288" t="s">
        <v>301</v>
      </c>
      <c r="AQ366" s="288"/>
      <c r="AR366" s="288"/>
      <c r="AS366" s="288"/>
      <c r="AT366" s="288"/>
      <c r="AU366" s="288"/>
      <c r="AV366" s="288"/>
      <c r="AW366" s="288"/>
      <c r="AX366" s="288"/>
      <c r="AY366">
        <f t="shared" ref="AY366:AY367" si="10">$AY$364</f>
        <v>0</v>
      </c>
    </row>
    <row r="367" spans="1:51" ht="24.75" customHeight="1" x14ac:dyDescent="0.15">
      <c r="A367" s="911">
        <v>1</v>
      </c>
      <c r="B367" s="911">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912"/>
      <c r="AI367" s="913"/>
      <c r="AJ367" s="913"/>
      <c r="AK367" s="913"/>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911">
        <v>2</v>
      </c>
      <c r="B368" s="911">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912"/>
      <c r="AI368" s="913"/>
      <c r="AJ368" s="913"/>
      <c r="AK368" s="913"/>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911">
        <v>3</v>
      </c>
      <c r="B369" s="911">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912"/>
      <c r="AI369" s="913"/>
      <c r="AJ369" s="913"/>
      <c r="AK369" s="913"/>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911">
        <v>4</v>
      </c>
      <c r="B370" s="911">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912"/>
      <c r="AI370" s="913"/>
      <c r="AJ370" s="913"/>
      <c r="AK370" s="913"/>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911">
        <v>5</v>
      </c>
      <c r="B371" s="911">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912"/>
      <c r="AI371" s="913"/>
      <c r="AJ371" s="913"/>
      <c r="AK371" s="913"/>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911">
        <v>6</v>
      </c>
      <c r="B372" s="911">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912"/>
      <c r="AI372" s="913"/>
      <c r="AJ372" s="913"/>
      <c r="AK372" s="913"/>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911">
        <v>7</v>
      </c>
      <c r="B373" s="911">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912"/>
      <c r="AI373" s="913"/>
      <c r="AJ373" s="913"/>
      <c r="AK373" s="913"/>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911">
        <v>8</v>
      </c>
      <c r="B374" s="911">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912"/>
      <c r="AI374" s="913"/>
      <c r="AJ374" s="913"/>
      <c r="AK374" s="913"/>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911">
        <v>9</v>
      </c>
      <c r="B375" s="911">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912"/>
      <c r="AI375" s="913"/>
      <c r="AJ375" s="913"/>
      <c r="AK375" s="913"/>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911">
        <v>10</v>
      </c>
      <c r="B376" s="911">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912"/>
      <c r="AI376" s="913"/>
      <c r="AJ376" s="913"/>
      <c r="AK376" s="913"/>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911">
        <v>11</v>
      </c>
      <c r="B377" s="911">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912"/>
      <c r="AI377" s="913"/>
      <c r="AJ377" s="913"/>
      <c r="AK377" s="913"/>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911">
        <v>12</v>
      </c>
      <c r="B378" s="911">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912"/>
      <c r="AI378" s="913"/>
      <c r="AJ378" s="913"/>
      <c r="AK378" s="913"/>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911">
        <v>13</v>
      </c>
      <c r="B379" s="911">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912"/>
      <c r="AI379" s="913"/>
      <c r="AJ379" s="913"/>
      <c r="AK379" s="913"/>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911">
        <v>14</v>
      </c>
      <c r="B380" s="911">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912"/>
      <c r="AI380" s="913"/>
      <c r="AJ380" s="913"/>
      <c r="AK380" s="913"/>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911">
        <v>15</v>
      </c>
      <c r="B381" s="911">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912"/>
      <c r="AI381" s="913"/>
      <c r="AJ381" s="913"/>
      <c r="AK381" s="913"/>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911">
        <v>16</v>
      </c>
      <c r="B382" s="911">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912"/>
      <c r="AI382" s="913"/>
      <c r="AJ382" s="913"/>
      <c r="AK382" s="913"/>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911">
        <v>17</v>
      </c>
      <c r="B383" s="911">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912"/>
      <c r="AI383" s="913"/>
      <c r="AJ383" s="913"/>
      <c r="AK383" s="913"/>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911">
        <v>18</v>
      </c>
      <c r="B384" s="911">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912"/>
      <c r="AI384" s="913"/>
      <c r="AJ384" s="913"/>
      <c r="AK384" s="913"/>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911">
        <v>19</v>
      </c>
      <c r="B385" s="911">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912"/>
      <c r="AI385" s="913"/>
      <c r="AJ385" s="913"/>
      <c r="AK385" s="913"/>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911">
        <v>20</v>
      </c>
      <c r="B386" s="911">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912"/>
      <c r="AI386" s="913"/>
      <c r="AJ386" s="913"/>
      <c r="AK386" s="913"/>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911">
        <v>21</v>
      </c>
      <c r="B387" s="911">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912"/>
      <c r="AI387" s="913"/>
      <c r="AJ387" s="913"/>
      <c r="AK387" s="913"/>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911">
        <v>22</v>
      </c>
      <c r="B388" s="911">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912"/>
      <c r="AI388" s="913"/>
      <c r="AJ388" s="913"/>
      <c r="AK388" s="913"/>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911">
        <v>23</v>
      </c>
      <c r="B389" s="911">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912"/>
      <c r="AI389" s="913"/>
      <c r="AJ389" s="913"/>
      <c r="AK389" s="913"/>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911">
        <v>24</v>
      </c>
      <c r="B390" s="911">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912"/>
      <c r="AI390" s="913"/>
      <c r="AJ390" s="913"/>
      <c r="AK390" s="913"/>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911">
        <v>25</v>
      </c>
      <c r="B391" s="911">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912"/>
      <c r="AI391" s="913"/>
      <c r="AJ391" s="913"/>
      <c r="AK391" s="913"/>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911">
        <v>26</v>
      </c>
      <c r="B392" s="911">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912"/>
      <c r="AI392" s="913"/>
      <c r="AJ392" s="913"/>
      <c r="AK392" s="913"/>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911">
        <v>27</v>
      </c>
      <c r="B393" s="911">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912"/>
      <c r="AI393" s="913"/>
      <c r="AJ393" s="913"/>
      <c r="AK393" s="913"/>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911">
        <v>28</v>
      </c>
      <c r="B394" s="911">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912"/>
      <c r="AI394" s="913"/>
      <c r="AJ394" s="913"/>
      <c r="AK394" s="913"/>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911">
        <v>29</v>
      </c>
      <c r="B395" s="911">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912"/>
      <c r="AI395" s="913"/>
      <c r="AJ395" s="913"/>
      <c r="AK395" s="913"/>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911">
        <v>30</v>
      </c>
      <c r="B396" s="911">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912"/>
      <c r="AI396" s="913"/>
      <c r="AJ396" s="913"/>
      <c r="AK396" s="913"/>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271</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11"/>
      <c r="B399" s="911"/>
      <c r="C399" s="286" t="s">
        <v>82</v>
      </c>
      <c r="D399" s="286"/>
      <c r="E399" s="286"/>
      <c r="F399" s="286"/>
      <c r="G399" s="286"/>
      <c r="H399" s="286"/>
      <c r="I399" s="286"/>
      <c r="J399" s="292" t="s">
        <v>65</v>
      </c>
      <c r="K399" s="292"/>
      <c r="L399" s="292"/>
      <c r="M399" s="292"/>
      <c r="N399" s="292"/>
      <c r="O399" s="292"/>
      <c r="P399" s="286" t="s">
        <v>83</v>
      </c>
      <c r="Q399" s="286"/>
      <c r="R399" s="286"/>
      <c r="S399" s="286"/>
      <c r="T399" s="286"/>
      <c r="U399" s="286"/>
      <c r="V399" s="286"/>
      <c r="W399" s="286"/>
      <c r="X399" s="286"/>
      <c r="Y399" s="286" t="s">
        <v>84</v>
      </c>
      <c r="Z399" s="286"/>
      <c r="AA399" s="286"/>
      <c r="AB399" s="286"/>
      <c r="AC399" s="284" t="s">
        <v>212</v>
      </c>
      <c r="AD399" s="284"/>
      <c r="AE399" s="284"/>
      <c r="AF399" s="284"/>
      <c r="AG399" s="284"/>
      <c r="AH399" s="286" t="s">
        <v>64</v>
      </c>
      <c r="AI399" s="286"/>
      <c r="AJ399" s="286"/>
      <c r="AK399" s="286"/>
      <c r="AL399" s="286" t="s">
        <v>17</v>
      </c>
      <c r="AM399" s="286"/>
      <c r="AN399" s="286"/>
      <c r="AO399" s="296"/>
      <c r="AP399" s="288" t="s">
        <v>301</v>
      </c>
      <c r="AQ399" s="288"/>
      <c r="AR399" s="288"/>
      <c r="AS399" s="288"/>
      <c r="AT399" s="288"/>
      <c r="AU399" s="288"/>
      <c r="AV399" s="288"/>
      <c r="AW399" s="288"/>
      <c r="AX399" s="288"/>
      <c r="AY399">
        <f t="shared" ref="AY399:AY400" si="11">$AY$397</f>
        <v>0</v>
      </c>
    </row>
    <row r="400" spans="1:51" ht="24.75" customHeight="1" x14ac:dyDescent="0.15">
      <c r="A400" s="911">
        <v>1</v>
      </c>
      <c r="B400" s="911">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912"/>
      <c r="AI400" s="913"/>
      <c r="AJ400" s="913"/>
      <c r="AK400" s="913"/>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911">
        <v>2</v>
      </c>
      <c r="B401" s="911">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912"/>
      <c r="AI401" s="913"/>
      <c r="AJ401" s="913"/>
      <c r="AK401" s="913"/>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911">
        <v>3</v>
      </c>
      <c r="B402" s="911">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912"/>
      <c r="AI402" s="913"/>
      <c r="AJ402" s="913"/>
      <c r="AK402" s="913"/>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911">
        <v>4</v>
      </c>
      <c r="B403" s="911">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912"/>
      <c r="AI403" s="913"/>
      <c r="AJ403" s="913"/>
      <c r="AK403" s="913"/>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911">
        <v>5</v>
      </c>
      <c r="B404" s="911">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912"/>
      <c r="AI404" s="913"/>
      <c r="AJ404" s="913"/>
      <c r="AK404" s="913"/>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911">
        <v>6</v>
      </c>
      <c r="B405" s="911">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912"/>
      <c r="AI405" s="913"/>
      <c r="AJ405" s="913"/>
      <c r="AK405" s="913"/>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911">
        <v>7</v>
      </c>
      <c r="B406" s="911">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912"/>
      <c r="AI406" s="913"/>
      <c r="AJ406" s="913"/>
      <c r="AK406" s="913"/>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911">
        <v>8</v>
      </c>
      <c r="B407" s="911">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912"/>
      <c r="AI407" s="913"/>
      <c r="AJ407" s="913"/>
      <c r="AK407" s="913"/>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911">
        <v>9</v>
      </c>
      <c r="B408" s="911">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912"/>
      <c r="AI408" s="913"/>
      <c r="AJ408" s="913"/>
      <c r="AK408" s="913"/>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911">
        <v>10</v>
      </c>
      <c r="B409" s="911">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912"/>
      <c r="AI409" s="913"/>
      <c r="AJ409" s="913"/>
      <c r="AK409" s="913"/>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911">
        <v>11</v>
      </c>
      <c r="B410" s="911">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912"/>
      <c r="AI410" s="913"/>
      <c r="AJ410" s="913"/>
      <c r="AK410" s="913"/>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911">
        <v>12</v>
      </c>
      <c r="B411" s="911">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912"/>
      <c r="AI411" s="913"/>
      <c r="AJ411" s="913"/>
      <c r="AK411" s="913"/>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911">
        <v>13</v>
      </c>
      <c r="B412" s="911">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912"/>
      <c r="AI412" s="913"/>
      <c r="AJ412" s="913"/>
      <c r="AK412" s="913"/>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911">
        <v>14</v>
      </c>
      <c r="B413" s="911">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912"/>
      <c r="AI413" s="913"/>
      <c r="AJ413" s="913"/>
      <c r="AK413" s="913"/>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911">
        <v>15</v>
      </c>
      <c r="B414" s="911">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912"/>
      <c r="AI414" s="913"/>
      <c r="AJ414" s="913"/>
      <c r="AK414" s="913"/>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911">
        <v>16</v>
      </c>
      <c r="B415" s="911">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912"/>
      <c r="AI415" s="913"/>
      <c r="AJ415" s="913"/>
      <c r="AK415" s="913"/>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911">
        <v>17</v>
      </c>
      <c r="B416" s="911">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912"/>
      <c r="AI416" s="913"/>
      <c r="AJ416" s="913"/>
      <c r="AK416" s="913"/>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911">
        <v>18</v>
      </c>
      <c r="B417" s="911">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912"/>
      <c r="AI417" s="913"/>
      <c r="AJ417" s="913"/>
      <c r="AK417" s="913"/>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911">
        <v>19</v>
      </c>
      <c r="B418" s="911">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912"/>
      <c r="AI418" s="913"/>
      <c r="AJ418" s="913"/>
      <c r="AK418" s="913"/>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911">
        <v>20</v>
      </c>
      <c r="B419" s="911">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912"/>
      <c r="AI419" s="913"/>
      <c r="AJ419" s="913"/>
      <c r="AK419" s="913"/>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911">
        <v>21</v>
      </c>
      <c r="B420" s="911">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912"/>
      <c r="AI420" s="913"/>
      <c r="AJ420" s="913"/>
      <c r="AK420" s="913"/>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911">
        <v>22</v>
      </c>
      <c r="B421" s="911">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912"/>
      <c r="AI421" s="913"/>
      <c r="AJ421" s="913"/>
      <c r="AK421" s="913"/>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911">
        <v>23</v>
      </c>
      <c r="B422" s="911">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912"/>
      <c r="AI422" s="913"/>
      <c r="AJ422" s="913"/>
      <c r="AK422" s="913"/>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911">
        <v>24</v>
      </c>
      <c r="B423" s="911">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912"/>
      <c r="AI423" s="913"/>
      <c r="AJ423" s="913"/>
      <c r="AK423" s="913"/>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911">
        <v>25</v>
      </c>
      <c r="B424" s="911">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912"/>
      <c r="AI424" s="913"/>
      <c r="AJ424" s="913"/>
      <c r="AK424" s="913"/>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911">
        <v>26</v>
      </c>
      <c r="B425" s="911">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912"/>
      <c r="AI425" s="913"/>
      <c r="AJ425" s="913"/>
      <c r="AK425" s="913"/>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911">
        <v>27</v>
      </c>
      <c r="B426" s="911">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912"/>
      <c r="AI426" s="913"/>
      <c r="AJ426" s="913"/>
      <c r="AK426" s="913"/>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911">
        <v>28</v>
      </c>
      <c r="B427" s="911">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912"/>
      <c r="AI427" s="913"/>
      <c r="AJ427" s="913"/>
      <c r="AK427" s="913"/>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911">
        <v>29</v>
      </c>
      <c r="B428" s="911">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912"/>
      <c r="AI428" s="913"/>
      <c r="AJ428" s="913"/>
      <c r="AK428" s="913"/>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911">
        <v>30</v>
      </c>
      <c r="B429" s="911">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912"/>
      <c r="AI429" s="913"/>
      <c r="AJ429" s="913"/>
      <c r="AK429" s="913"/>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272</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11"/>
      <c r="B432" s="911"/>
      <c r="C432" s="286" t="s">
        <v>82</v>
      </c>
      <c r="D432" s="286"/>
      <c r="E432" s="286"/>
      <c r="F432" s="286"/>
      <c r="G432" s="286"/>
      <c r="H432" s="286"/>
      <c r="I432" s="286"/>
      <c r="J432" s="292" t="s">
        <v>65</v>
      </c>
      <c r="K432" s="292"/>
      <c r="L432" s="292"/>
      <c r="M432" s="292"/>
      <c r="N432" s="292"/>
      <c r="O432" s="292"/>
      <c r="P432" s="286" t="s">
        <v>83</v>
      </c>
      <c r="Q432" s="286"/>
      <c r="R432" s="286"/>
      <c r="S432" s="286"/>
      <c r="T432" s="286"/>
      <c r="U432" s="286"/>
      <c r="V432" s="286"/>
      <c r="W432" s="286"/>
      <c r="X432" s="286"/>
      <c r="Y432" s="286" t="s">
        <v>84</v>
      </c>
      <c r="Z432" s="286"/>
      <c r="AA432" s="286"/>
      <c r="AB432" s="286"/>
      <c r="AC432" s="284" t="s">
        <v>212</v>
      </c>
      <c r="AD432" s="284"/>
      <c r="AE432" s="284"/>
      <c r="AF432" s="284"/>
      <c r="AG432" s="284"/>
      <c r="AH432" s="286" t="s">
        <v>64</v>
      </c>
      <c r="AI432" s="286"/>
      <c r="AJ432" s="286"/>
      <c r="AK432" s="286"/>
      <c r="AL432" s="286" t="s">
        <v>17</v>
      </c>
      <c r="AM432" s="286"/>
      <c r="AN432" s="286"/>
      <c r="AO432" s="296"/>
      <c r="AP432" s="288" t="s">
        <v>301</v>
      </c>
      <c r="AQ432" s="288"/>
      <c r="AR432" s="288"/>
      <c r="AS432" s="288"/>
      <c r="AT432" s="288"/>
      <c r="AU432" s="288"/>
      <c r="AV432" s="288"/>
      <c r="AW432" s="288"/>
      <c r="AX432" s="288"/>
      <c r="AY432">
        <f t="shared" ref="AY432:AY433" si="12">$AY$430</f>
        <v>0</v>
      </c>
    </row>
    <row r="433" spans="1:51" ht="24.75" customHeight="1" x14ac:dyDescent="0.15">
      <c r="A433" s="911">
        <v>1</v>
      </c>
      <c r="B433" s="911">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912"/>
      <c r="AI433" s="913"/>
      <c r="AJ433" s="913"/>
      <c r="AK433" s="913"/>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911">
        <v>2</v>
      </c>
      <c r="B434" s="911">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912"/>
      <c r="AI434" s="913"/>
      <c r="AJ434" s="913"/>
      <c r="AK434" s="913"/>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911">
        <v>3</v>
      </c>
      <c r="B435" s="911">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912"/>
      <c r="AI435" s="913"/>
      <c r="AJ435" s="913"/>
      <c r="AK435" s="913"/>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911">
        <v>4</v>
      </c>
      <c r="B436" s="911">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912"/>
      <c r="AI436" s="913"/>
      <c r="AJ436" s="913"/>
      <c r="AK436" s="913"/>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911">
        <v>5</v>
      </c>
      <c r="B437" s="911">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912"/>
      <c r="AI437" s="913"/>
      <c r="AJ437" s="913"/>
      <c r="AK437" s="913"/>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911">
        <v>6</v>
      </c>
      <c r="B438" s="911">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912"/>
      <c r="AI438" s="913"/>
      <c r="AJ438" s="913"/>
      <c r="AK438" s="913"/>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911">
        <v>7</v>
      </c>
      <c r="B439" s="911">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912"/>
      <c r="AI439" s="913"/>
      <c r="AJ439" s="913"/>
      <c r="AK439" s="913"/>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911">
        <v>8</v>
      </c>
      <c r="B440" s="911">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912"/>
      <c r="AI440" s="913"/>
      <c r="AJ440" s="913"/>
      <c r="AK440" s="913"/>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911">
        <v>9</v>
      </c>
      <c r="B441" s="911">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912"/>
      <c r="AI441" s="913"/>
      <c r="AJ441" s="913"/>
      <c r="AK441" s="913"/>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911">
        <v>10</v>
      </c>
      <c r="B442" s="911">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912"/>
      <c r="AI442" s="913"/>
      <c r="AJ442" s="913"/>
      <c r="AK442" s="913"/>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911">
        <v>11</v>
      </c>
      <c r="B443" s="911">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912"/>
      <c r="AI443" s="913"/>
      <c r="AJ443" s="913"/>
      <c r="AK443" s="913"/>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911">
        <v>12</v>
      </c>
      <c r="B444" s="911">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912"/>
      <c r="AI444" s="913"/>
      <c r="AJ444" s="913"/>
      <c r="AK444" s="913"/>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911">
        <v>13</v>
      </c>
      <c r="B445" s="911">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912"/>
      <c r="AI445" s="913"/>
      <c r="AJ445" s="913"/>
      <c r="AK445" s="913"/>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911">
        <v>14</v>
      </c>
      <c r="B446" s="911">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912"/>
      <c r="AI446" s="913"/>
      <c r="AJ446" s="913"/>
      <c r="AK446" s="913"/>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911">
        <v>15</v>
      </c>
      <c r="B447" s="911">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912"/>
      <c r="AI447" s="913"/>
      <c r="AJ447" s="913"/>
      <c r="AK447" s="913"/>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911">
        <v>16</v>
      </c>
      <c r="B448" s="911">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912"/>
      <c r="AI448" s="913"/>
      <c r="AJ448" s="913"/>
      <c r="AK448" s="913"/>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911">
        <v>17</v>
      </c>
      <c r="B449" s="911">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912"/>
      <c r="AI449" s="913"/>
      <c r="AJ449" s="913"/>
      <c r="AK449" s="913"/>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911">
        <v>18</v>
      </c>
      <c r="B450" s="911">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912"/>
      <c r="AI450" s="913"/>
      <c r="AJ450" s="913"/>
      <c r="AK450" s="913"/>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911">
        <v>19</v>
      </c>
      <c r="B451" s="911">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912"/>
      <c r="AI451" s="913"/>
      <c r="AJ451" s="913"/>
      <c r="AK451" s="913"/>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911">
        <v>20</v>
      </c>
      <c r="B452" s="911">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912"/>
      <c r="AI452" s="913"/>
      <c r="AJ452" s="913"/>
      <c r="AK452" s="913"/>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911">
        <v>21</v>
      </c>
      <c r="B453" s="911">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912"/>
      <c r="AI453" s="913"/>
      <c r="AJ453" s="913"/>
      <c r="AK453" s="913"/>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911">
        <v>22</v>
      </c>
      <c r="B454" s="911">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912"/>
      <c r="AI454" s="913"/>
      <c r="AJ454" s="913"/>
      <c r="AK454" s="913"/>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911">
        <v>23</v>
      </c>
      <c r="B455" s="911">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912"/>
      <c r="AI455" s="913"/>
      <c r="AJ455" s="913"/>
      <c r="AK455" s="913"/>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911">
        <v>24</v>
      </c>
      <c r="B456" s="911">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912"/>
      <c r="AI456" s="913"/>
      <c r="AJ456" s="913"/>
      <c r="AK456" s="913"/>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911">
        <v>25</v>
      </c>
      <c r="B457" s="911">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912"/>
      <c r="AI457" s="913"/>
      <c r="AJ457" s="913"/>
      <c r="AK457" s="913"/>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911">
        <v>26</v>
      </c>
      <c r="B458" s="911">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912"/>
      <c r="AI458" s="913"/>
      <c r="AJ458" s="913"/>
      <c r="AK458" s="913"/>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911">
        <v>27</v>
      </c>
      <c r="B459" s="911">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912"/>
      <c r="AI459" s="913"/>
      <c r="AJ459" s="913"/>
      <c r="AK459" s="913"/>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911">
        <v>28</v>
      </c>
      <c r="B460" s="911">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912"/>
      <c r="AI460" s="913"/>
      <c r="AJ460" s="913"/>
      <c r="AK460" s="913"/>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911">
        <v>29</v>
      </c>
      <c r="B461" s="911">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912"/>
      <c r="AI461" s="913"/>
      <c r="AJ461" s="913"/>
      <c r="AK461" s="913"/>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911">
        <v>30</v>
      </c>
      <c r="B462" s="911">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912"/>
      <c r="AI462" s="913"/>
      <c r="AJ462" s="913"/>
      <c r="AK462" s="913"/>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273</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11"/>
      <c r="B465" s="911"/>
      <c r="C465" s="286" t="s">
        <v>82</v>
      </c>
      <c r="D465" s="286"/>
      <c r="E465" s="286"/>
      <c r="F465" s="286"/>
      <c r="G465" s="286"/>
      <c r="H465" s="286"/>
      <c r="I465" s="286"/>
      <c r="J465" s="292" t="s">
        <v>65</v>
      </c>
      <c r="K465" s="292"/>
      <c r="L465" s="292"/>
      <c r="M465" s="292"/>
      <c r="N465" s="292"/>
      <c r="O465" s="292"/>
      <c r="P465" s="286" t="s">
        <v>83</v>
      </c>
      <c r="Q465" s="286"/>
      <c r="R465" s="286"/>
      <c r="S465" s="286"/>
      <c r="T465" s="286"/>
      <c r="U465" s="286"/>
      <c r="V465" s="286"/>
      <c r="W465" s="286"/>
      <c r="X465" s="286"/>
      <c r="Y465" s="286" t="s">
        <v>84</v>
      </c>
      <c r="Z465" s="286"/>
      <c r="AA465" s="286"/>
      <c r="AB465" s="286"/>
      <c r="AC465" s="284" t="s">
        <v>212</v>
      </c>
      <c r="AD465" s="284"/>
      <c r="AE465" s="284"/>
      <c r="AF465" s="284"/>
      <c r="AG465" s="284"/>
      <c r="AH465" s="286" t="s">
        <v>64</v>
      </c>
      <c r="AI465" s="286"/>
      <c r="AJ465" s="286"/>
      <c r="AK465" s="286"/>
      <c r="AL465" s="286" t="s">
        <v>17</v>
      </c>
      <c r="AM465" s="286"/>
      <c r="AN465" s="286"/>
      <c r="AO465" s="296"/>
      <c r="AP465" s="288" t="s">
        <v>301</v>
      </c>
      <c r="AQ465" s="288"/>
      <c r="AR465" s="288"/>
      <c r="AS465" s="288"/>
      <c r="AT465" s="288"/>
      <c r="AU465" s="288"/>
      <c r="AV465" s="288"/>
      <c r="AW465" s="288"/>
      <c r="AX465" s="288"/>
      <c r="AY465">
        <f t="shared" ref="AY465:AY466" si="13">$AY$463</f>
        <v>0</v>
      </c>
    </row>
    <row r="466" spans="1:51" ht="24.75" customHeight="1" x14ac:dyDescent="0.15">
      <c r="A466" s="911">
        <v>1</v>
      </c>
      <c r="B466" s="911">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912"/>
      <c r="AI466" s="913"/>
      <c r="AJ466" s="913"/>
      <c r="AK466" s="913"/>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911">
        <v>2</v>
      </c>
      <c r="B467" s="911">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912"/>
      <c r="AI467" s="913"/>
      <c r="AJ467" s="913"/>
      <c r="AK467" s="913"/>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911">
        <v>3</v>
      </c>
      <c r="B468" s="911">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912"/>
      <c r="AI468" s="913"/>
      <c r="AJ468" s="913"/>
      <c r="AK468" s="913"/>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911">
        <v>4</v>
      </c>
      <c r="B469" s="911">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912"/>
      <c r="AI469" s="913"/>
      <c r="AJ469" s="913"/>
      <c r="AK469" s="913"/>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911">
        <v>5</v>
      </c>
      <c r="B470" s="911">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912"/>
      <c r="AI470" s="913"/>
      <c r="AJ470" s="913"/>
      <c r="AK470" s="913"/>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911">
        <v>6</v>
      </c>
      <c r="B471" s="911">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912"/>
      <c r="AI471" s="913"/>
      <c r="AJ471" s="913"/>
      <c r="AK471" s="913"/>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911">
        <v>7</v>
      </c>
      <c r="B472" s="911">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912"/>
      <c r="AI472" s="913"/>
      <c r="AJ472" s="913"/>
      <c r="AK472" s="913"/>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911">
        <v>8</v>
      </c>
      <c r="B473" s="911">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912"/>
      <c r="AI473" s="913"/>
      <c r="AJ473" s="913"/>
      <c r="AK473" s="913"/>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911">
        <v>9</v>
      </c>
      <c r="B474" s="911">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912"/>
      <c r="AI474" s="913"/>
      <c r="AJ474" s="913"/>
      <c r="AK474" s="913"/>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911">
        <v>10</v>
      </c>
      <c r="B475" s="911">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912"/>
      <c r="AI475" s="913"/>
      <c r="AJ475" s="913"/>
      <c r="AK475" s="913"/>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911">
        <v>11</v>
      </c>
      <c r="B476" s="911">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912"/>
      <c r="AI476" s="913"/>
      <c r="AJ476" s="913"/>
      <c r="AK476" s="913"/>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911">
        <v>12</v>
      </c>
      <c r="B477" s="911">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912"/>
      <c r="AI477" s="913"/>
      <c r="AJ477" s="913"/>
      <c r="AK477" s="913"/>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911">
        <v>13</v>
      </c>
      <c r="B478" s="911">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912"/>
      <c r="AI478" s="913"/>
      <c r="AJ478" s="913"/>
      <c r="AK478" s="913"/>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911">
        <v>14</v>
      </c>
      <c r="B479" s="911">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912"/>
      <c r="AI479" s="913"/>
      <c r="AJ479" s="913"/>
      <c r="AK479" s="913"/>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911">
        <v>15</v>
      </c>
      <c r="B480" s="911">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912"/>
      <c r="AI480" s="913"/>
      <c r="AJ480" s="913"/>
      <c r="AK480" s="913"/>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911">
        <v>16</v>
      </c>
      <c r="B481" s="911">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912"/>
      <c r="AI481" s="913"/>
      <c r="AJ481" s="913"/>
      <c r="AK481" s="913"/>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911">
        <v>17</v>
      </c>
      <c r="B482" s="911">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912"/>
      <c r="AI482" s="913"/>
      <c r="AJ482" s="913"/>
      <c r="AK482" s="913"/>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911">
        <v>18</v>
      </c>
      <c r="B483" s="911">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912"/>
      <c r="AI483" s="913"/>
      <c r="AJ483" s="913"/>
      <c r="AK483" s="913"/>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911">
        <v>19</v>
      </c>
      <c r="B484" s="911">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912"/>
      <c r="AI484" s="913"/>
      <c r="AJ484" s="913"/>
      <c r="AK484" s="913"/>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911">
        <v>20</v>
      </c>
      <c r="B485" s="911">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912"/>
      <c r="AI485" s="913"/>
      <c r="AJ485" s="913"/>
      <c r="AK485" s="913"/>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911">
        <v>21</v>
      </c>
      <c r="B486" s="911">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912"/>
      <c r="AI486" s="913"/>
      <c r="AJ486" s="913"/>
      <c r="AK486" s="913"/>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911">
        <v>22</v>
      </c>
      <c r="B487" s="911">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912"/>
      <c r="AI487" s="913"/>
      <c r="AJ487" s="913"/>
      <c r="AK487" s="913"/>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911">
        <v>23</v>
      </c>
      <c r="B488" s="911">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912"/>
      <c r="AI488" s="913"/>
      <c r="AJ488" s="913"/>
      <c r="AK488" s="913"/>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911">
        <v>24</v>
      </c>
      <c r="B489" s="911">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912"/>
      <c r="AI489" s="913"/>
      <c r="AJ489" s="913"/>
      <c r="AK489" s="913"/>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911">
        <v>25</v>
      </c>
      <c r="B490" s="911">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912"/>
      <c r="AI490" s="913"/>
      <c r="AJ490" s="913"/>
      <c r="AK490" s="913"/>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911">
        <v>26</v>
      </c>
      <c r="B491" s="911">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912"/>
      <c r="AI491" s="913"/>
      <c r="AJ491" s="913"/>
      <c r="AK491" s="913"/>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911">
        <v>27</v>
      </c>
      <c r="B492" s="911">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912"/>
      <c r="AI492" s="913"/>
      <c r="AJ492" s="913"/>
      <c r="AK492" s="913"/>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911">
        <v>28</v>
      </c>
      <c r="B493" s="911">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912"/>
      <c r="AI493" s="913"/>
      <c r="AJ493" s="913"/>
      <c r="AK493" s="913"/>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911">
        <v>29</v>
      </c>
      <c r="B494" s="911">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912"/>
      <c r="AI494" s="913"/>
      <c r="AJ494" s="913"/>
      <c r="AK494" s="913"/>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911">
        <v>30</v>
      </c>
      <c r="B495" s="911">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912"/>
      <c r="AI495" s="913"/>
      <c r="AJ495" s="913"/>
      <c r="AK495" s="913"/>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274</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11"/>
      <c r="B498" s="911"/>
      <c r="C498" s="286" t="s">
        <v>82</v>
      </c>
      <c r="D498" s="286"/>
      <c r="E498" s="286"/>
      <c r="F498" s="286"/>
      <c r="G498" s="286"/>
      <c r="H498" s="286"/>
      <c r="I498" s="286"/>
      <c r="J498" s="292" t="s">
        <v>65</v>
      </c>
      <c r="K498" s="292"/>
      <c r="L498" s="292"/>
      <c r="M498" s="292"/>
      <c r="N498" s="292"/>
      <c r="O498" s="292"/>
      <c r="P498" s="286" t="s">
        <v>83</v>
      </c>
      <c r="Q498" s="286"/>
      <c r="R498" s="286"/>
      <c r="S498" s="286"/>
      <c r="T498" s="286"/>
      <c r="U498" s="286"/>
      <c r="V498" s="286"/>
      <c r="W498" s="286"/>
      <c r="X498" s="286"/>
      <c r="Y498" s="286" t="s">
        <v>84</v>
      </c>
      <c r="Z498" s="286"/>
      <c r="AA498" s="286"/>
      <c r="AB498" s="286"/>
      <c r="AC498" s="284" t="s">
        <v>212</v>
      </c>
      <c r="AD498" s="284"/>
      <c r="AE498" s="284"/>
      <c r="AF498" s="284"/>
      <c r="AG498" s="284"/>
      <c r="AH498" s="286" t="s">
        <v>64</v>
      </c>
      <c r="AI498" s="286"/>
      <c r="AJ498" s="286"/>
      <c r="AK498" s="286"/>
      <c r="AL498" s="286" t="s">
        <v>17</v>
      </c>
      <c r="AM498" s="286"/>
      <c r="AN498" s="286"/>
      <c r="AO498" s="296"/>
      <c r="AP498" s="288" t="s">
        <v>301</v>
      </c>
      <c r="AQ498" s="288"/>
      <c r="AR498" s="288"/>
      <c r="AS498" s="288"/>
      <c r="AT498" s="288"/>
      <c r="AU498" s="288"/>
      <c r="AV498" s="288"/>
      <c r="AW498" s="288"/>
      <c r="AX498" s="288"/>
      <c r="AY498">
        <f t="shared" ref="AY498:AY499" si="14">$AY$496</f>
        <v>0</v>
      </c>
    </row>
    <row r="499" spans="1:51" ht="24.75" customHeight="1" x14ac:dyDescent="0.15">
      <c r="A499" s="911">
        <v>1</v>
      </c>
      <c r="B499" s="911">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912"/>
      <c r="AI499" s="913"/>
      <c r="AJ499" s="913"/>
      <c r="AK499" s="913"/>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911">
        <v>2</v>
      </c>
      <c r="B500" s="911">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912"/>
      <c r="AI500" s="913"/>
      <c r="AJ500" s="913"/>
      <c r="AK500" s="913"/>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911">
        <v>3</v>
      </c>
      <c r="B501" s="911">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912"/>
      <c r="AI501" s="913"/>
      <c r="AJ501" s="913"/>
      <c r="AK501" s="913"/>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911">
        <v>4</v>
      </c>
      <c r="B502" s="911">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912"/>
      <c r="AI502" s="913"/>
      <c r="AJ502" s="913"/>
      <c r="AK502" s="913"/>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911">
        <v>5</v>
      </c>
      <c r="B503" s="911">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912"/>
      <c r="AI503" s="913"/>
      <c r="AJ503" s="913"/>
      <c r="AK503" s="913"/>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911">
        <v>6</v>
      </c>
      <c r="B504" s="911">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912"/>
      <c r="AI504" s="913"/>
      <c r="AJ504" s="913"/>
      <c r="AK504" s="913"/>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911">
        <v>7</v>
      </c>
      <c r="B505" s="911">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912"/>
      <c r="AI505" s="913"/>
      <c r="AJ505" s="913"/>
      <c r="AK505" s="913"/>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911">
        <v>8</v>
      </c>
      <c r="B506" s="911">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912"/>
      <c r="AI506" s="913"/>
      <c r="AJ506" s="913"/>
      <c r="AK506" s="913"/>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911">
        <v>9</v>
      </c>
      <c r="B507" s="911">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912"/>
      <c r="AI507" s="913"/>
      <c r="AJ507" s="913"/>
      <c r="AK507" s="913"/>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911">
        <v>10</v>
      </c>
      <c r="B508" s="911">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912"/>
      <c r="AI508" s="913"/>
      <c r="AJ508" s="913"/>
      <c r="AK508" s="913"/>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911">
        <v>11</v>
      </c>
      <c r="B509" s="911">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912"/>
      <c r="AI509" s="913"/>
      <c r="AJ509" s="913"/>
      <c r="AK509" s="913"/>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911">
        <v>12</v>
      </c>
      <c r="B510" s="911">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912"/>
      <c r="AI510" s="913"/>
      <c r="AJ510" s="913"/>
      <c r="AK510" s="913"/>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911">
        <v>13</v>
      </c>
      <c r="B511" s="911">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912"/>
      <c r="AI511" s="913"/>
      <c r="AJ511" s="913"/>
      <c r="AK511" s="913"/>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911">
        <v>14</v>
      </c>
      <c r="B512" s="911">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912"/>
      <c r="AI512" s="913"/>
      <c r="AJ512" s="913"/>
      <c r="AK512" s="913"/>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911">
        <v>15</v>
      </c>
      <c r="B513" s="911">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912"/>
      <c r="AI513" s="913"/>
      <c r="AJ513" s="913"/>
      <c r="AK513" s="913"/>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911">
        <v>16</v>
      </c>
      <c r="B514" s="911">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912"/>
      <c r="AI514" s="913"/>
      <c r="AJ514" s="913"/>
      <c r="AK514" s="913"/>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911">
        <v>17</v>
      </c>
      <c r="B515" s="911">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912"/>
      <c r="AI515" s="913"/>
      <c r="AJ515" s="913"/>
      <c r="AK515" s="913"/>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911">
        <v>18</v>
      </c>
      <c r="B516" s="911">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912"/>
      <c r="AI516" s="913"/>
      <c r="AJ516" s="913"/>
      <c r="AK516" s="913"/>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911">
        <v>19</v>
      </c>
      <c r="B517" s="911">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912"/>
      <c r="AI517" s="913"/>
      <c r="AJ517" s="913"/>
      <c r="AK517" s="913"/>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911">
        <v>20</v>
      </c>
      <c r="B518" s="911">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912"/>
      <c r="AI518" s="913"/>
      <c r="AJ518" s="913"/>
      <c r="AK518" s="913"/>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911">
        <v>21</v>
      </c>
      <c r="B519" s="911">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912"/>
      <c r="AI519" s="913"/>
      <c r="AJ519" s="913"/>
      <c r="AK519" s="913"/>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911">
        <v>22</v>
      </c>
      <c r="B520" s="911">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912"/>
      <c r="AI520" s="913"/>
      <c r="AJ520" s="913"/>
      <c r="AK520" s="913"/>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911">
        <v>23</v>
      </c>
      <c r="B521" s="911">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912"/>
      <c r="AI521" s="913"/>
      <c r="AJ521" s="913"/>
      <c r="AK521" s="913"/>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911">
        <v>24</v>
      </c>
      <c r="B522" s="911">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912"/>
      <c r="AI522" s="913"/>
      <c r="AJ522" s="913"/>
      <c r="AK522" s="913"/>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911">
        <v>25</v>
      </c>
      <c r="B523" s="911">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912"/>
      <c r="AI523" s="913"/>
      <c r="AJ523" s="913"/>
      <c r="AK523" s="913"/>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911">
        <v>26</v>
      </c>
      <c r="B524" s="911">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912"/>
      <c r="AI524" s="913"/>
      <c r="AJ524" s="913"/>
      <c r="AK524" s="913"/>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911">
        <v>27</v>
      </c>
      <c r="B525" s="911">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912"/>
      <c r="AI525" s="913"/>
      <c r="AJ525" s="913"/>
      <c r="AK525" s="913"/>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911">
        <v>28</v>
      </c>
      <c r="B526" s="911">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912"/>
      <c r="AI526" s="913"/>
      <c r="AJ526" s="913"/>
      <c r="AK526" s="913"/>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911">
        <v>29</v>
      </c>
      <c r="B527" s="911">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912"/>
      <c r="AI527" s="913"/>
      <c r="AJ527" s="913"/>
      <c r="AK527" s="913"/>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911">
        <v>30</v>
      </c>
      <c r="B528" s="911">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912"/>
      <c r="AI528" s="913"/>
      <c r="AJ528" s="913"/>
      <c r="AK528" s="913"/>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275</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11"/>
      <c r="B531" s="911"/>
      <c r="C531" s="286" t="s">
        <v>82</v>
      </c>
      <c r="D531" s="286"/>
      <c r="E531" s="286"/>
      <c r="F531" s="286"/>
      <c r="G531" s="286"/>
      <c r="H531" s="286"/>
      <c r="I531" s="286"/>
      <c r="J531" s="292" t="s">
        <v>65</v>
      </c>
      <c r="K531" s="292"/>
      <c r="L531" s="292"/>
      <c r="M531" s="292"/>
      <c r="N531" s="292"/>
      <c r="O531" s="292"/>
      <c r="P531" s="286" t="s">
        <v>83</v>
      </c>
      <c r="Q531" s="286"/>
      <c r="R531" s="286"/>
      <c r="S531" s="286"/>
      <c r="T531" s="286"/>
      <c r="U531" s="286"/>
      <c r="V531" s="286"/>
      <c r="W531" s="286"/>
      <c r="X531" s="286"/>
      <c r="Y531" s="286" t="s">
        <v>84</v>
      </c>
      <c r="Z531" s="286"/>
      <c r="AA531" s="286"/>
      <c r="AB531" s="286"/>
      <c r="AC531" s="284" t="s">
        <v>212</v>
      </c>
      <c r="AD531" s="284"/>
      <c r="AE531" s="284"/>
      <c r="AF531" s="284"/>
      <c r="AG531" s="284"/>
      <c r="AH531" s="286" t="s">
        <v>64</v>
      </c>
      <c r="AI531" s="286"/>
      <c r="AJ531" s="286"/>
      <c r="AK531" s="286"/>
      <c r="AL531" s="286" t="s">
        <v>17</v>
      </c>
      <c r="AM531" s="286"/>
      <c r="AN531" s="286"/>
      <c r="AO531" s="296"/>
      <c r="AP531" s="288" t="s">
        <v>301</v>
      </c>
      <c r="AQ531" s="288"/>
      <c r="AR531" s="288"/>
      <c r="AS531" s="288"/>
      <c r="AT531" s="288"/>
      <c r="AU531" s="288"/>
      <c r="AV531" s="288"/>
      <c r="AW531" s="288"/>
      <c r="AX531" s="288"/>
      <c r="AY531">
        <f t="shared" ref="AY531:AY532" si="15">$AY$529</f>
        <v>0</v>
      </c>
    </row>
    <row r="532" spans="1:51" ht="24.75" customHeight="1" x14ac:dyDescent="0.15">
      <c r="A532" s="911">
        <v>1</v>
      </c>
      <c r="B532" s="911">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912"/>
      <c r="AI532" s="913"/>
      <c r="AJ532" s="913"/>
      <c r="AK532" s="913"/>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911">
        <v>2</v>
      </c>
      <c r="B533" s="911">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912"/>
      <c r="AI533" s="913"/>
      <c r="AJ533" s="913"/>
      <c r="AK533" s="913"/>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911">
        <v>3</v>
      </c>
      <c r="B534" s="911">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912"/>
      <c r="AI534" s="913"/>
      <c r="AJ534" s="913"/>
      <c r="AK534" s="913"/>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911">
        <v>4</v>
      </c>
      <c r="B535" s="911">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912"/>
      <c r="AI535" s="913"/>
      <c r="AJ535" s="913"/>
      <c r="AK535" s="913"/>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911">
        <v>5</v>
      </c>
      <c r="B536" s="911">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912"/>
      <c r="AI536" s="913"/>
      <c r="AJ536" s="913"/>
      <c r="AK536" s="913"/>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911">
        <v>6</v>
      </c>
      <c r="B537" s="911">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912"/>
      <c r="AI537" s="913"/>
      <c r="AJ537" s="913"/>
      <c r="AK537" s="913"/>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911">
        <v>7</v>
      </c>
      <c r="B538" s="911">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912"/>
      <c r="AI538" s="913"/>
      <c r="AJ538" s="913"/>
      <c r="AK538" s="913"/>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911">
        <v>8</v>
      </c>
      <c r="B539" s="911">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912"/>
      <c r="AI539" s="913"/>
      <c r="AJ539" s="913"/>
      <c r="AK539" s="913"/>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911">
        <v>9</v>
      </c>
      <c r="B540" s="911">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912"/>
      <c r="AI540" s="913"/>
      <c r="AJ540" s="913"/>
      <c r="AK540" s="913"/>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911">
        <v>10</v>
      </c>
      <c r="B541" s="911">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912"/>
      <c r="AI541" s="913"/>
      <c r="AJ541" s="913"/>
      <c r="AK541" s="913"/>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911">
        <v>11</v>
      </c>
      <c r="B542" s="911">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912"/>
      <c r="AI542" s="913"/>
      <c r="AJ542" s="913"/>
      <c r="AK542" s="913"/>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911">
        <v>12</v>
      </c>
      <c r="B543" s="911">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912"/>
      <c r="AI543" s="913"/>
      <c r="AJ543" s="913"/>
      <c r="AK543" s="913"/>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911">
        <v>13</v>
      </c>
      <c r="B544" s="911">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912"/>
      <c r="AI544" s="913"/>
      <c r="AJ544" s="913"/>
      <c r="AK544" s="913"/>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911">
        <v>14</v>
      </c>
      <c r="B545" s="911">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912"/>
      <c r="AI545" s="913"/>
      <c r="AJ545" s="913"/>
      <c r="AK545" s="913"/>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911">
        <v>15</v>
      </c>
      <c r="B546" s="911">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912"/>
      <c r="AI546" s="913"/>
      <c r="AJ546" s="913"/>
      <c r="AK546" s="913"/>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911">
        <v>16</v>
      </c>
      <c r="B547" s="911">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912"/>
      <c r="AI547" s="913"/>
      <c r="AJ547" s="913"/>
      <c r="AK547" s="913"/>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911">
        <v>17</v>
      </c>
      <c r="B548" s="911">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912"/>
      <c r="AI548" s="913"/>
      <c r="AJ548" s="913"/>
      <c r="AK548" s="913"/>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911">
        <v>18</v>
      </c>
      <c r="B549" s="911">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912"/>
      <c r="AI549" s="913"/>
      <c r="AJ549" s="913"/>
      <c r="AK549" s="913"/>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911">
        <v>19</v>
      </c>
      <c r="B550" s="911">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912"/>
      <c r="AI550" s="913"/>
      <c r="AJ550" s="913"/>
      <c r="AK550" s="913"/>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911">
        <v>20</v>
      </c>
      <c r="B551" s="911">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912"/>
      <c r="AI551" s="913"/>
      <c r="AJ551" s="913"/>
      <c r="AK551" s="913"/>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911">
        <v>21</v>
      </c>
      <c r="B552" s="911">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912"/>
      <c r="AI552" s="913"/>
      <c r="AJ552" s="913"/>
      <c r="AK552" s="913"/>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911">
        <v>22</v>
      </c>
      <c r="B553" s="911">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912"/>
      <c r="AI553" s="913"/>
      <c r="AJ553" s="913"/>
      <c r="AK553" s="913"/>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911">
        <v>23</v>
      </c>
      <c r="B554" s="911">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912"/>
      <c r="AI554" s="913"/>
      <c r="AJ554" s="913"/>
      <c r="AK554" s="913"/>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911">
        <v>24</v>
      </c>
      <c r="B555" s="911">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912"/>
      <c r="AI555" s="913"/>
      <c r="AJ555" s="913"/>
      <c r="AK555" s="913"/>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911">
        <v>25</v>
      </c>
      <c r="B556" s="911">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912"/>
      <c r="AI556" s="913"/>
      <c r="AJ556" s="913"/>
      <c r="AK556" s="913"/>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911">
        <v>26</v>
      </c>
      <c r="B557" s="911">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912"/>
      <c r="AI557" s="913"/>
      <c r="AJ557" s="913"/>
      <c r="AK557" s="913"/>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911">
        <v>27</v>
      </c>
      <c r="B558" s="911">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912"/>
      <c r="AI558" s="913"/>
      <c r="AJ558" s="913"/>
      <c r="AK558" s="913"/>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911">
        <v>28</v>
      </c>
      <c r="B559" s="911">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912"/>
      <c r="AI559" s="913"/>
      <c r="AJ559" s="913"/>
      <c r="AK559" s="913"/>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911">
        <v>29</v>
      </c>
      <c r="B560" s="911">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912"/>
      <c r="AI560" s="913"/>
      <c r="AJ560" s="913"/>
      <c r="AK560" s="913"/>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911">
        <v>30</v>
      </c>
      <c r="B561" s="911">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912"/>
      <c r="AI561" s="913"/>
      <c r="AJ561" s="913"/>
      <c r="AK561" s="913"/>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276</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11"/>
      <c r="B564" s="911"/>
      <c r="C564" s="286" t="s">
        <v>82</v>
      </c>
      <c r="D564" s="286"/>
      <c r="E564" s="286"/>
      <c r="F564" s="286"/>
      <c r="G564" s="286"/>
      <c r="H564" s="286"/>
      <c r="I564" s="286"/>
      <c r="J564" s="292" t="s">
        <v>65</v>
      </c>
      <c r="K564" s="292"/>
      <c r="L564" s="292"/>
      <c r="M564" s="292"/>
      <c r="N564" s="292"/>
      <c r="O564" s="292"/>
      <c r="P564" s="286" t="s">
        <v>83</v>
      </c>
      <c r="Q564" s="286"/>
      <c r="R564" s="286"/>
      <c r="S564" s="286"/>
      <c r="T564" s="286"/>
      <c r="U564" s="286"/>
      <c r="V564" s="286"/>
      <c r="W564" s="286"/>
      <c r="X564" s="286"/>
      <c r="Y564" s="286" t="s">
        <v>84</v>
      </c>
      <c r="Z564" s="286"/>
      <c r="AA564" s="286"/>
      <c r="AB564" s="286"/>
      <c r="AC564" s="284" t="s">
        <v>212</v>
      </c>
      <c r="AD564" s="284"/>
      <c r="AE564" s="284"/>
      <c r="AF564" s="284"/>
      <c r="AG564" s="284"/>
      <c r="AH564" s="286" t="s">
        <v>64</v>
      </c>
      <c r="AI564" s="286"/>
      <c r="AJ564" s="286"/>
      <c r="AK564" s="286"/>
      <c r="AL564" s="286" t="s">
        <v>17</v>
      </c>
      <c r="AM564" s="286"/>
      <c r="AN564" s="286"/>
      <c r="AO564" s="296"/>
      <c r="AP564" s="288" t="s">
        <v>301</v>
      </c>
      <c r="AQ564" s="288"/>
      <c r="AR564" s="288"/>
      <c r="AS564" s="288"/>
      <c r="AT564" s="288"/>
      <c r="AU564" s="288"/>
      <c r="AV564" s="288"/>
      <c r="AW564" s="288"/>
      <c r="AX564" s="288"/>
      <c r="AY564">
        <f t="shared" ref="AY564:AY565" si="16">$AY$562</f>
        <v>0</v>
      </c>
    </row>
    <row r="565" spans="1:51" ht="24.75" customHeight="1" x14ac:dyDescent="0.15">
      <c r="A565" s="911">
        <v>1</v>
      </c>
      <c r="B565" s="911">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912"/>
      <c r="AI565" s="913"/>
      <c r="AJ565" s="913"/>
      <c r="AK565" s="913"/>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911">
        <v>2</v>
      </c>
      <c r="B566" s="911">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912"/>
      <c r="AI566" s="913"/>
      <c r="AJ566" s="913"/>
      <c r="AK566" s="913"/>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911">
        <v>3</v>
      </c>
      <c r="B567" s="911">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912"/>
      <c r="AI567" s="913"/>
      <c r="AJ567" s="913"/>
      <c r="AK567" s="913"/>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911">
        <v>4</v>
      </c>
      <c r="B568" s="911">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912"/>
      <c r="AI568" s="913"/>
      <c r="AJ568" s="913"/>
      <c r="AK568" s="913"/>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911">
        <v>5</v>
      </c>
      <c r="B569" s="911">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912"/>
      <c r="AI569" s="913"/>
      <c r="AJ569" s="913"/>
      <c r="AK569" s="913"/>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911">
        <v>6</v>
      </c>
      <c r="B570" s="911">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912"/>
      <c r="AI570" s="913"/>
      <c r="AJ570" s="913"/>
      <c r="AK570" s="913"/>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911">
        <v>7</v>
      </c>
      <c r="B571" s="911">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912"/>
      <c r="AI571" s="913"/>
      <c r="AJ571" s="913"/>
      <c r="AK571" s="913"/>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911">
        <v>8</v>
      </c>
      <c r="B572" s="911">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912"/>
      <c r="AI572" s="913"/>
      <c r="AJ572" s="913"/>
      <c r="AK572" s="913"/>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911">
        <v>9</v>
      </c>
      <c r="B573" s="911">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912"/>
      <c r="AI573" s="913"/>
      <c r="AJ573" s="913"/>
      <c r="AK573" s="913"/>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911">
        <v>10</v>
      </c>
      <c r="B574" s="911">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912"/>
      <c r="AI574" s="913"/>
      <c r="AJ574" s="913"/>
      <c r="AK574" s="913"/>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911">
        <v>11</v>
      </c>
      <c r="B575" s="911">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912"/>
      <c r="AI575" s="913"/>
      <c r="AJ575" s="913"/>
      <c r="AK575" s="913"/>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911">
        <v>12</v>
      </c>
      <c r="B576" s="911">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912"/>
      <c r="AI576" s="913"/>
      <c r="AJ576" s="913"/>
      <c r="AK576" s="913"/>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911">
        <v>13</v>
      </c>
      <c r="B577" s="911">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912"/>
      <c r="AI577" s="913"/>
      <c r="AJ577" s="913"/>
      <c r="AK577" s="913"/>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911">
        <v>14</v>
      </c>
      <c r="B578" s="911">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912"/>
      <c r="AI578" s="913"/>
      <c r="AJ578" s="913"/>
      <c r="AK578" s="913"/>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911">
        <v>15</v>
      </c>
      <c r="B579" s="911">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912"/>
      <c r="AI579" s="913"/>
      <c r="AJ579" s="913"/>
      <c r="AK579" s="913"/>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911">
        <v>16</v>
      </c>
      <c r="B580" s="911">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912"/>
      <c r="AI580" s="913"/>
      <c r="AJ580" s="913"/>
      <c r="AK580" s="913"/>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911">
        <v>17</v>
      </c>
      <c r="B581" s="911">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912"/>
      <c r="AI581" s="913"/>
      <c r="AJ581" s="913"/>
      <c r="AK581" s="913"/>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911">
        <v>18</v>
      </c>
      <c r="B582" s="911">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912"/>
      <c r="AI582" s="913"/>
      <c r="AJ582" s="913"/>
      <c r="AK582" s="913"/>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911">
        <v>19</v>
      </c>
      <c r="B583" s="911">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912"/>
      <c r="AI583" s="913"/>
      <c r="AJ583" s="913"/>
      <c r="AK583" s="913"/>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911">
        <v>20</v>
      </c>
      <c r="B584" s="911">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912"/>
      <c r="AI584" s="913"/>
      <c r="AJ584" s="913"/>
      <c r="AK584" s="913"/>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911">
        <v>21</v>
      </c>
      <c r="B585" s="911">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912"/>
      <c r="AI585" s="913"/>
      <c r="AJ585" s="913"/>
      <c r="AK585" s="913"/>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911">
        <v>22</v>
      </c>
      <c r="B586" s="911">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912"/>
      <c r="AI586" s="913"/>
      <c r="AJ586" s="913"/>
      <c r="AK586" s="913"/>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911">
        <v>23</v>
      </c>
      <c r="B587" s="911">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912"/>
      <c r="AI587" s="913"/>
      <c r="AJ587" s="913"/>
      <c r="AK587" s="913"/>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911">
        <v>24</v>
      </c>
      <c r="B588" s="911">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912"/>
      <c r="AI588" s="913"/>
      <c r="AJ588" s="913"/>
      <c r="AK588" s="913"/>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911">
        <v>25</v>
      </c>
      <c r="B589" s="911">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912"/>
      <c r="AI589" s="913"/>
      <c r="AJ589" s="913"/>
      <c r="AK589" s="913"/>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911">
        <v>26</v>
      </c>
      <c r="B590" s="911">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912"/>
      <c r="AI590" s="913"/>
      <c r="AJ590" s="913"/>
      <c r="AK590" s="913"/>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911">
        <v>27</v>
      </c>
      <c r="B591" s="911">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912"/>
      <c r="AI591" s="913"/>
      <c r="AJ591" s="913"/>
      <c r="AK591" s="913"/>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911">
        <v>28</v>
      </c>
      <c r="B592" s="911">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912"/>
      <c r="AI592" s="913"/>
      <c r="AJ592" s="913"/>
      <c r="AK592" s="913"/>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911">
        <v>29</v>
      </c>
      <c r="B593" s="911">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912"/>
      <c r="AI593" s="913"/>
      <c r="AJ593" s="913"/>
      <c r="AK593" s="913"/>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911">
        <v>30</v>
      </c>
      <c r="B594" s="911">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912"/>
      <c r="AI594" s="913"/>
      <c r="AJ594" s="913"/>
      <c r="AK594" s="913"/>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201</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11"/>
      <c r="B597" s="911"/>
      <c r="C597" s="286" t="s">
        <v>82</v>
      </c>
      <c r="D597" s="286"/>
      <c r="E597" s="286"/>
      <c r="F597" s="286"/>
      <c r="G597" s="286"/>
      <c r="H597" s="286"/>
      <c r="I597" s="286"/>
      <c r="J597" s="292" t="s">
        <v>65</v>
      </c>
      <c r="K597" s="292"/>
      <c r="L597" s="292"/>
      <c r="M597" s="292"/>
      <c r="N597" s="292"/>
      <c r="O597" s="292"/>
      <c r="P597" s="286" t="s">
        <v>83</v>
      </c>
      <c r="Q597" s="286"/>
      <c r="R597" s="286"/>
      <c r="S597" s="286"/>
      <c r="T597" s="286"/>
      <c r="U597" s="286"/>
      <c r="V597" s="286"/>
      <c r="W597" s="286"/>
      <c r="X597" s="286"/>
      <c r="Y597" s="286" t="s">
        <v>84</v>
      </c>
      <c r="Z597" s="286"/>
      <c r="AA597" s="286"/>
      <c r="AB597" s="286"/>
      <c r="AC597" s="284" t="s">
        <v>212</v>
      </c>
      <c r="AD597" s="284"/>
      <c r="AE597" s="284"/>
      <c r="AF597" s="284"/>
      <c r="AG597" s="284"/>
      <c r="AH597" s="286" t="s">
        <v>64</v>
      </c>
      <c r="AI597" s="286"/>
      <c r="AJ597" s="286"/>
      <c r="AK597" s="286"/>
      <c r="AL597" s="286" t="s">
        <v>17</v>
      </c>
      <c r="AM597" s="286"/>
      <c r="AN597" s="286"/>
      <c r="AO597" s="296"/>
      <c r="AP597" s="288" t="s">
        <v>301</v>
      </c>
      <c r="AQ597" s="288"/>
      <c r="AR597" s="288"/>
      <c r="AS597" s="288"/>
      <c r="AT597" s="288"/>
      <c r="AU597" s="288"/>
      <c r="AV597" s="288"/>
      <c r="AW597" s="288"/>
      <c r="AX597" s="288"/>
      <c r="AY597">
        <f t="shared" ref="AY597:AY598" si="17">$AY$595</f>
        <v>0</v>
      </c>
    </row>
    <row r="598" spans="1:51" ht="24.75" customHeight="1" x14ac:dyDescent="0.15">
      <c r="A598" s="911">
        <v>1</v>
      </c>
      <c r="B598" s="911">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912"/>
      <c r="AI598" s="913"/>
      <c r="AJ598" s="913"/>
      <c r="AK598" s="913"/>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911">
        <v>2</v>
      </c>
      <c r="B599" s="911">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912"/>
      <c r="AI599" s="913"/>
      <c r="AJ599" s="913"/>
      <c r="AK599" s="913"/>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911">
        <v>3</v>
      </c>
      <c r="B600" s="911">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912"/>
      <c r="AI600" s="913"/>
      <c r="AJ600" s="913"/>
      <c r="AK600" s="913"/>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911">
        <v>4</v>
      </c>
      <c r="B601" s="911">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912"/>
      <c r="AI601" s="913"/>
      <c r="AJ601" s="913"/>
      <c r="AK601" s="913"/>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911">
        <v>5</v>
      </c>
      <c r="B602" s="911">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912"/>
      <c r="AI602" s="913"/>
      <c r="AJ602" s="913"/>
      <c r="AK602" s="913"/>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911">
        <v>6</v>
      </c>
      <c r="B603" s="911">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912"/>
      <c r="AI603" s="913"/>
      <c r="AJ603" s="913"/>
      <c r="AK603" s="913"/>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911">
        <v>7</v>
      </c>
      <c r="B604" s="911">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912"/>
      <c r="AI604" s="913"/>
      <c r="AJ604" s="913"/>
      <c r="AK604" s="913"/>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911">
        <v>8</v>
      </c>
      <c r="B605" s="911">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912"/>
      <c r="AI605" s="913"/>
      <c r="AJ605" s="913"/>
      <c r="AK605" s="913"/>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911">
        <v>9</v>
      </c>
      <c r="B606" s="911">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912"/>
      <c r="AI606" s="913"/>
      <c r="AJ606" s="913"/>
      <c r="AK606" s="913"/>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911">
        <v>10</v>
      </c>
      <c r="B607" s="911">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912"/>
      <c r="AI607" s="913"/>
      <c r="AJ607" s="913"/>
      <c r="AK607" s="913"/>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911">
        <v>11</v>
      </c>
      <c r="B608" s="911">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912"/>
      <c r="AI608" s="913"/>
      <c r="AJ608" s="913"/>
      <c r="AK608" s="913"/>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911">
        <v>12</v>
      </c>
      <c r="B609" s="911">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912"/>
      <c r="AI609" s="913"/>
      <c r="AJ609" s="913"/>
      <c r="AK609" s="913"/>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911">
        <v>13</v>
      </c>
      <c r="B610" s="911">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912"/>
      <c r="AI610" s="913"/>
      <c r="AJ610" s="913"/>
      <c r="AK610" s="913"/>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911">
        <v>14</v>
      </c>
      <c r="B611" s="911">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912"/>
      <c r="AI611" s="913"/>
      <c r="AJ611" s="913"/>
      <c r="AK611" s="913"/>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911">
        <v>15</v>
      </c>
      <c r="B612" s="911">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912"/>
      <c r="AI612" s="913"/>
      <c r="AJ612" s="913"/>
      <c r="AK612" s="913"/>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911">
        <v>16</v>
      </c>
      <c r="B613" s="911">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912"/>
      <c r="AI613" s="913"/>
      <c r="AJ613" s="913"/>
      <c r="AK613" s="913"/>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911">
        <v>17</v>
      </c>
      <c r="B614" s="911">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912"/>
      <c r="AI614" s="913"/>
      <c r="AJ614" s="913"/>
      <c r="AK614" s="913"/>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911">
        <v>18</v>
      </c>
      <c r="B615" s="911">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912"/>
      <c r="AI615" s="913"/>
      <c r="AJ615" s="913"/>
      <c r="AK615" s="913"/>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911">
        <v>19</v>
      </c>
      <c r="B616" s="911">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912"/>
      <c r="AI616" s="913"/>
      <c r="AJ616" s="913"/>
      <c r="AK616" s="913"/>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911">
        <v>20</v>
      </c>
      <c r="B617" s="911">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912"/>
      <c r="AI617" s="913"/>
      <c r="AJ617" s="913"/>
      <c r="AK617" s="913"/>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911">
        <v>21</v>
      </c>
      <c r="B618" s="911">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912"/>
      <c r="AI618" s="913"/>
      <c r="AJ618" s="913"/>
      <c r="AK618" s="913"/>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911">
        <v>22</v>
      </c>
      <c r="B619" s="911">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912"/>
      <c r="AI619" s="913"/>
      <c r="AJ619" s="913"/>
      <c r="AK619" s="913"/>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911">
        <v>23</v>
      </c>
      <c r="B620" s="911">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912"/>
      <c r="AI620" s="913"/>
      <c r="AJ620" s="913"/>
      <c r="AK620" s="913"/>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911">
        <v>24</v>
      </c>
      <c r="B621" s="911">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912"/>
      <c r="AI621" s="913"/>
      <c r="AJ621" s="913"/>
      <c r="AK621" s="913"/>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911">
        <v>25</v>
      </c>
      <c r="B622" s="911">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912"/>
      <c r="AI622" s="913"/>
      <c r="AJ622" s="913"/>
      <c r="AK622" s="913"/>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911">
        <v>26</v>
      </c>
      <c r="B623" s="911">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912"/>
      <c r="AI623" s="913"/>
      <c r="AJ623" s="913"/>
      <c r="AK623" s="913"/>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911">
        <v>27</v>
      </c>
      <c r="B624" s="911">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912"/>
      <c r="AI624" s="913"/>
      <c r="AJ624" s="913"/>
      <c r="AK624" s="913"/>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911">
        <v>28</v>
      </c>
      <c r="B625" s="911">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912"/>
      <c r="AI625" s="913"/>
      <c r="AJ625" s="913"/>
      <c r="AK625" s="913"/>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911">
        <v>29</v>
      </c>
      <c r="B626" s="911">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912"/>
      <c r="AI626" s="913"/>
      <c r="AJ626" s="913"/>
      <c r="AK626" s="913"/>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911">
        <v>30</v>
      </c>
      <c r="B627" s="911">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912"/>
      <c r="AI627" s="913"/>
      <c r="AJ627" s="913"/>
      <c r="AK627" s="913"/>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277</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11"/>
      <c r="B630" s="911"/>
      <c r="C630" s="286" t="s">
        <v>82</v>
      </c>
      <c r="D630" s="286"/>
      <c r="E630" s="286"/>
      <c r="F630" s="286"/>
      <c r="G630" s="286"/>
      <c r="H630" s="286"/>
      <c r="I630" s="286"/>
      <c r="J630" s="292" t="s">
        <v>65</v>
      </c>
      <c r="K630" s="292"/>
      <c r="L630" s="292"/>
      <c r="M630" s="292"/>
      <c r="N630" s="292"/>
      <c r="O630" s="292"/>
      <c r="P630" s="286" t="s">
        <v>83</v>
      </c>
      <c r="Q630" s="286"/>
      <c r="R630" s="286"/>
      <c r="S630" s="286"/>
      <c r="T630" s="286"/>
      <c r="U630" s="286"/>
      <c r="V630" s="286"/>
      <c r="W630" s="286"/>
      <c r="X630" s="286"/>
      <c r="Y630" s="286" t="s">
        <v>84</v>
      </c>
      <c r="Z630" s="286"/>
      <c r="AA630" s="286"/>
      <c r="AB630" s="286"/>
      <c r="AC630" s="284" t="s">
        <v>212</v>
      </c>
      <c r="AD630" s="284"/>
      <c r="AE630" s="284"/>
      <c r="AF630" s="284"/>
      <c r="AG630" s="284"/>
      <c r="AH630" s="286" t="s">
        <v>64</v>
      </c>
      <c r="AI630" s="286"/>
      <c r="AJ630" s="286"/>
      <c r="AK630" s="286"/>
      <c r="AL630" s="286" t="s">
        <v>17</v>
      </c>
      <c r="AM630" s="286"/>
      <c r="AN630" s="286"/>
      <c r="AO630" s="296"/>
      <c r="AP630" s="288" t="s">
        <v>301</v>
      </c>
      <c r="AQ630" s="288"/>
      <c r="AR630" s="288"/>
      <c r="AS630" s="288"/>
      <c r="AT630" s="288"/>
      <c r="AU630" s="288"/>
      <c r="AV630" s="288"/>
      <c r="AW630" s="288"/>
      <c r="AX630" s="288"/>
      <c r="AY630">
        <f t="shared" ref="AY630:AY631" si="18">$AY$628</f>
        <v>0</v>
      </c>
    </row>
    <row r="631" spans="1:51" ht="24.75" customHeight="1" x14ac:dyDescent="0.15">
      <c r="A631" s="911">
        <v>1</v>
      </c>
      <c r="B631" s="911">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912"/>
      <c r="AI631" s="913"/>
      <c r="AJ631" s="913"/>
      <c r="AK631" s="913"/>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911">
        <v>2</v>
      </c>
      <c r="B632" s="911">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912"/>
      <c r="AI632" s="913"/>
      <c r="AJ632" s="913"/>
      <c r="AK632" s="913"/>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911">
        <v>3</v>
      </c>
      <c r="B633" s="911">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912"/>
      <c r="AI633" s="913"/>
      <c r="AJ633" s="913"/>
      <c r="AK633" s="913"/>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911">
        <v>4</v>
      </c>
      <c r="B634" s="911">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912"/>
      <c r="AI634" s="913"/>
      <c r="AJ634" s="913"/>
      <c r="AK634" s="913"/>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911">
        <v>5</v>
      </c>
      <c r="B635" s="911">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912"/>
      <c r="AI635" s="913"/>
      <c r="AJ635" s="913"/>
      <c r="AK635" s="913"/>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911">
        <v>6</v>
      </c>
      <c r="B636" s="911">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912"/>
      <c r="AI636" s="913"/>
      <c r="AJ636" s="913"/>
      <c r="AK636" s="913"/>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911">
        <v>7</v>
      </c>
      <c r="B637" s="911">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912"/>
      <c r="AI637" s="913"/>
      <c r="AJ637" s="913"/>
      <c r="AK637" s="913"/>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911">
        <v>8</v>
      </c>
      <c r="B638" s="911">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912"/>
      <c r="AI638" s="913"/>
      <c r="AJ638" s="913"/>
      <c r="AK638" s="913"/>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911">
        <v>9</v>
      </c>
      <c r="B639" s="911">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912"/>
      <c r="AI639" s="913"/>
      <c r="AJ639" s="913"/>
      <c r="AK639" s="913"/>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911">
        <v>10</v>
      </c>
      <c r="B640" s="911">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912"/>
      <c r="AI640" s="913"/>
      <c r="AJ640" s="913"/>
      <c r="AK640" s="913"/>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911">
        <v>11</v>
      </c>
      <c r="B641" s="911">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912"/>
      <c r="AI641" s="913"/>
      <c r="AJ641" s="913"/>
      <c r="AK641" s="913"/>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911">
        <v>12</v>
      </c>
      <c r="B642" s="911">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912"/>
      <c r="AI642" s="913"/>
      <c r="AJ642" s="913"/>
      <c r="AK642" s="913"/>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911">
        <v>13</v>
      </c>
      <c r="B643" s="911">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912"/>
      <c r="AI643" s="913"/>
      <c r="AJ643" s="913"/>
      <c r="AK643" s="913"/>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911">
        <v>14</v>
      </c>
      <c r="B644" s="911">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912"/>
      <c r="AI644" s="913"/>
      <c r="AJ644" s="913"/>
      <c r="AK644" s="913"/>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911">
        <v>15</v>
      </c>
      <c r="B645" s="911">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912"/>
      <c r="AI645" s="913"/>
      <c r="AJ645" s="913"/>
      <c r="AK645" s="913"/>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911">
        <v>16</v>
      </c>
      <c r="B646" s="911">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912"/>
      <c r="AI646" s="913"/>
      <c r="AJ646" s="913"/>
      <c r="AK646" s="913"/>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911">
        <v>17</v>
      </c>
      <c r="B647" s="911">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912"/>
      <c r="AI647" s="913"/>
      <c r="AJ647" s="913"/>
      <c r="AK647" s="913"/>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911">
        <v>18</v>
      </c>
      <c r="B648" s="911">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912"/>
      <c r="AI648" s="913"/>
      <c r="AJ648" s="913"/>
      <c r="AK648" s="913"/>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911">
        <v>19</v>
      </c>
      <c r="B649" s="911">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912"/>
      <c r="AI649" s="913"/>
      <c r="AJ649" s="913"/>
      <c r="AK649" s="913"/>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911">
        <v>20</v>
      </c>
      <c r="B650" s="911">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912"/>
      <c r="AI650" s="913"/>
      <c r="AJ650" s="913"/>
      <c r="AK650" s="913"/>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911">
        <v>21</v>
      </c>
      <c r="B651" s="911">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912"/>
      <c r="AI651" s="913"/>
      <c r="AJ651" s="913"/>
      <c r="AK651" s="913"/>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911">
        <v>22</v>
      </c>
      <c r="B652" s="911">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912"/>
      <c r="AI652" s="913"/>
      <c r="AJ652" s="913"/>
      <c r="AK652" s="913"/>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911">
        <v>23</v>
      </c>
      <c r="B653" s="911">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912"/>
      <c r="AI653" s="913"/>
      <c r="AJ653" s="913"/>
      <c r="AK653" s="913"/>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911">
        <v>24</v>
      </c>
      <c r="B654" s="911">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912"/>
      <c r="AI654" s="913"/>
      <c r="AJ654" s="913"/>
      <c r="AK654" s="913"/>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911">
        <v>25</v>
      </c>
      <c r="B655" s="911">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912"/>
      <c r="AI655" s="913"/>
      <c r="AJ655" s="913"/>
      <c r="AK655" s="913"/>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911">
        <v>26</v>
      </c>
      <c r="B656" s="911">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912"/>
      <c r="AI656" s="913"/>
      <c r="AJ656" s="913"/>
      <c r="AK656" s="913"/>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911">
        <v>27</v>
      </c>
      <c r="B657" s="911">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912"/>
      <c r="AI657" s="913"/>
      <c r="AJ657" s="913"/>
      <c r="AK657" s="913"/>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911">
        <v>28</v>
      </c>
      <c r="B658" s="911">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912"/>
      <c r="AI658" s="913"/>
      <c r="AJ658" s="913"/>
      <c r="AK658" s="913"/>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911">
        <v>29</v>
      </c>
      <c r="B659" s="911">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912"/>
      <c r="AI659" s="913"/>
      <c r="AJ659" s="913"/>
      <c r="AK659" s="913"/>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911">
        <v>30</v>
      </c>
      <c r="B660" s="911">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912"/>
      <c r="AI660" s="913"/>
      <c r="AJ660" s="913"/>
      <c r="AK660" s="913"/>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278</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11"/>
      <c r="B663" s="911"/>
      <c r="C663" s="286" t="s">
        <v>82</v>
      </c>
      <c r="D663" s="286"/>
      <c r="E663" s="286"/>
      <c r="F663" s="286"/>
      <c r="G663" s="286"/>
      <c r="H663" s="286"/>
      <c r="I663" s="286"/>
      <c r="J663" s="292" t="s">
        <v>65</v>
      </c>
      <c r="K663" s="292"/>
      <c r="L663" s="292"/>
      <c r="M663" s="292"/>
      <c r="N663" s="292"/>
      <c r="O663" s="292"/>
      <c r="P663" s="286" t="s">
        <v>83</v>
      </c>
      <c r="Q663" s="286"/>
      <c r="R663" s="286"/>
      <c r="S663" s="286"/>
      <c r="T663" s="286"/>
      <c r="U663" s="286"/>
      <c r="V663" s="286"/>
      <c r="W663" s="286"/>
      <c r="X663" s="286"/>
      <c r="Y663" s="286" t="s">
        <v>84</v>
      </c>
      <c r="Z663" s="286"/>
      <c r="AA663" s="286"/>
      <c r="AB663" s="286"/>
      <c r="AC663" s="284" t="s">
        <v>212</v>
      </c>
      <c r="AD663" s="284"/>
      <c r="AE663" s="284"/>
      <c r="AF663" s="284"/>
      <c r="AG663" s="284"/>
      <c r="AH663" s="286" t="s">
        <v>64</v>
      </c>
      <c r="AI663" s="286"/>
      <c r="AJ663" s="286"/>
      <c r="AK663" s="286"/>
      <c r="AL663" s="286" t="s">
        <v>17</v>
      </c>
      <c r="AM663" s="286"/>
      <c r="AN663" s="286"/>
      <c r="AO663" s="296"/>
      <c r="AP663" s="288" t="s">
        <v>301</v>
      </c>
      <c r="AQ663" s="288"/>
      <c r="AR663" s="288"/>
      <c r="AS663" s="288"/>
      <c r="AT663" s="288"/>
      <c r="AU663" s="288"/>
      <c r="AV663" s="288"/>
      <c r="AW663" s="288"/>
      <c r="AX663" s="288"/>
      <c r="AY663">
        <f t="shared" ref="AY663:AY664" si="19">$AY$661</f>
        <v>0</v>
      </c>
    </row>
    <row r="664" spans="1:51" ht="24.75" customHeight="1" x14ac:dyDescent="0.15">
      <c r="A664" s="911">
        <v>1</v>
      </c>
      <c r="B664" s="911">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912"/>
      <c r="AI664" s="913"/>
      <c r="AJ664" s="913"/>
      <c r="AK664" s="913"/>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911">
        <v>2</v>
      </c>
      <c r="B665" s="911">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912"/>
      <c r="AI665" s="913"/>
      <c r="AJ665" s="913"/>
      <c r="AK665" s="913"/>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911">
        <v>3</v>
      </c>
      <c r="B666" s="911">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912"/>
      <c r="AI666" s="913"/>
      <c r="AJ666" s="913"/>
      <c r="AK666" s="913"/>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911">
        <v>4</v>
      </c>
      <c r="B667" s="911">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912"/>
      <c r="AI667" s="913"/>
      <c r="AJ667" s="913"/>
      <c r="AK667" s="913"/>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911">
        <v>5</v>
      </c>
      <c r="B668" s="911">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912"/>
      <c r="AI668" s="913"/>
      <c r="AJ668" s="913"/>
      <c r="AK668" s="913"/>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911">
        <v>6</v>
      </c>
      <c r="B669" s="911">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912"/>
      <c r="AI669" s="913"/>
      <c r="AJ669" s="913"/>
      <c r="AK669" s="913"/>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911">
        <v>7</v>
      </c>
      <c r="B670" s="911">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912"/>
      <c r="AI670" s="913"/>
      <c r="AJ670" s="913"/>
      <c r="AK670" s="913"/>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911">
        <v>8</v>
      </c>
      <c r="B671" s="911">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912"/>
      <c r="AI671" s="913"/>
      <c r="AJ671" s="913"/>
      <c r="AK671" s="913"/>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911">
        <v>9</v>
      </c>
      <c r="B672" s="911">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912"/>
      <c r="AI672" s="913"/>
      <c r="AJ672" s="913"/>
      <c r="AK672" s="913"/>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911">
        <v>10</v>
      </c>
      <c r="B673" s="911">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912"/>
      <c r="AI673" s="913"/>
      <c r="AJ673" s="913"/>
      <c r="AK673" s="913"/>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911">
        <v>11</v>
      </c>
      <c r="B674" s="911">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912"/>
      <c r="AI674" s="913"/>
      <c r="AJ674" s="913"/>
      <c r="AK674" s="913"/>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911">
        <v>12</v>
      </c>
      <c r="B675" s="911">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912"/>
      <c r="AI675" s="913"/>
      <c r="AJ675" s="913"/>
      <c r="AK675" s="913"/>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911">
        <v>13</v>
      </c>
      <c r="B676" s="911">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912"/>
      <c r="AI676" s="913"/>
      <c r="AJ676" s="913"/>
      <c r="AK676" s="913"/>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911">
        <v>14</v>
      </c>
      <c r="B677" s="911">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912"/>
      <c r="AI677" s="913"/>
      <c r="AJ677" s="913"/>
      <c r="AK677" s="913"/>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911">
        <v>15</v>
      </c>
      <c r="B678" s="911">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912"/>
      <c r="AI678" s="913"/>
      <c r="AJ678" s="913"/>
      <c r="AK678" s="913"/>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911">
        <v>16</v>
      </c>
      <c r="B679" s="911">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912"/>
      <c r="AI679" s="913"/>
      <c r="AJ679" s="913"/>
      <c r="AK679" s="913"/>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911">
        <v>17</v>
      </c>
      <c r="B680" s="911">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912"/>
      <c r="AI680" s="913"/>
      <c r="AJ680" s="913"/>
      <c r="AK680" s="913"/>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911">
        <v>18</v>
      </c>
      <c r="B681" s="911">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912"/>
      <c r="AI681" s="913"/>
      <c r="AJ681" s="913"/>
      <c r="AK681" s="913"/>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911">
        <v>19</v>
      </c>
      <c r="B682" s="911">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912"/>
      <c r="AI682" s="913"/>
      <c r="AJ682" s="913"/>
      <c r="AK682" s="913"/>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911">
        <v>20</v>
      </c>
      <c r="B683" s="911">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912"/>
      <c r="AI683" s="913"/>
      <c r="AJ683" s="913"/>
      <c r="AK683" s="913"/>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911">
        <v>21</v>
      </c>
      <c r="B684" s="911">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912"/>
      <c r="AI684" s="913"/>
      <c r="AJ684" s="913"/>
      <c r="AK684" s="913"/>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911">
        <v>22</v>
      </c>
      <c r="B685" s="911">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912"/>
      <c r="AI685" s="913"/>
      <c r="AJ685" s="913"/>
      <c r="AK685" s="913"/>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911">
        <v>23</v>
      </c>
      <c r="B686" s="911">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912"/>
      <c r="AI686" s="913"/>
      <c r="AJ686" s="913"/>
      <c r="AK686" s="913"/>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911">
        <v>24</v>
      </c>
      <c r="B687" s="911">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912"/>
      <c r="AI687" s="913"/>
      <c r="AJ687" s="913"/>
      <c r="AK687" s="913"/>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911">
        <v>25</v>
      </c>
      <c r="B688" s="911">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912"/>
      <c r="AI688" s="913"/>
      <c r="AJ688" s="913"/>
      <c r="AK688" s="913"/>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911">
        <v>26</v>
      </c>
      <c r="B689" s="911">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912"/>
      <c r="AI689" s="913"/>
      <c r="AJ689" s="913"/>
      <c r="AK689" s="913"/>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911">
        <v>27</v>
      </c>
      <c r="B690" s="911">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912"/>
      <c r="AI690" s="913"/>
      <c r="AJ690" s="913"/>
      <c r="AK690" s="913"/>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911">
        <v>28</v>
      </c>
      <c r="B691" s="911">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912"/>
      <c r="AI691" s="913"/>
      <c r="AJ691" s="913"/>
      <c r="AK691" s="913"/>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911">
        <v>29</v>
      </c>
      <c r="B692" s="911">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912"/>
      <c r="AI692" s="913"/>
      <c r="AJ692" s="913"/>
      <c r="AK692" s="913"/>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911">
        <v>30</v>
      </c>
      <c r="B693" s="911">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912"/>
      <c r="AI693" s="913"/>
      <c r="AJ693" s="913"/>
      <c r="AK693" s="913"/>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279</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11"/>
      <c r="B696" s="911"/>
      <c r="C696" s="286" t="s">
        <v>82</v>
      </c>
      <c r="D696" s="286"/>
      <c r="E696" s="286"/>
      <c r="F696" s="286"/>
      <c r="G696" s="286"/>
      <c r="H696" s="286"/>
      <c r="I696" s="286"/>
      <c r="J696" s="292" t="s">
        <v>65</v>
      </c>
      <c r="K696" s="292"/>
      <c r="L696" s="292"/>
      <c r="M696" s="292"/>
      <c r="N696" s="292"/>
      <c r="O696" s="292"/>
      <c r="P696" s="286" t="s">
        <v>83</v>
      </c>
      <c r="Q696" s="286"/>
      <c r="R696" s="286"/>
      <c r="S696" s="286"/>
      <c r="T696" s="286"/>
      <c r="U696" s="286"/>
      <c r="V696" s="286"/>
      <c r="W696" s="286"/>
      <c r="X696" s="286"/>
      <c r="Y696" s="286" t="s">
        <v>84</v>
      </c>
      <c r="Z696" s="286"/>
      <c r="AA696" s="286"/>
      <c r="AB696" s="286"/>
      <c r="AC696" s="284" t="s">
        <v>212</v>
      </c>
      <c r="AD696" s="284"/>
      <c r="AE696" s="284"/>
      <c r="AF696" s="284"/>
      <c r="AG696" s="284"/>
      <c r="AH696" s="286" t="s">
        <v>64</v>
      </c>
      <c r="AI696" s="286"/>
      <c r="AJ696" s="286"/>
      <c r="AK696" s="286"/>
      <c r="AL696" s="286" t="s">
        <v>17</v>
      </c>
      <c r="AM696" s="286"/>
      <c r="AN696" s="286"/>
      <c r="AO696" s="296"/>
      <c r="AP696" s="288" t="s">
        <v>301</v>
      </c>
      <c r="AQ696" s="288"/>
      <c r="AR696" s="288"/>
      <c r="AS696" s="288"/>
      <c r="AT696" s="288"/>
      <c r="AU696" s="288"/>
      <c r="AV696" s="288"/>
      <c r="AW696" s="288"/>
      <c r="AX696" s="288"/>
      <c r="AY696">
        <f t="shared" ref="AY696:AY697" si="20">$AY$694</f>
        <v>0</v>
      </c>
    </row>
    <row r="697" spans="1:51" ht="24.75" customHeight="1" x14ac:dyDescent="0.15">
      <c r="A697" s="911">
        <v>1</v>
      </c>
      <c r="B697" s="911">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912"/>
      <c r="AI697" s="913"/>
      <c r="AJ697" s="913"/>
      <c r="AK697" s="913"/>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911">
        <v>2</v>
      </c>
      <c r="B698" s="911">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912"/>
      <c r="AI698" s="913"/>
      <c r="AJ698" s="913"/>
      <c r="AK698" s="913"/>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911">
        <v>3</v>
      </c>
      <c r="B699" s="911">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912"/>
      <c r="AI699" s="913"/>
      <c r="AJ699" s="913"/>
      <c r="AK699" s="913"/>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911">
        <v>4</v>
      </c>
      <c r="B700" s="911">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912"/>
      <c r="AI700" s="913"/>
      <c r="AJ700" s="913"/>
      <c r="AK700" s="913"/>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911">
        <v>5</v>
      </c>
      <c r="B701" s="911">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912"/>
      <c r="AI701" s="913"/>
      <c r="AJ701" s="913"/>
      <c r="AK701" s="913"/>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911">
        <v>6</v>
      </c>
      <c r="B702" s="911">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912"/>
      <c r="AI702" s="913"/>
      <c r="AJ702" s="913"/>
      <c r="AK702" s="913"/>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911">
        <v>7</v>
      </c>
      <c r="B703" s="911">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912"/>
      <c r="AI703" s="913"/>
      <c r="AJ703" s="913"/>
      <c r="AK703" s="913"/>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911">
        <v>8</v>
      </c>
      <c r="B704" s="911">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912"/>
      <c r="AI704" s="913"/>
      <c r="AJ704" s="913"/>
      <c r="AK704" s="913"/>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911">
        <v>9</v>
      </c>
      <c r="B705" s="911">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912"/>
      <c r="AI705" s="913"/>
      <c r="AJ705" s="913"/>
      <c r="AK705" s="913"/>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911">
        <v>10</v>
      </c>
      <c r="B706" s="911">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912"/>
      <c r="AI706" s="913"/>
      <c r="AJ706" s="913"/>
      <c r="AK706" s="913"/>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911">
        <v>11</v>
      </c>
      <c r="B707" s="911">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912"/>
      <c r="AI707" s="913"/>
      <c r="AJ707" s="913"/>
      <c r="AK707" s="913"/>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911">
        <v>12</v>
      </c>
      <c r="B708" s="911">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912"/>
      <c r="AI708" s="913"/>
      <c r="AJ708" s="913"/>
      <c r="AK708" s="913"/>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911">
        <v>13</v>
      </c>
      <c r="B709" s="911">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912"/>
      <c r="AI709" s="913"/>
      <c r="AJ709" s="913"/>
      <c r="AK709" s="913"/>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911">
        <v>14</v>
      </c>
      <c r="B710" s="911">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912"/>
      <c r="AI710" s="913"/>
      <c r="AJ710" s="913"/>
      <c r="AK710" s="913"/>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911">
        <v>15</v>
      </c>
      <c r="B711" s="911">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912"/>
      <c r="AI711" s="913"/>
      <c r="AJ711" s="913"/>
      <c r="AK711" s="913"/>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911">
        <v>16</v>
      </c>
      <c r="B712" s="911">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912"/>
      <c r="AI712" s="913"/>
      <c r="AJ712" s="913"/>
      <c r="AK712" s="913"/>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911">
        <v>17</v>
      </c>
      <c r="B713" s="911">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912"/>
      <c r="AI713" s="913"/>
      <c r="AJ713" s="913"/>
      <c r="AK713" s="913"/>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911">
        <v>18</v>
      </c>
      <c r="B714" s="911">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912"/>
      <c r="AI714" s="913"/>
      <c r="AJ714" s="913"/>
      <c r="AK714" s="913"/>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911">
        <v>19</v>
      </c>
      <c r="B715" s="911">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912"/>
      <c r="AI715" s="913"/>
      <c r="AJ715" s="913"/>
      <c r="AK715" s="913"/>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911">
        <v>20</v>
      </c>
      <c r="B716" s="911">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912"/>
      <c r="AI716" s="913"/>
      <c r="AJ716" s="913"/>
      <c r="AK716" s="913"/>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911">
        <v>21</v>
      </c>
      <c r="B717" s="911">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912"/>
      <c r="AI717" s="913"/>
      <c r="AJ717" s="913"/>
      <c r="AK717" s="913"/>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911">
        <v>22</v>
      </c>
      <c r="B718" s="911">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912"/>
      <c r="AI718" s="913"/>
      <c r="AJ718" s="913"/>
      <c r="AK718" s="913"/>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911">
        <v>23</v>
      </c>
      <c r="B719" s="911">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912"/>
      <c r="AI719" s="913"/>
      <c r="AJ719" s="913"/>
      <c r="AK719" s="913"/>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911">
        <v>24</v>
      </c>
      <c r="B720" s="911">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912"/>
      <c r="AI720" s="913"/>
      <c r="AJ720" s="913"/>
      <c r="AK720" s="913"/>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911">
        <v>25</v>
      </c>
      <c r="B721" s="911">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912"/>
      <c r="AI721" s="913"/>
      <c r="AJ721" s="913"/>
      <c r="AK721" s="913"/>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911">
        <v>26</v>
      </c>
      <c r="B722" s="911">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912"/>
      <c r="AI722" s="913"/>
      <c r="AJ722" s="913"/>
      <c r="AK722" s="913"/>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911">
        <v>27</v>
      </c>
      <c r="B723" s="911">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912"/>
      <c r="AI723" s="913"/>
      <c r="AJ723" s="913"/>
      <c r="AK723" s="913"/>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911">
        <v>28</v>
      </c>
      <c r="B724" s="911">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912"/>
      <c r="AI724" s="913"/>
      <c r="AJ724" s="913"/>
      <c r="AK724" s="913"/>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911">
        <v>29</v>
      </c>
      <c r="B725" s="911">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912"/>
      <c r="AI725" s="913"/>
      <c r="AJ725" s="913"/>
      <c r="AK725" s="913"/>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911">
        <v>30</v>
      </c>
      <c r="B726" s="911">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912"/>
      <c r="AI726" s="913"/>
      <c r="AJ726" s="913"/>
      <c r="AK726" s="913"/>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280</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11"/>
      <c r="B729" s="911"/>
      <c r="C729" s="286" t="s">
        <v>82</v>
      </c>
      <c r="D729" s="286"/>
      <c r="E729" s="286"/>
      <c r="F729" s="286"/>
      <c r="G729" s="286"/>
      <c r="H729" s="286"/>
      <c r="I729" s="286"/>
      <c r="J729" s="292" t="s">
        <v>65</v>
      </c>
      <c r="K729" s="292"/>
      <c r="L729" s="292"/>
      <c r="M729" s="292"/>
      <c r="N729" s="292"/>
      <c r="O729" s="292"/>
      <c r="P729" s="286" t="s">
        <v>83</v>
      </c>
      <c r="Q729" s="286"/>
      <c r="R729" s="286"/>
      <c r="S729" s="286"/>
      <c r="T729" s="286"/>
      <c r="U729" s="286"/>
      <c r="V729" s="286"/>
      <c r="W729" s="286"/>
      <c r="X729" s="286"/>
      <c r="Y729" s="286" t="s">
        <v>84</v>
      </c>
      <c r="Z729" s="286"/>
      <c r="AA729" s="286"/>
      <c r="AB729" s="286"/>
      <c r="AC729" s="284" t="s">
        <v>212</v>
      </c>
      <c r="AD729" s="284"/>
      <c r="AE729" s="284"/>
      <c r="AF729" s="284"/>
      <c r="AG729" s="284"/>
      <c r="AH729" s="286" t="s">
        <v>64</v>
      </c>
      <c r="AI729" s="286"/>
      <c r="AJ729" s="286"/>
      <c r="AK729" s="286"/>
      <c r="AL729" s="286" t="s">
        <v>17</v>
      </c>
      <c r="AM729" s="286"/>
      <c r="AN729" s="286"/>
      <c r="AO729" s="296"/>
      <c r="AP729" s="288" t="s">
        <v>301</v>
      </c>
      <c r="AQ729" s="288"/>
      <c r="AR729" s="288"/>
      <c r="AS729" s="288"/>
      <c r="AT729" s="288"/>
      <c r="AU729" s="288"/>
      <c r="AV729" s="288"/>
      <c r="AW729" s="288"/>
      <c r="AX729" s="288"/>
      <c r="AY729">
        <f t="shared" ref="AY729:AY730" si="21">$AY$727</f>
        <v>0</v>
      </c>
    </row>
    <row r="730" spans="1:51" ht="24.75" customHeight="1" x14ac:dyDescent="0.15">
      <c r="A730" s="911">
        <v>1</v>
      </c>
      <c r="B730" s="911">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912"/>
      <c r="AI730" s="913"/>
      <c r="AJ730" s="913"/>
      <c r="AK730" s="913"/>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911">
        <v>2</v>
      </c>
      <c r="B731" s="911">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912"/>
      <c r="AI731" s="913"/>
      <c r="AJ731" s="913"/>
      <c r="AK731" s="913"/>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911">
        <v>3</v>
      </c>
      <c r="B732" s="911">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912"/>
      <c r="AI732" s="913"/>
      <c r="AJ732" s="913"/>
      <c r="AK732" s="913"/>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911">
        <v>4</v>
      </c>
      <c r="B733" s="911">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912"/>
      <c r="AI733" s="913"/>
      <c r="AJ733" s="913"/>
      <c r="AK733" s="913"/>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911">
        <v>5</v>
      </c>
      <c r="B734" s="911">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912"/>
      <c r="AI734" s="913"/>
      <c r="AJ734" s="913"/>
      <c r="AK734" s="913"/>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911">
        <v>6</v>
      </c>
      <c r="B735" s="911">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912"/>
      <c r="AI735" s="913"/>
      <c r="AJ735" s="913"/>
      <c r="AK735" s="913"/>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911">
        <v>7</v>
      </c>
      <c r="B736" s="911">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912"/>
      <c r="AI736" s="913"/>
      <c r="AJ736" s="913"/>
      <c r="AK736" s="913"/>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911">
        <v>8</v>
      </c>
      <c r="B737" s="911">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912"/>
      <c r="AI737" s="913"/>
      <c r="AJ737" s="913"/>
      <c r="AK737" s="913"/>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911">
        <v>9</v>
      </c>
      <c r="B738" s="911">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912"/>
      <c r="AI738" s="913"/>
      <c r="AJ738" s="913"/>
      <c r="AK738" s="913"/>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911">
        <v>10</v>
      </c>
      <c r="B739" s="911">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912"/>
      <c r="AI739" s="913"/>
      <c r="AJ739" s="913"/>
      <c r="AK739" s="913"/>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911">
        <v>11</v>
      </c>
      <c r="B740" s="911">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912"/>
      <c r="AI740" s="913"/>
      <c r="AJ740" s="913"/>
      <c r="AK740" s="913"/>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911">
        <v>12</v>
      </c>
      <c r="B741" s="911">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912"/>
      <c r="AI741" s="913"/>
      <c r="AJ741" s="913"/>
      <c r="AK741" s="913"/>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911">
        <v>13</v>
      </c>
      <c r="B742" s="911">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912"/>
      <c r="AI742" s="913"/>
      <c r="AJ742" s="913"/>
      <c r="AK742" s="913"/>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911">
        <v>14</v>
      </c>
      <c r="B743" s="911">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912"/>
      <c r="AI743" s="913"/>
      <c r="AJ743" s="913"/>
      <c r="AK743" s="913"/>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911">
        <v>15</v>
      </c>
      <c r="B744" s="911">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912"/>
      <c r="AI744" s="913"/>
      <c r="AJ744" s="913"/>
      <c r="AK744" s="913"/>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911">
        <v>16</v>
      </c>
      <c r="B745" s="911">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912"/>
      <c r="AI745" s="913"/>
      <c r="AJ745" s="913"/>
      <c r="AK745" s="913"/>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911">
        <v>17</v>
      </c>
      <c r="B746" s="911">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912"/>
      <c r="AI746" s="913"/>
      <c r="AJ746" s="913"/>
      <c r="AK746" s="913"/>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911">
        <v>18</v>
      </c>
      <c r="B747" s="911">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912"/>
      <c r="AI747" s="913"/>
      <c r="AJ747" s="913"/>
      <c r="AK747" s="913"/>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911">
        <v>19</v>
      </c>
      <c r="B748" s="911">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912"/>
      <c r="AI748" s="913"/>
      <c r="AJ748" s="913"/>
      <c r="AK748" s="913"/>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911">
        <v>20</v>
      </c>
      <c r="B749" s="911">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912"/>
      <c r="AI749" s="913"/>
      <c r="AJ749" s="913"/>
      <c r="AK749" s="913"/>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911">
        <v>21</v>
      </c>
      <c r="B750" s="911">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912"/>
      <c r="AI750" s="913"/>
      <c r="AJ750" s="913"/>
      <c r="AK750" s="913"/>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911">
        <v>22</v>
      </c>
      <c r="B751" s="911">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912"/>
      <c r="AI751" s="913"/>
      <c r="AJ751" s="913"/>
      <c r="AK751" s="913"/>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911">
        <v>23</v>
      </c>
      <c r="B752" s="911">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912"/>
      <c r="AI752" s="913"/>
      <c r="AJ752" s="913"/>
      <c r="AK752" s="913"/>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911">
        <v>24</v>
      </c>
      <c r="B753" s="911">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912"/>
      <c r="AI753" s="913"/>
      <c r="AJ753" s="913"/>
      <c r="AK753" s="913"/>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911">
        <v>25</v>
      </c>
      <c r="B754" s="911">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912"/>
      <c r="AI754" s="913"/>
      <c r="AJ754" s="913"/>
      <c r="AK754" s="913"/>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911">
        <v>26</v>
      </c>
      <c r="B755" s="911">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912"/>
      <c r="AI755" s="913"/>
      <c r="AJ755" s="913"/>
      <c r="AK755" s="913"/>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911">
        <v>27</v>
      </c>
      <c r="B756" s="911">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912"/>
      <c r="AI756" s="913"/>
      <c r="AJ756" s="913"/>
      <c r="AK756" s="913"/>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911">
        <v>28</v>
      </c>
      <c r="B757" s="911">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912"/>
      <c r="AI757" s="913"/>
      <c r="AJ757" s="913"/>
      <c r="AK757" s="913"/>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911">
        <v>29</v>
      </c>
      <c r="B758" s="911">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912"/>
      <c r="AI758" s="913"/>
      <c r="AJ758" s="913"/>
      <c r="AK758" s="913"/>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911">
        <v>30</v>
      </c>
      <c r="B759" s="911">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912"/>
      <c r="AI759" s="913"/>
      <c r="AJ759" s="913"/>
      <c r="AK759" s="913"/>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281</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11"/>
      <c r="B762" s="911"/>
      <c r="C762" s="286" t="s">
        <v>82</v>
      </c>
      <c r="D762" s="286"/>
      <c r="E762" s="286"/>
      <c r="F762" s="286"/>
      <c r="G762" s="286"/>
      <c r="H762" s="286"/>
      <c r="I762" s="286"/>
      <c r="J762" s="292" t="s">
        <v>65</v>
      </c>
      <c r="K762" s="292"/>
      <c r="L762" s="292"/>
      <c r="M762" s="292"/>
      <c r="N762" s="292"/>
      <c r="O762" s="292"/>
      <c r="P762" s="286" t="s">
        <v>83</v>
      </c>
      <c r="Q762" s="286"/>
      <c r="R762" s="286"/>
      <c r="S762" s="286"/>
      <c r="T762" s="286"/>
      <c r="U762" s="286"/>
      <c r="V762" s="286"/>
      <c r="W762" s="286"/>
      <c r="X762" s="286"/>
      <c r="Y762" s="286" t="s">
        <v>84</v>
      </c>
      <c r="Z762" s="286"/>
      <c r="AA762" s="286"/>
      <c r="AB762" s="286"/>
      <c r="AC762" s="284" t="s">
        <v>212</v>
      </c>
      <c r="AD762" s="284"/>
      <c r="AE762" s="284"/>
      <c r="AF762" s="284"/>
      <c r="AG762" s="284"/>
      <c r="AH762" s="286" t="s">
        <v>64</v>
      </c>
      <c r="AI762" s="286"/>
      <c r="AJ762" s="286"/>
      <c r="AK762" s="286"/>
      <c r="AL762" s="286" t="s">
        <v>17</v>
      </c>
      <c r="AM762" s="286"/>
      <c r="AN762" s="286"/>
      <c r="AO762" s="296"/>
      <c r="AP762" s="288" t="s">
        <v>301</v>
      </c>
      <c r="AQ762" s="288"/>
      <c r="AR762" s="288"/>
      <c r="AS762" s="288"/>
      <c r="AT762" s="288"/>
      <c r="AU762" s="288"/>
      <c r="AV762" s="288"/>
      <c r="AW762" s="288"/>
      <c r="AX762" s="288"/>
      <c r="AY762">
        <f t="shared" ref="AY762:AY763" si="22">$AY$760</f>
        <v>0</v>
      </c>
    </row>
    <row r="763" spans="1:51" ht="24.75" customHeight="1" x14ac:dyDescent="0.15">
      <c r="A763" s="911">
        <v>1</v>
      </c>
      <c r="B763" s="911">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912"/>
      <c r="AI763" s="913"/>
      <c r="AJ763" s="913"/>
      <c r="AK763" s="913"/>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911">
        <v>2</v>
      </c>
      <c r="B764" s="911">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912"/>
      <c r="AI764" s="913"/>
      <c r="AJ764" s="913"/>
      <c r="AK764" s="913"/>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911">
        <v>3</v>
      </c>
      <c r="B765" s="911">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912"/>
      <c r="AI765" s="913"/>
      <c r="AJ765" s="913"/>
      <c r="AK765" s="913"/>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911">
        <v>4</v>
      </c>
      <c r="B766" s="911">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912"/>
      <c r="AI766" s="913"/>
      <c r="AJ766" s="913"/>
      <c r="AK766" s="913"/>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911">
        <v>5</v>
      </c>
      <c r="B767" s="911">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912"/>
      <c r="AI767" s="913"/>
      <c r="AJ767" s="913"/>
      <c r="AK767" s="913"/>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911">
        <v>6</v>
      </c>
      <c r="B768" s="911">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912"/>
      <c r="AI768" s="913"/>
      <c r="AJ768" s="913"/>
      <c r="AK768" s="913"/>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911">
        <v>7</v>
      </c>
      <c r="B769" s="911">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912"/>
      <c r="AI769" s="913"/>
      <c r="AJ769" s="913"/>
      <c r="AK769" s="913"/>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911">
        <v>8</v>
      </c>
      <c r="B770" s="911">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912"/>
      <c r="AI770" s="913"/>
      <c r="AJ770" s="913"/>
      <c r="AK770" s="913"/>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911">
        <v>9</v>
      </c>
      <c r="B771" s="911">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912"/>
      <c r="AI771" s="913"/>
      <c r="AJ771" s="913"/>
      <c r="AK771" s="913"/>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911">
        <v>10</v>
      </c>
      <c r="B772" s="911">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912"/>
      <c r="AI772" s="913"/>
      <c r="AJ772" s="913"/>
      <c r="AK772" s="913"/>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911">
        <v>11</v>
      </c>
      <c r="B773" s="911">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912"/>
      <c r="AI773" s="913"/>
      <c r="AJ773" s="913"/>
      <c r="AK773" s="913"/>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911">
        <v>12</v>
      </c>
      <c r="B774" s="911">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912"/>
      <c r="AI774" s="913"/>
      <c r="AJ774" s="913"/>
      <c r="AK774" s="913"/>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911">
        <v>13</v>
      </c>
      <c r="B775" s="911">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912"/>
      <c r="AI775" s="913"/>
      <c r="AJ775" s="913"/>
      <c r="AK775" s="913"/>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911">
        <v>14</v>
      </c>
      <c r="B776" s="911">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912"/>
      <c r="AI776" s="913"/>
      <c r="AJ776" s="913"/>
      <c r="AK776" s="913"/>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911">
        <v>15</v>
      </c>
      <c r="B777" s="911">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912"/>
      <c r="AI777" s="913"/>
      <c r="AJ777" s="913"/>
      <c r="AK777" s="913"/>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911">
        <v>16</v>
      </c>
      <c r="B778" s="911">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912"/>
      <c r="AI778" s="913"/>
      <c r="AJ778" s="913"/>
      <c r="AK778" s="913"/>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911">
        <v>17</v>
      </c>
      <c r="B779" s="911">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912"/>
      <c r="AI779" s="913"/>
      <c r="AJ779" s="913"/>
      <c r="AK779" s="913"/>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911">
        <v>18</v>
      </c>
      <c r="B780" s="911">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912"/>
      <c r="AI780" s="913"/>
      <c r="AJ780" s="913"/>
      <c r="AK780" s="913"/>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911">
        <v>19</v>
      </c>
      <c r="B781" s="911">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912"/>
      <c r="AI781" s="913"/>
      <c r="AJ781" s="913"/>
      <c r="AK781" s="913"/>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911">
        <v>20</v>
      </c>
      <c r="B782" s="911">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912"/>
      <c r="AI782" s="913"/>
      <c r="AJ782" s="913"/>
      <c r="AK782" s="913"/>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911">
        <v>21</v>
      </c>
      <c r="B783" s="911">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912"/>
      <c r="AI783" s="913"/>
      <c r="AJ783" s="913"/>
      <c r="AK783" s="913"/>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911">
        <v>22</v>
      </c>
      <c r="B784" s="911">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912"/>
      <c r="AI784" s="913"/>
      <c r="AJ784" s="913"/>
      <c r="AK784" s="913"/>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911">
        <v>23</v>
      </c>
      <c r="B785" s="911">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912"/>
      <c r="AI785" s="913"/>
      <c r="AJ785" s="913"/>
      <c r="AK785" s="913"/>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911">
        <v>24</v>
      </c>
      <c r="B786" s="911">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912"/>
      <c r="AI786" s="913"/>
      <c r="AJ786" s="913"/>
      <c r="AK786" s="913"/>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911">
        <v>25</v>
      </c>
      <c r="B787" s="911">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912"/>
      <c r="AI787" s="913"/>
      <c r="AJ787" s="913"/>
      <c r="AK787" s="913"/>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911">
        <v>26</v>
      </c>
      <c r="B788" s="911">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912"/>
      <c r="AI788" s="913"/>
      <c r="AJ788" s="913"/>
      <c r="AK788" s="913"/>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911">
        <v>27</v>
      </c>
      <c r="B789" s="911">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912"/>
      <c r="AI789" s="913"/>
      <c r="AJ789" s="913"/>
      <c r="AK789" s="913"/>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911">
        <v>28</v>
      </c>
      <c r="B790" s="911">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912"/>
      <c r="AI790" s="913"/>
      <c r="AJ790" s="913"/>
      <c r="AK790" s="913"/>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911">
        <v>29</v>
      </c>
      <c r="B791" s="911">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912"/>
      <c r="AI791" s="913"/>
      <c r="AJ791" s="913"/>
      <c r="AK791" s="913"/>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911">
        <v>30</v>
      </c>
      <c r="B792" s="911">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912"/>
      <c r="AI792" s="913"/>
      <c r="AJ792" s="913"/>
      <c r="AK792" s="913"/>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282</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11"/>
      <c r="B795" s="911"/>
      <c r="C795" s="286" t="s">
        <v>82</v>
      </c>
      <c r="D795" s="286"/>
      <c r="E795" s="286"/>
      <c r="F795" s="286"/>
      <c r="G795" s="286"/>
      <c r="H795" s="286"/>
      <c r="I795" s="286"/>
      <c r="J795" s="292" t="s">
        <v>65</v>
      </c>
      <c r="K795" s="292"/>
      <c r="L795" s="292"/>
      <c r="M795" s="292"/>
      <c r="N795" s="292"/>
      <c r="O795" s="292"/>
      <c r="P795" s="286" t="s">
        <v>83</v>
      </c>
      <c r="Q795" s="286"/>
      <c r="R795" s="286"/>
      <c r="S795" s="286"/>
      <c r="T795" s="286"/>
      <c r="U795" s="286"/>
      <c r="V795" s="286"/>
      <c r="W795" s="286"/>
      <c r="X795" s="286"/>
      <c r="Y795" s="286" t="s">
        <v>84</v>
      </c>
      <c r="Z795" s="286"/>
      <c r="AA795" s="286"/>
      <c r="AB795" s="286"/>
      <c r="AC795" s="284" t="s">
        <v>212</v>
      </c>
      <c r="AD795" s="284"/>
      <c r="AE795" s="284"/>
      <c r="AF795" s="284"/>
      <c r="AG795" s="284"/>
      <c r="AH795" s="286" t="s">
        <v>64</v>
      </c>
      <c r="AI795" s="286"/>
      <c r="AJ795" s="286"/>
      <c r="AK795" s="286"/>
      <c r="AL795" s="286" t="s">
        <v>17</v>
      </c>
      <c r="AM795" s="286"/>
      <c r="AN795" s="286"/>
      <c r="AO795" s="296"/>
      <c r="AP795" s="288" t="s">
        <v>301</v>
      </c>
      <c r="AQ795" s="288"/>
      <c r="AR795" s="288"/>
      <c r="AS795" s="288"/>
      <c r="AT795" s="288"/>
      <c r="AU795" s="288"/>
      <c r="AV795" s="288"/>
      <c r="AW795" s="288"/>
      <c r="AX795" s="288"/>
      <c r="AY795">
        <f t="shared" ref="AY795:AY796" si="23">$AY$793</f>
        <v>0</v>
      </c>
    </row>
    <row r="796" spans="1:51" ht="24.75" customHeight="1" x14ac:dyDescent="0.15">
      <c r="A796" s="911">
        <v>1</v>
      </c>
      <c r="B796" s="911">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912"/>
      <c r="AI796" s="913"/>
      <c r="AJ796" s="913"/>
      <c r="AK796" s="913"/>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911">
        <v>2</v>
      </c>
      <c r="B797" s="911">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912"/>
      <c r="AI797" s="913"/>
      <c r="AJ797" s="913"/>
      <c r="AK797" s="913"/>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911">
        <v>3</v>
      </c>
      <c r="B798" s="911">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912"/>
      <c r="AI798" s="913"/>
      <c r="AJ798" s="913"/>
      <c r="AK798" s="913"/>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911">
        <v>4</v>
      </c>
      <c r="B799" s="911">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912"/>
      <c r="AI799" s="913"/>
      <c r="AJ799" s="913"/>
      <c r="AK799" s="913"/>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911">
        <v>5</v>
      </c>
      <c r="B800" s="911">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912"/>
      <c r="AI800" s="913"/>
      <c r="AJ800" s="913"/>
      <c r="AK800" s="913"/>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911">
        <v>6</v>
      </c>
      <c r="B801" s="911">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912"/>
      <c r="AI801" s="913"/>
      <c r="AJ801" s="913"/>
      <c r="AK801" s="913"/>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911">
        <v>7</v>
      </c>
      <c r="B802" s="911">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912"/>
      <c r="AI802" s="913"/>
      <c r="AJ802" s="913"/>
      <c r="AK802" s="913"/>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911">
        <v>8</v>
      </c>
      <c r="B803" s="911">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912"/>
      <c r="AI803" s="913"/>
      <c r="AJ803" s="913"/>
      <c r="AK803" s="913"/>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911">
        <v>9</v>
      </c>
      <c r="B804" s="911">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912"/>
      <c r="AI804" s="913"/>
      <c r="AJ804" s="913"/>
      <c r="AK804" s="913"/>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911">
        <v>10</v>
      </c>
      <c r="B805" s="911">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912"/>
      <c r="AI805" s="913"/>
      <c r="AJ805" s="913"/>
      <c r="AK805" s="913"/>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911">
        <v>11</v>
      </c>
      <c r="B806" s="911">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912"/>
      <c r="AI806" s="913"/>
      <c r="AJ806" s="913"/>
      <c r="AK806" s="913"/>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911">
        <v>12</v>
      </c>
      <c r="B807" s="911">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912"/>
      <c r="AI807" s="913"/>
      <c r="AJ807" s="913"/>
      <c r="AK807" s="913"/>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911">
        <v>13</v>
      </c>
      <c r="B808" s="911">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912"/>
      <c r="AI808" s="913"/>
      <c r="AJ808" s="913"/>
      <c r="AK808" s="913"/>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911">
        <v>14</v>
      </c>
      <c r="B809" s="911">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912"/>
      <c r="AI809" s="913"/>
      <c r="AJ809" s="913"/>
      <c r="AK809" s="913"/>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911">
        <v>15</v>
      </c>
      <c r="B810" s="911">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912"/>
      <c r="AI810" s="913"/>
      <c r="AJ810" s="913"/>
      <c r="AK810" s="913"/>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911">
        <v>16</v>
      </c>
      <c r="B811" s="911">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912"/>
      <c r="AI811" s="913"/>
      <c r="AJ811" s="913"/>
      <c r="AK811" s="913"/>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911">
        <v>17</v>
      </c>
      <c r="B812" s="911">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912"/>
      <c r="AI812" s="913"/>
      <c r="AJ812" s="913"/>
      <c r="AK812" s="913"/>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911">
        <v>18</v>
      </c>
      <c r="B813" s="911">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912"/>
      <c r="AI813" s="913"/>
      <c r="AJ813" s="913"/>
      <c r="AK813" s="913"/>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911">
        <v>19</v>
      </c>
      <c r="B814" s="911">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912"/>
      <c r="AI814" s="913"/>
      <c r="AJ814" s="913"/>
      <c r="AK814" s="913"/>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911">
        <v>20</v>
      </c>
      <c r="B815" s="911">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912"/>
      <c r="AI815" s="913"/>
      <c r="AJ815" s="913"/>
      <c r="AK815" s="913"/>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911">
        <v>21</v>
      </c>
      <c r="B816" s="911">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912"/>
      <c r="AI816" s="913"/>
      <c r="AJ816" s="913"/>
      <c r="AK816" s="913"/>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911">
        <v>22</v>
      </c>
      <c r="B817" s="911">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912"/>
      <c r="AI817" s="913"/>
      <c r="AJ817" s="913"/>
      <c r="AK817" s="913"/>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911">
        <v>23</v>
      </c>
      <c r="B818" s="911">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912"/>
      <c r="AI818" s="913"/>
      <c r="AJ818" s="913"/>
      <c r="AK818" s="913"/>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911">
        <v>24</v>
      </c>
      <c r="B819" s="911">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912"/>
      <c r="AI819" s="913"/>
      <c r="AJ819" s="913"/>
      <c r="AK819" s="913"/>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911">
        <v>25</v>
      </c>
      <c r="B820" s="911">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912"/>
      <c r="AI820" s="913"/>
      <c r="AJ820" s="913"/>
      <c r="AK820" s="913"/>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911">
        <v>26</v>
      </c>
      <c r="B821" s="911">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912"/>
      <c r="AI821" s="913"/>
      <c r="AJ821" s="913"/>
      <c r="AK821" s="913"/>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911">
        <v>27</v>
      </c>
      <c r="B822" s="911">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912"/>
      <c r="AI822" s="913"/>
      <c r="AJ822" s="913"/>
      <c r="AK822" s="913"/>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911">
        <v>28</v>
      </c>
      <c r="B823" s="911">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912"/>
      <c r="AI823" s="913"/>
      <c r="AJ823" s="913"/>
      <c r="AK823" s="913"/>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911">
        <v>29</v>
      </c>
      <c r="B824" s="911">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912"/>
      <c r="AI824" s="913"/>
      <c r="AJ824" s="913"/>
      <c r="AK824" s="913"/>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911">
        <v>30</v>
      </c>
      <c r="B825" s="911">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912"/>
      <c r="AI825" s="913"/>
      <c r="AJ825" s="913"/>
      <c r="AK825" s="913"/>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283</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11"/>
      <c r="B828" s="911"/>
      <c r="C828" s="286" t="s">
        <v>82</v>
      </c>
      <c r="D828" s="286"/>
      <c r="E828" s="286"/>
      <c r="F828" s="286"/>
      <c r="G828" s="286"/>
      <c r="H828" s="286"/>
      <c r="I828" s="286"/>
      <c r="J828" s="292" t="s">
        <v>65</v>
      </c>
      <c r="K828" s="292"/>
      <c r="L828" s="292"/>
      <c r="M828" s="292"/>
      <c r="N828" s="292"/>
      <c r="O828" s="292"/>
      <c r="P828" s="286" t="s">
        <v>83</v>
      </c>
      <c r="Q828" s="286"/>
      <c r="R828" s="286"/>
      <c r="S828" s="286"/>
      <c r="T828" s="286"/>
      <c r="U828" s="286"/>
      <c r="V828" s="286"/>
      <c r="W828" s="286"/>
      <c r="X828" s="286"/>
      <c r="Y828" s="286" t="s">
        <v>84</v>
      </c>
      <c r="Z828" s="286"/>
      <c r="AA828" s="286"/>
      <c r="AB828" s="286"/>
      <c r="AC828" s="284" t="s">
        <v>212</v>
      </c>
      <c r="AD828" s="284"/>
      <c r="AE828" s="284"/>
      <c r="AF828" s="284"/>
      <c r="AG828" s="284"/>
      <c r="AH828" s="286" t="s">
        <v>64</v>
      </c>
      <c r="AI828" s="286"/>
      <c r="AJ828" s="286"/>
      <c r="AK828" s="286"/>
      <c r="AL828" s="286" t="s">
        <v>17</v>
      </c>
      <c r="AM828" s="286"/>
      <c r="AN828" s="286"/>
      <c r="AO828" s="296"/>
      <c r="AP828" s="288" t="s">
        <v>301</v>
      </c>
      <c r="AQ828" s="288"/>
      <c r="AR828" s="288"/>
      <c r="AS828" s="288"/>
      <c r="AT828" s="288"/>
      <c r="AU828" s="288"/>
      <c r="AV828" s="288"/>
      <c r="AW828" s="288"/>
      <c r="AX828" s="288"/>
      <c r="AY828">
        <f t="shared" ref="AY828:AY829" si="24">$AY$826</f>
        <v>0</v>
      </c>
    </row>
    <row r="829" spans="1:51" ht="24.75" customHeight="1" x14ac:dyDescent="0.15">
      <c r="A829" s="911">
        <v>1</v>
      </c>
      <c r="B829" s="911">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912"/>
      <c r="AI829" s="913"/>
      <c r="AJ829" s="913"/>
      <c r="AK829" s="913"/>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911">
        <v>2</v>
      </c>
      <c r="B830" s="911">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912"/>
      <c r="AI830" s="913"/>
      <c r="AJ830" s="913"/>
      <c r="AK830" s="913"/>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911">
        <v>3</v>
      </c>
      <c r="B831" s="911">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912"/>
      <c r="AI831" s="913"/>
      <c r="AJ831" s="913"/>
      <c r="AK831" s="913"/>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911">
        <v>4</v>
      </c>
      <c r="B832" s="911">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912"/>
      <c r="AI832" s="913"/>
      <c r="AJ832" s="913"/>
      <c r="AK832" s="913"/>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911">
        <v>5</v>
      </c>
      <c r="B833" s="911">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912"/>
      <c r="AI833" s="913"/>
      <c r="AJ833" s="913"/>
      <c r="AK833" s="913"/>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911">
        <v>6</v>
      </c>
      <c r="B834" s="911">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912"/>
      <c r="AI834" s="913"/>
      <c r="AJ834" s="913"/>
      <c r="AK834" s="913"/>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911">
        <v>7</v>
      </c>
      <c r="B835" s="911">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912"/>
      <c r="AI835" s="913"/>
      <c r="AJ835" s="913"/>
      <c r="AK835" s="913"/>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911">
        <v>8</v>
      </c>
      <c r="B836" s="911">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912"/>
      <c r="AI836" s="913"/>
      <c r="AJ836" s="913"/>
      <c r="AK836" s="913"/>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911">
        <v>9</v>
      </c>
      <c r="B837" s="911">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912"/>
      <c r="AI837" s="913"/>
      <c r="AJ837" s="913"/>
      <c r="AK837" s="913"/>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911">
        <v>10</v>
      </c>
      <c r="B838" s="911">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912"/>
      <c r="AI838" s="913"/>
      <c r="AJ838" s="913"/>
      <c r="AK838" s="913"/>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911">
        <v>11</v>
      </c>
      <c r="B839" s="911">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912"/>
      <c r="AI839" s="913"/>
      <c r="AJ839" s="913"/>
      <c r="AK839" s="913"/>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911">
        <v>12</v>
      </c>
      <c r="B840" s="911">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912"/>
      <c r="AI840" s="913"/>
      <c r="AJ840" s="913"/>
      <c r="AK840" s="913"/>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911">
        <v>13</v>
      </c>
      <c r="B841" s="911">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912"/>
      <c r="AI841" s="913"/>
      <c r="AJ841" s="913"/>
      <c r="AK841" s="913"/>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911">
        <v>14</v>
      </c>
      <c r="B842" s="911">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912"/>
      <c r="AI842" s="913"/>
      <c r="AJ842" s="913"/>
      <c r="AK842" s="913"/>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911">
        <v>15</v>
      </c>
      <c r="B843" s="911">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912"/>
      <c r="AI843" s="913"/>
      <c r="AJ843" s="913"/>
      <c r="AK843" s="913"/>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911">
        <v>16</v>
      </c>
      <c r="B844" s="911">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912"/>
      <c r="AI844" s="913"/>
      <c r="AJ844" s="913"/>
      <c r="AK844" s="913"/>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911">
        <v>17</v>
      </c>
      <c r="B845" s="911">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912"/>
      <c r="AI845" s="913"/>
      <c r="AJ845" s="913"/>
      <c r="AK845" s="913"/>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911">
        <v>18</v>
      </c>
      <c r="B846" s="911">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912"/>
      <c r="AI846" s="913"/>
      <c r="AJ846" s="913"/>
      <c r="AK846" s="913"/>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911">
        <v>19</v>
      </c>
      <c r="B847" s="911">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912"/>
      <c r="AI847" s="913"/>
      <c r="AJ847" s="913"/>
      <c r="AK847" s="913"/>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911">
        <v>20</v>
      </c>
      <c r="B848" s="911">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912"/>
      <c r="AI848" s="913"/>
      <c r="AJ848" s="913"/>
      <c r="AK848" s="913"/>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911">
        <v>21</v>
      </c>
      <c r="B849" s="911">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912"/>
      <c r="AI849" s="913"/>
      <c r="AJ849" s="913"/>
      <c r="AK849" s="913"/>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911">
        <v>22</v>
      </c>
      <c r="B850" s="911">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912"/>
      <c r="AI850" s="913"/>
      <c r="AJ850" s="913"/>
      <c r="AK850" s="913"/>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911">
        <v>23</v>
      </c>
      <c r="B851" s="911">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912"/>
      <c r="AI851" s="913"/>
      <c r="AJ851" s="913"/>
      <c r="AK851" s="913"/>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911">
        <v>24</v>
      </c>
      <c r="B852" s="911">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912"/>
      <c r="AI852" s="913"/>
      <c r="AJ852" s="913"/>
      <c r="AK852" s="913"/>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911">
        <v>25</v>
      </c>
      <c r="B853" s="911">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912"/>
      <c r="AI853" s="913"/>
      <c r="AJ853" s="913"/>
      <c r="AK853" s="913"/>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911">
        <v>26</v>
      </c>
      <c r="B854" s="911">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912"/>
      <c r="AI854" s="913"/>
      <c r="AJ854" s="913"/>
      <c r="AK854" s="913"/>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911">
        <v>27</v>
      </c>
      <c r="B855" s="911">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912"/>
      <c r="AI855" s="913"/>
      <c r="AJ855" s="913"/>
      <c r="AK855" s="913"/>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911">
        <v>28</v>
      </c>
      <c r="B856" s="911">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912"/>
      <c r="AI856" s="913"/>
      <c r="AJ856" s="913"/>
      <c r="AK856" s="913"/>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911">
        <v>29</v>
      </c>
      <c r="B857" s="911">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912"/>
      <c r="AI857" s="913"/>
      <c r="AJ857" s="913"/>
      <c r="AK857" s="913"/>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911">
        <v>30</v>
      </c>
      <c r="B858" s="911">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912"/>
      <c r="AI858" s="913"/>
      <c r="AJ858" s="913"/>
      <c r="AK858" s="913"/>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284</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11"/>
      <c r="B861" s="911"/>
      <c r="C861" s="286" t="s">
        <v>82</v>
      </c>
      <c r="D861" s="286"/>
      <c r="E861" s="286"/>
      <c r="F861" s="286"/>
      <c r="G861" s="286"/>
      <c r="H861" s="286"/>
      <c r="I861" s="286"/>
      <c r="J861" s="292" t="s">
        <v>65</v>
      </c>
      <c r="K861" s="292"/>
      <c r="L861" s="292"/>
      <c r="M861" s="292"/>
      <c r="N861" s="292"/>
      <c r="O861" s="292"/>
      <c r="P861" s="286" t="s">
        <v>83</v>
      </c>
      <c r="Q861" s="286"/>
      <c r="R861" s="286"/>
      <c r="S861" s="286"/>
      <c r="T861" s="286"/>
      <c r="U861" s="286"/>
      <c r="V861" s="286"/>
      <c r="W861" s="286"/>
      <c r="X861" s="286"/>
      <c r="Y861" s="286" t="s">
        <v>84</v>
      </c>
      <c r="Z861" s="286"/>
      <c r="AA861" s="286"/>
      <c r="AB861" s="286"/>
      <c r="AC861" s="284" t="s">
        <v>212</v>
      </c>
      <c r="AD861" s="284"/>
      <c r="AE861" s="284"/>
      <c r="AF861" s="284"/>
      <c r="AG861" s="284"/>
      <c r="AH861" s="286" t="s">
        <v>64</v>
      </c>
      <c r="AI861" s="286"/>
      <c r="AJ861" s="286"/>
      <c r="AK861" s="286"/>
      <c r="AL861" s="286" t="s">
        <v>17</v>
      </c>
      <c r="AM861" s="286"/>
      <c r="AN861" s="286"/>
      <c r="AO861" s="296"/>
      <c r="AP861" s="288" t="s">
        <v>301</v>
      </c>
      <c r="AQ861" s="288"/>
      <c r="AR861" s="288"/>
      <c r="AS861" s="288"/>
      <c r="AT861" s="288"/>
      <c r="AU861" s="288"/>
      <c r="AV861" s="288"/>
      <c r="AW861" s="288"/>
      <c r="AX861" s="288"/>
      <c r="AY861">
        <f t="shared" ref="AY861:AY862" si="25">$AY$859</f>
        <v>0</v>
      </c>
    </row>
    <row r="862" spans="1:51" ht="24.75" customHeight="1" x14ac:dyDescent="0.15">
      <c r="A862" s="911">
        <v>1</v>
      </c>
      <c r="B862" s="911">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912"/>
      <c r="AI862" s="913"/>
      <c r="AJ862" s="913"/>
      <c r="AK862" s="913"/>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911">
        <v>2</v>
      </c>
      <c r="B863" s="911">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912"/>
      <c r="AI863" s="913"/>
      <c r="AJ863" s="913"/>
      <c r="AK863" s="913"/>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911">
        <v>3</v>
      </c>
      <c r="B864" s="911">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912"/>
      <c r="AI864" s="913"/>
      <c r="AJ864" s="913"/>
      <c r="AK864" s="913"/>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911">
        <v>4</v>
      </c>
      <c r="B865" s="911">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912"/>
      <c r="AI865" s="913"/>
      <c r="AJ865" s="913"/>
      <c r="AK865" s="913"/>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911">
        <v>5</v>
      </c>
      <c r="B866" s="911">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912"/>
      <c r="AI866" s="913"/>
      <c r="AJ866" s="913"/>
      <c r="AK866" s="913"/>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911">
        <v>6</v>
      </c>
      <c r="B867" s="911">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912"/>
      <c r="AI867" s="913"/>
      <c r="AJ867" s="913"/>
      <c r="AK867" s="913"/>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911">
        <v>7</v>
      </c>
      <c r="B868" s="911">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912"/>
      <c r="AI868" s="913"/>
      <c r="AJ868" s="913"/>
      <c r="AK868" s="913"/>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911">
        <v>8</v>
      </c>
      <c r="B869" s="911">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912"/>
      <c r="AI869" s="913"/>
      <c r="AJ869" s="913"/>
      <c r="AK869" s="913"/>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911">
        <v>9</v>
      </c>
      <c r="B870" s="911">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912"/>
      <c r="AI870" s="913"/>
      <c r="AJ870" s="913"/>
      <c r="AK870" s="913"/>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911">
        <v>10</v>
      </c>
      <c r="B871" s="911">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912"/>
      <c r="AI871" s="913"/>
      <c r="AJ871" s="913"/>
      <c r="AK871" s="913"/>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911">
        <v>11</v>
      </c>
      <c r="B872" s="911">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912"/>
      <c r="AI872" s="913"/>
      <c r="AJ872" s="913"/>
      <c r="AK872" s="913"/>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911">
        <v>12</v>
      </c>
      <c r="B873" s="911">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912"/>
      <c r="AI873" s="913"/>
      <c r="AJ873" s="913"/>
      <c r="AK873" s="913"/>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911">
        <v>13</v>
      </c>
      <c r="B874" s="911">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912"/>
      <c r="AI874" s="913"/>
      <c r="AJ874" s="913"/>
      <c r="AK874" s="913"/>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911">
        <v>14</v>
      </c>
      <c r="B875" s="911">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912"/>
      <c r="AI875" s="913"/>
      <c r="AJ875" s="913"/>
      <c r="AK875" s="913"/>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911">
        <v>15</v>
      </c>
      <c r="B876" s="911">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912"/>
      <c r="AI876" s="913"/>
      <c r="AJ876" s="913"/>
      <c r="AK876" s="913"/>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911">
        <v>16</v>
      </c>
      <c r="B877" s="911">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912"/>
      <c r="AI877" s="913"/>
      <c r="AJ877" s="913"/>
      <c r="AK877" s="913"/>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911">
        <v>17</v>
      </c>
      <c r="B878" s="911">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912"/>
      <c r="AI878" s="913"/>
      <c r="AJ878" s="913"/>
      <c r="AK878" s="913"/>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911">
        <v>18</v>
      </c>
      <c r="B879" s="911">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912"/>
      <c r="AI879" s="913"/>
      <c r="AJ879" s="913"/>
      <c r="AK879" s="913"/>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911">
        <v>19</v>
      </c>
      <c r="B880" s="911">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912"/>
      <c r="AI880" s="913"/>
      <c r="AJ880" s="913"/>
      <c r="AK880" s="913"/>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911">
        <v>20</v>
      </c>
      <c r="B881" s="911">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912"/>
      <c r="AI881" s="913"/>
      <c r="AJ881" s="913"/>
      <c r="AK881" s="913"/>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911">
        <v>21</v>
      </c>
      <c r="B882" s="911">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912"/>
      <c r="AI882" s="913"/>
      <c r="AJ882" s="913"/>
      <c r="AK882" s="913"/>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911">
        <v>22</v>
      </c>
      <c r="B883" s="911">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912"/>
      <c r="AI883" s="913"/>
      <c r="AJ883" s="913"/>
      <c r="AK883" s="913"/>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911">
        <v>23</v>
      </c>
      <c r="B884" s="911">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912"/>
      <c r="AI884" s="913"/>
      <c r="AJ884" s="913"/>
      <c r="AK884" s="913"/>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911">
        <v>24</v>
      </c>
      <c r="B885" s="911">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912"/>
      <c r="AI885" s="913"/>
      <c r="AJ885" s="913"/>
      <c r="AK885" s="913"/>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911">
        <v>25</v>
      </c>
      <c r="B886" s="911">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912"/>
      <c r="AI886" s="913"/>
      <c r="AJ886" s="913"/>
      <c r="AK886" s="913"/>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911">
        <v>26</v>
      </c>
      <c r="B887" s="911">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912"/>
      <c r="AI887" s="913"/>
      <c r="AJ887" s="913"/>
      <c r="AK887" s="913"/>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911">
        <v>27</v>
      </c>
      <c r="B888" s="911">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912"/>
      <c r="AI888" s="913"/>
      <c r="AJ888" s="913"/>
      <c r="AK888" s="913"/>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911">
        <v>28</v>
      </c>
      <c r="B889" s="911">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912"/>
      <c r="AI889" s="913"/>
      <c r="AJ889" s="913"/>
      <c r="AK889" s="913"/>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911">
        <v>29</v>
      </c>
      <c r="B890" s="911">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912"/>
      <c r="AI890" s="913"/>
      <c r="AJ890" s="913"/>
      <c r="AK890" s="913"/>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911">
        <v>30</v>
      </c>
      <c r="B891" s="911">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912"/>
      <c r="AI891" s="913"/>
      <c r="AJ891" s="913"/>
      <c r="AK891" s="913"/>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285</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11"/>
      <c r="B894" s="911"/>
      <c r="C894" s="286" t="s">
        <v>82</v>
      </c>
      <c r="D894" s="286"/>
      <c r="E894" s="286"/>
      <c r="F894" s="286"/>
      <c r="G894" s="286"/>
      <c r="H894" s="286"/>
      <c r="I894" s="286"/>
      <c r="J894" s="292" t="s">
        <v>65</v>
      </c>
      <c r="K894" s="292"/>
      <c r="L894" s="292"/>
      <c r="M894" s="292"/>
      <c r="N894" s="292"/>
      <c r="O894" s="292"/>
      <c r="P894" s="286" t="s">
        <v>83</v>
      </c>
      <c r="Q894" s="286"/>
      <c r="R894" s="286"/>
      <c r="S894" s="286"/>
      <c r="T894" s="286"/>
      <c r="U894" s="286"/>
      <c r="V894" s="286"/>
      <c r="W894" s="286"/>
      <c r="X894" s="286"/>
      <c r="Y894" s="286" t="s">
        <v>84</v>
      </c>
      <c r="Z894" s="286"/>
      <c r="AA894" s="286"/>
      <c r="AB894" s="286"/>
      <c r="AC894" s="284" t="s">
        <v>212</v>
      </c>
      <c r="AD894" s="284"/>
      <c r="AE894" s="284"/>
      <c r="AF894" s="284"/>
      <c r="AG894" s="284"/>
      <c r="AH894" s="286" t="s">
        <v>64</v>
      </c>
      <c r="AI894" s="286"/>
      <c r="AJ894" s="286"/>
      <c r="AK894" s="286"/>
      <c r="AL894" s="286" t="s">
        <v>17</v>
      </c>
      <c r="AM894" s="286"/>
      <c r="AN894" s="286"/>
      <c r="AO894" s="296"/>
      <c r="AP894" s="288" t="s">
        <v>301</v>
      </c>
      <c r="AQ894" s="288"/>
      <c r="AR894" s="288"/>
      <c r="AS894" s="288"/>
      <c r="AT894" s="288"/>
      <c r="AU894" s="288"/>
      <c r="AV894" s="288"/>
      <c r="AW894" s="288"/>
      <c r="AX894" s="288"/>
      <c r="AY894">
        <f t="shared" ref="AY894:AY895" si="26">$AY$892</f>
        <v>0</v>
      </c>
    </row>
    <row r="895" spans="1:51" ht="24.75" customHeight="1" x14ac:dyDescent="0.15">
      <c r="A895" s="911">
        <v>1</v>
      </c>
      <c r="B895" s="911">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912"/>
      <c r="AI895" s="913"/>
      <c r="AJ895" s="913"/>
      <c r="AK895" s="913"/>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911">
        <v>2</v>
      </c>
      <c r="B896" s="911">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912"/>
      <c r="AI896" s="913"/>
      <c r="AJ896" s="913"/>
      <c r="AK896" s="913"/>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911">
        <v>3</v>
      </c>
      <c r="B897" s="911">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912"/>
      <c r="AI897" s="913"/>
      <c r="AJ897" s="913"/>
      <c r="AK897" s="913"/>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911">
        <v>4</v>
      </c>
      <c r="B898" s="911">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912"/>
      <c r="AI898" s="913"/>
      <c r="AJ898" s="913"/>
      <c r="AK898" s="913"/>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911">
        <v>5</v>
      </c>
      <c r="B899" s="911">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912"/>
      <c r="AI899" s="913"/>
      <c r="AJ899" s="913"/>
      <c r="AK899" s="913"/>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911">
        <v>6</v>
      </c>
      <c r="B900" s="911">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912"/>
      <c r="AI900" s="913"/>
      <c r="AJ900" s="913"/>
      <c r="AK900" s="913"/>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911">
        <v>7</v>
      </c>
      <c r="B901" s="911">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912"/>
      <c r="AI901" s="913"/>
      <c r="AJ901" s="913"/>
      <c r="AK901" s="913"/>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911">
        <v>8</v>
      </c>
      <c r="B902" s="911">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912"/>
      <c r="AI902" s="913"/>
      <c r="AJ902" s="913"/>
      <c r="AK902" s="913"/>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911">
        <v>9</v>
      </c>
      <c r="B903" s="911">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912"/>
      <c r="AI903" s="913"/>
      <c r="AJ903" s="913"/>
      <c r="AK903" s="913"/>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911">
        <v>10</v>
      </c>
      <c r="B904" s="911">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912"/>
      <c r="AI904" s="913"/>
      <c r="AJ904" s="913"/>
      <c r="AK904" s="913"/>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911">
        <v>11</v>
      </c>
      <c r="B905" s="911">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912"/>
      <c r="AI905" s="913"/>
      <c r="AJ905" s="913"/>
      <c r="AK905" s="913"/>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911">
        <v>12</v>
      </c>
      <c r="B906" s="911">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912"/>
      <c r="AI906" s="913"/>
      <c r="AJ906" s="913"/>
      <c r="AK906" s="913"/>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911">
        <v>13</v>
      </c>
      <c r="B907" s="911">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912"/>
      <c r="AI907" s="913"/>
      <c r="AJ907" s="913"/>
      <c r="AK907" s="913"/>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911">
        <v>14</v>
      </c>
      <c r="B908" s="911">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912"/>
      <c r="AI908" s="913"/>
      <c r="AJ908" s="913"/>
      <c r="AK908" s="913"/>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911">
        <v>15</v>
      </c>
      <c r="B909" s="911">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912"/>
      <c r="AI909" s="913"/>
      <c r="AJ909" s="913"/>
      <c r="AK909" s="913"/>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911">
        <v>16</v>
      </c>
      <c r="B910" s="911">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912"/>
      <c r="AI910" s="913"/>
      <c r="AJ910" s="913"/>
      <c r="AK910" s="913"/>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911">
        <v>17</v>
      </c>
      <c r="B911" s="911">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912"/>
      <c r="AI911" s="913"/>
      <c r="AJ911" s="913"/>
      <c r="AK911" s="913"/>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911">
        <v>18</v>
      </c>
      <c r="B912" s="911">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912"/>
      <c r="AI912" s="913"/>
      <c r="AJ912" s="913"/>
      <c r="AK912" s="913"/>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911">
        <v>19</v>
      </c>
      <c r="B913" s="911">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912"/>
      <c r="AI913" s="913"/>
      <c r="AJ913" s="913"/>
      <c r="AK913" s="913"/>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911">
        <v>20</v>
      </c>
      <c r="B914" s="911">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912"/>
      <c r="AI914" s="913"/>
      <c r="AJ914" s="913"/>
      <c r="AK914" s="913"/>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911">
        <v>21</v>
      </c>
      <c r="B915" s="911">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912"/>
      <c r="AI915" s="913"/>
      <c r="AJ915" s="913"/>
      <c r="AK915" s="913"/>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911">
        <v>22</v>
      </c>
      <c r="B916" s="911">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912"/>
      <c r="AI916" s="913"/>
      <c r="AJ916" s="913"/>
      <c r="AK916" s="913"/>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911">
        <v>23</v>
      </c>
      <c r="B917" s="911">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912"/>
      <c r="AI917" s="913"/>
      <c r="AJ917" s="913"/>
      <c r="AK917" s="913"/>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911">
        <v>24</v>
      </c>
      <c r="B918" s="911">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912"/>
      <c r="AI918" s="913"/>
      <c r="AJ918" s="913"/>
      <c r="AK918" s="913"/>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911">
        <v>25</v>
      </c>
      <c r="B919" s="911">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912"/>
      <c r="AI919" s="913"/>
      <c r="AJ919" s="913"/>
      <c r="AK919" s="913"/>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911">
        <v>26</v>
      </c>
      <c r="B920" s="911">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912"/>
      <c r="AI920" s="913"/>
      <c r="AJ920" s="913"/>
      <c r="AK920" s="913"/>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911">
        <v>27</v>
      </c>
      <c r="B921" s="911">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912"/>
      <c r="AI921" s="913"/>
      <c r="AJ921" s="913"/>
      <c r="AK921" s="913"/>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911">
        <v>28</v>
      </c>
      <c r="B922" s="911">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912"/>
      <c r="AI922" s="913"/>
      <c r="AJ922" s="913"/>
      <c r="AK922" s="913"/>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911">
        <v>29</v>
      </c>
      <c r="B923" s="911">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912"/>
      <c r="AI923" s="913"/>
      <c r="AJ923" s="913"/>
      <c r="AK923" s="913"/>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911">
        <v>30</v>
      </c>
      <c r="B924" s="911">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912"/>
      <c r="AI924" s="913"/>
      <c r="AJ924" s="913"/>
      <c r="AK924" s="913"/>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286</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11"/>
      <c r="B927" s="911"/>
      <c r="C927" s="286" t="s">
        <v>82</v>
      </c>
      <c r="D927" s="286"/>
      <c r="E927" s="286"/>
      <c r="F927" s="286"/>
      <c r="G927" s="286"/>
      <c r="H927" s="286"/>
      <c r="I927" s="286"/>
      <c r="J927" s="292" t="s">
        <v>65</v>
      </c>
      <c r="K927" s="292"/>
      <c r="L927" s="292"/>
      <c r="M927" s="292"/>
      <c r="N927" s="292"/>
      <c r="O927" s="292"/>
      <c r="P927" s="286" t="s">
        <v>83</v>
      </c>
      <c r="Q927" s="286"/>
      <c r="R927" s="286"/>
      <c r="S927" s="286"/>
      <c r="T927" s="286"/>
      <c r="U927" s="286"/>
      <c r="V927" s="286"/>
      <c r="W927" s="286"/>
      <c r="X927" s="286"/>
      <c r="Y927" s="286" t="s">
        <v>84</v>
      </c>
      <c r="Z927" s="286"/>
      <c r="AA927" s="286"/>
      <c r="AB927" s="286"/>
      <c r="AC927" s="284" t="s">
        <v>212</v>
      </c>
      <c r="AD927" s="284"/>
      <c r="AE927" s="284"/>
      <c r="AF927" s="284"/>
      <c r="AG927" s="284"/>
      <c r="AH927" s="286" t="s">
        <v>64</v>
      </c>
      <c r="AI927" s="286"/>
      <c r="AJ927" s="286"/>
      <c r="AK927" s="286"/>
      <c r="AL927" s="286" t="s">
        <v>17</v>
      </c>
      <c r="AM927" s="286"/>
      <c r="AN927" s="286"/>
      <c r="AO927" s="296"/>
      <c r="AP927" s="288" t="s">
        <v>301</v>
      </c>
      <c r="AQ927" s="288"/>
      <c r="AR927" s="288"/>
      <c r="AS927" s="288"/>
      <c r="AT927" s="288"/>
      <c r="AU927" s="288"/>
      <c r="AV927" s="288"/>
      <c r="AW927" s="288"/>
      <c r="AX927" s="288"/>
      <c r="AY927">
        <f t="shared" ref="AY927:AY928" si="27">$AY$925</f>
        <v>0</v>
      </c>
    </row>
    <row r="928" spans="1:51" ht="24.75" customHeight="1" x14ac:dyDescent="0.15">
      <c r="A928" s="911">
        <v>1</v>
      </c>
      <c r="B928" s="911">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912"/>
      <c r="AI928" s="913"/>
      <c r="AJ928" s="913"/>
      <c r="AK928" s="913"/>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911">
        <v>2</v>
      </c>
      <c r="B929" s="911">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912"/>
      <c r="AI929" s="913"/>
      <c r="AJ929" s="913"/>
      <c r="AK929" s="913"/>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911">
        <v>3</v>
      </c>
      <c r="B930" s="911">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912"/>
      <c r="AI930" s="913"/>
      <c r="AJ930" s="913"/>
      <c r="AK930" s="913"/>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911">
        <v>4</v>
      </c>
      <c r="B931" s="911">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912"/>
      <c r="AI931" s="913"/>
      <c r="AJ931" s="913"/>
      <c r="AK931" s="913"/>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911">
        <v>5</v>
      </c>
      <c r="B932" s="911">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912"/>
      <c r="AI932" s="913"/>
      <c r="AJ932" s="913"/>
      <c r="AK932" s="913"/>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911">
        <v>6</v>
      </c>
      <c r="B933" s="911">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912"/>
      <c r="AI933" s="913"/>
      <c r="AJ933" s="913"/>
      <c r="AK933" s="913"/>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911">
        <v>7</v>
      </c>
      <c r="B934" s="911">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912"/>
      <c r="AI934" s="913"/>
      <c r="AJ934" s="913"/>
      <c r="AK934" s="913"/>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911">
        <v>8</v>
      </c>
      <c r="B935" s="911">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912"/>
      <c r="AI935" s="913"/>
      <c r="AJ935" s="913"/>
      <c r="AK935" s="913"/>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911">
        <v>9</v>
      </c>
      <c r="B936" s="911">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912"/>
      <c r="AI936" s="913"/>
      <c r="AJ936" s="913"/>
      <c r="AK936" s="913"/>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911">
        <v>10</v>
      </c>
      <c r="B937" s="911">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912"/>
      <c r="AI937" s="913"/>
      <c r="AJ937" s="913"/>
      <c r="AK937" s="913"/>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911">
        <v>11</v>
      </c>
      <c r="B938" s="911">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912"/>
      <c r="AI938" s="913"/>
      <c r="AJ938" s="913"/>
      <c r="AK938" s="913"/>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911">
        <v>12</v>
      </c>
      <c r="B939" s="911">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912"/>
      <c r="AI939" s="913"/>
      <c r="AJ939" s="913"/>
      <c r="AK939" s="913"/>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911">
        <v>13</v>
      </c>
      <c r="B940" s="911">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912"/>
      <c r="AI940" s="913"/>
      <c r="AJ940" s="913"/>
      <c r="AK940" s="913"/>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911">
        <v>14</v>
      </c>
      <c r="B941" s="911">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912"/>
      <c r="AI941" s="913"/>
      <c r="AJ941" s="913"/>
      <c r="AK941" s="913"/>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911">
        <v>15</v>
      </c>
      <c r="B942" s="911">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912"/>
      <c r="AI942" s="913"/>
      <c r="AJ942" s="913"/>
      <c r="AK942" s="913"/>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911">
        <v>16</v>
      </c>
      <c r="B943" s="911">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912"/>
      <c r="AI943" s="913"/>
      <c r="AJ943" s="913"/>
      <c r="AK943" s="913"/>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911">
        <v>17</v>
      </c>
      <c r="B944" s="911">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912"/>
      <c r="AI944" s="913"/>
      <c r="AJ944" s="913"/>
      <c r="AK944" s="913"/>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911">
        <v>18</v>
      </c>
      <c r="B945" s="911">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912"/>
      <c r="AI945" s="913"/>
      <c r="AJ945" s="913"/>
      <c r="AK945" s="913"/>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911">
        <v>19</v>
      </c>
      <c r="B946" s="911">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912"/>
      <c r="AI946" s="913"/>
      <c r="AJ946" s="913"/>
      <c r="AK946" s="913"/>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911">
        <v>20</v>
      </c>
      <c r="B947" s="911">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912"/>
      <c r="AI947" s="913"/>
      <c r="AJ947" s="913"/>
      <c r="AK947" s="913"/>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911">
        <v>21</v>
      </c>
      <c r="B948" s="911">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912"/>
      <c r="AI948" s="913"/>
      <c r="AJ948" s="913"/>
      <c r="AK948" s="913"/>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911">
        <v>22</v>
      </c>
      <c r="B949" s="911">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912"/>
      <c r="AI949" s="913"/>
      <c r="AJ949" s="913"/>
      <c r="AK949" s="913"/>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911">
        <v>23</v>
      </c>
      <c r="B950" s="911">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912"/>
      <c r="AI950" s="913"/>
      <c r="AJ950" s="913"/>
      <c r="AK950" s="913"/>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911">
        <v>24</v>
      </c>
      <c r="B951" s="911">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912"/>
      <c r="AI951" s="913"/>
      <c r="AJ951" s="913"/>
      <c r="AK951" s="913"/>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911">
        <v>25</v>
      </c>
      <c r="B952" s="911">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912"/>
      <c r="AI952" s="913"/>
      <c r="AJ952" s="913"/>
      <c r="AK952" s="913"/>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911">
        <v>26</v>
      </c>
      <c r="B953" s="911">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912"/>
      <c r="AI953" s="913"/>
      <c r="AJ953" s="913"/>
      <c r="AK953" s="913"/>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911">
        <v>27</v>
      </c>
      <c r="B954" s="911">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912"/>
      <c r="AI954" s="913"/>
      <c r="AJ954" s="913"/>
      <c r="AK954" s="913"/>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911">
        <v>28</v>
      </c>
      <c r="B955" s="911">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912"/>
      <c r="AI955" s="913"/>
      <c r="AJ955" s="913"/>
      <c r="AK955" s="913"/>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911">
        <v>29</v>
      </c>
      <c r="B956" s="911">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912"/>
      <c r="AI956" s="913"/>
      <c r="AJ956" s="913"/>
      <c r="AK956" s="913"/>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911">
        <v>30</v>
      </c>
      <c r="B957" s="911">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912"/>
      <c r="AI957" s="913"/>
      <c r="AJ957" s="913"/>
      <c r="AK957" s="913"/>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287</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11"/>
      <c r="B960" s="911"/>
      <c r="C960" s="286" t="s">
        <v>82</v>
      </c>
      <c r="D960" s="286"/>
      <c r="E960" s="286"/>
      <c r="F960" s="286"/>
      <c r="G960" s="286"/>
      <c r="H960" s="286"/>
      <c r="I960" s="286"/>
      <c r="J960" s="292" t="s">
        <v>65</v>
      </c>
      <c r="K960" s="292"/>
      <c r="L960" s="292"/>
      <c r="M960" s="292"/>
      <c r="N960" s="292"/>
      <c r="O960" s="292"/>
      <c r="P960" s="286" t="s">
        <v>83</v>
      </c>
      <c r="Q960" s="286"/>
      <c r="R960" s="286"/>
      <c r="S960" s="286"/>
      <c r="T960" s="286"/>
      <c r="U960" s="286"/>
      <c r="V960" s="286"/>
      <c r="W960" s="286"/>
      <c r="X960" s="286"/>
      <c r="Y960" s="286" t="s">
        <v>84</v>
      </c>
      <c r="Z960" s="286"/>
      <c r="AA960" s="286"/>
      <c r="AB960" s="286"/>
      <c r="AC960" s="284" t="s">
        <v>212</v>
      </c>
      <c r="AD960" s="284"/>
      <c r="AE960" s="284"/>
      <c r="AF960" s="284"/>
      <c r="AG960" s="284"/>
      <c r="AH960" s="286" t="s">
        <v>64</v>
      </c>
      <c r="AI960" s="286"/>
      <c r="AJ960" s="286"/>
      <c r="AK960" s="286"/>
      <c r="AL960" s="286" t="s">
        <v>17</v>
      </c>
      <c r="AM960" s="286"/>
      <c r="AN960" s="286"/>
      <c r="AO960" s="296"/>
      <c r="AP960" s="288" t="s">
        <v>301</v>
      </c>
      <c r="AQ960" s="288"/>
      <c r="AR960" s="288"/>
      <c r="AS960" s="288"/>
      <c r="AT960" s="288"/>
      <c r="AU960" s="288"/>
      <c r="AV960" s="288"/>
      <c r="AW960" s="288"/>
      <c r="AX960" s="288"/>
      <c r="AY960">
        <f t="shared" ref="AY960:AY961" si="28">$AY$958</f>
        <v>0</v>
      </c>
    </row>
    <row r="961" spans="1:51" ht="24.75" customHeight="1" x14ac:dyDescent="0.15">
      <c r="A961" s="911">
        <v>1</v>
      </c>
      <c r="B961" s="911">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912"/>
      <c r="AI961" s="913"/>
      <c r="AJ961" s="913"/>
      <c r="AK961" s="913"/>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911">
        <v>2</v>
      </c>
      <c r="B962" s="911">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912"/>
      <c r="AI962" s="913"/>
      <c r="AJ962" s="913"/>
      <c r="AK962" s="913"/>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911">
        <v>3</v>
      </c>
      <c r="B963" s="911">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912"/>
      <c r="AI963" s="913"/>
      <c r="AJ963" s="913"/>
      <c r="AK963" s="913"/>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911">
        <v>4</v>
      </c>
      <c r="B964" s="911">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912"/>
      <c r="AI964" s="913"/>
      <c r="AJ964" s="913"/>
      <c r="AK964" s="913"/>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911">
        <v>5</v>
      </c>
      <c r="B965" s="911">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912"/>
      <c r="AI965" s="913"/>
      <c r="AJ965" s="913"/>
      <c r="AK965" s="913"/>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911">
        <v>6</v>
      </c>
      <c r="B966" s="911">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912"/>
      <c r="AI966" s="913"/>
      <c r="AJ966" s="913"/>
      <c r="AK966" s="913"/>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911">
        <v>7</v>
      </c>
      <c r="B967" s="911">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912"/>
      <c r="AI967" s="913"/>
      <c r="AJ967" s="913"/>
      <c r="AK967" s="913"/>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911">
        <v>8</v>
      </c>
      <c r="B968" s="911">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912"/>
      <c r="AI968" s="913"/>
      <c r="AJ968" s="913"/>
      <c r="AK968" s="913"/>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911">
        <v>9</v>
      </c>
      <c r="B969" s="911">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912"/>
      <c r="AI969" s="913"/>
      <c r="AJ969" s="913"/>
      <c r="AK969" s="913"/>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911">
        <v>10</v>
      </c>
      <c r="B970" s="911">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912"/>
      <c r="AI970" s="913"/>
      <c r="AJ970" s="913"/>
      <c r="AK970" s="913"/>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911">
        <v>11</v>
      </c>
      <c r="B971" s="911">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912"/>
      <c r="AI971" s="913"/>
      <c r="AJ971" s="913"/>
      <c r="AK971" s="913"/>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911">
        <v>12</v>
      </c>
      <c r="B972" s="911">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912"/>
      <c r="AI972" s="913"/>
      <c r="AJ972" s="913"/>
      <c r="AK972" s="913"/>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911">
        <v>13</v>
      </c>
      <c r="B973" s="911">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912"/>
      <c r="AI973" s="913"/>
      <c r="AJ973" s="913"/>
      <c r="AK973" s="913"/>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911">
        <v>14</v>
      </c>
      <c r="B974" s="911">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912"/>
      <c r="AI974" s="913"/>
      <c r="AJ974" s="913"/>
      <c r="AK974" s="913"/>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911">
        <v>15</v>
      </c>
      <c r="B975" s="911">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912"/>
      <c r="AI975" s="913"/>
      <c r="AJ975" s="913"/>
      <c r="AK975" s="913"/>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911">
        <v>16</v>
      </c>
      <c r="B976" s="911">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912"/>
      <c r="AI976" s="913"/>
      <c r="AJ976" s="913"/>
      <c r="AK976" s="913"/>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911">
        <v>17</v>
      </c>
      <c r="B977" s="911">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912"/>
      <c r="AI977" s="913"/>
      <c r="AJ977" s="913"/>
      <c r="AK977" s="913"/>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911">
        <v>18</v>
      </c>
      <c r="B978" s="911">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912"/>
      <c r="AI978" s="913"/>
      <c r="AJ978" s="913"/>
      <c r="AK978" s="913"/>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911">
        <v>19</v>
      </c>
      <c r="B979" s="911">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912"/>
      <c r="AI979" s="913"/>
      <c r="AJ979" s="913"/>
      <c r="AK979" s="913"/>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911">
        <v>20</v>
      </c>
      <c r="B980" s="911">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912"/>
      <c r="AI980" s="913"/>
      <c r="AJ980" s="913"/>
      <c r="AK980" s="913"/>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911">
        <v>21</v>
      </c>
      <c r="B981" s="911">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912"/>
      <c r="AI981" s="913"/>
      <c r="AJ981" s="913"/>
      <c r="AK981" s="913"/>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911">
        <v>22</v>
      </c>
      <c r="B982" s="911">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912"/>
      <c r="AI982" s="913"/>
      <c r="AJ982" s="913"/>
      <c r="AK982" s="913"/>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911">
        <v>23</v>
      </c>
      <c r="B983" s="911">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912"/>
      <c r="AI983" s="913"/>
      <c r="AJ983" s="913"/>
      <c r="AK983" s="913"/>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911">
        <v>24</v>
      </c>
      <c r="B984" s="911">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912"/>
      <c r="AI984" s="913"/>
      <c r="AJ984" s="913"/>
      <c r="AK984" s="913"/>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911">
        <v>25</v>
      </c>
      <c r="B985" s="911">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912"/>
      <c r="AI985" s="913"/>
      <c r="AJ985" s="913"/>
      <c r="AK985" s="913"/>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911">
        <v>26</v>
      </c>
      <c r="B986" s="911">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912"/>
      <c r="AI986" s="913"/>
      <c r="AJ986" s="913"/>
      <c r="AK986" s="913"/>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911">
        <v>27</v>
      </c>
      <c r="B987" s="911">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912"/>
      <c r="AI987" s="913"/>
      <c r="AJ987" s="913"/>
      <c r="AK987" s="913"/>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911">
        <v>28</v>
      </c>
      <c r="B988" s="911">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912"/>
      <c r="AI988" s="913"/>
      <c r="AJ988" s="913"/>
      <c r="AK988" s="913"/>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911">
        <v>29</v>
      </c>
      <c r="B989" s="911">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912"/>
      <c r="AI989" s="913"/>
      <c r="AJ989" s="913"/>
      <c r="AK989" s="913"/>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911">
        <v>30</v>
      </c>
      <c r="B990" s="911">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912"/>
      <c r="AI990" s="913"/>
      <c r="AJ990" s="913"/>
      <c r="AK990" s="913"/>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288</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11"/>
      <c r="B993" s="911"/>
      <c r="C993" s="286" t="s">
        <v>82</v>
      </c>
      <c r="D993" s="286"/>
      <c r="E993" s="286"/>
      <c r="F993" s="286"/>
      <c r="G993" s="286"/>
      <c r="H993" s="286"/>
      <c r="I993" s="286"/>
      <c r="J993" s="292" t="s">
        <v>65</v>
      </c>
      <c r="K993" s="292"/>
      <c r="L993" s="292"/>
      <c r="M993" s="292"/>
      <c r="N993" s="292"/>
      <c r="O993" s="292"/>
      <c r="P993" s="286" t="s">
        <v>83</v>
      </c>
      <c r="Q993" s="286"/>
      <c r="R993" s="286"/>
      <c r="S993" s="286"/>
      <c r="T993" s="286"/>
      <c r="U993" s="286"/>
      <c r="V993" s="286"/>
      <c r="W993" s="286"/>
      <c r="X993" s="286"/>
      <c r="Y993" s="286" t="s">
        <v>84</v>
      </c>
      <c r="Z993" s="286"/>
      <c r="AA993" s="286"/>
      <c r="AB993" s="286"/>
      <c r="AC993" s="284" t="s">
        <v>212</v>
      </c>
      <c r="AD993" s="284"/>
      <c r="AE993" s="284"/>
      <c r="AF993" s="284"/>
      <c r="AG993" s="284"/>
      <c r="AH993" s="286" t="s">
        <v>64</v>
      </c>
      <c r="AI993" s="286"/>
      <c r="AJ993" s="286"/>
      <c r="AK993" s="286"/>
      <c r="AL993" s="286" t="s">
        <v>17</v>
      </c>
      <c r="AM993" s="286"/>
      <c r="AN993" s="286"/>
      <c r="AO993" s="296"/>
      <c r="AP993" s="288" t="s">
        <v>301</v>
      </c>
      <c r="AQ993" s="288"/>
      <c r="AR993" s="288"/>
      <c r="AS993" s="288"/>
      <c r="AT993" s="288"/>
      <c r="AU993" s="288"/>
      <c r="AV993" s="288"/>
      <c r="AW993" s="288"/>
      <c r="AX993" s="288"/>
      <c r="AY993">
        <f t="shared" ref="AY993:AY994" si="29">$AY$991</f>
        <v>0</v>
      </c>
    </row>
    <row r="994" spans="1:51" ht="24.75" customHeight="1" x14ac:dyDescent="0.15">
      <c r="A994" s="911">
        <v>1</v>
      </c>
      <c r="B994" s="911">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912"/>
      <c r="AI994" s="913"/>
      <c r="AJ994" s="913"/>
      <c r="AK994" s="913"/>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911">
        <v>2</v>
      </c>
      <c r="B995" s="911">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912"/>
      <c r="AI995" s="913"/>
      <c r="AJ995" s="913"/>
      <c r="AK995" s="913"/>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911">
        <v>3</v>
      </c>
      <c r="B996" s="911">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912"/>
      <c r="AI996" s="913"/>
      <c r="AJ996" s="913"/>
      <c r="AK996" s="913"/>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911">
        <v>4</v>
      </c>
      <c r="B997" s="911">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912"/>
      <c r="AI997" s="913"/>
      <c r="AJ997" s="913"/>
      <c r="AK997" s="913"/>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911">
        <v>5</v>
      </c>
      <c r="B998" s="911">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912"/>
      <c r="AI998" s="913"/>
      <c r="AJ998" s="913"/>
      <c r="AK998" s="913"/>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911">
        <v>6</v>
      </c>
      <c r="B999" s="911">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912"/>
      <c r="AI999" s="913"/>
      <c r="AJ999" s="913"/>
      <c r="AK999" s="913"/>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911">
        <v>7</v>
      </c>
      <c r="B1000" s="911">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912"/>
      <c r="AI1000" s="913"/>
      <c r="AJ1000" s="913"/>
      <c r="AK1000" s="913"/>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911">
        <v>8</v>
      </c>
      <c r="B1001" s="911">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912"/>
      <c r="AI1001" s="913"/>
      <c r="AJ1001" s="913"/>
      <c r="AK1001" s="913"/>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911">
        <v>9</v>
      </c>
      <c r="B1002" s="911">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912"/>
      <c r="AI1002" s="913"/>
      <c r="AJ1002" s="913"/>
      <c r="AK1002" s="913"/>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911">
        <v>10</v>
      </c>
      <c r="B1003" s="911">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912"/>
      <c r="AI1003" s="913"/>
      <c r="AJ1003" s="913"/>
      <c r="AK1003" s="913"/>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911">
        <v>11</v>
      </c>
      <c r="B1004" s="911">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912"/>
      <c r="AI1004" s="913"/>
      <c r="AJ1004" s="913"/>
      <c r="AK1004" s="913"/>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911">
        <v>12</v>
      </c>
      <c r="B1005" s="911">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912"/>
      <c r="AI1005" s="913"/>
      <c r="AJ1005" s="913"/>
      <c r="AK1005" s="913"/>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911">
        <v>13</v>
      </c>
      <c r="B1006" s="911">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912"/>
      <c r="AI1006" s="913"/>
      <c r="AJ1006" s="913"/>
      <c r="AK1006" s="913"/>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911">
        <v>14</v>
      </c>
      <c r="B1007" s="911">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912"/>
      <c r="AI1007" s="913"/>
      <c r="AJ1007" s="913"/>
      <c r="AK1007" s="913"/>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911">
        <v>15</v>
      </c>
      <c r="B1008" s="911">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912"/>
      <c r="AI1008" s="913"/>
      <c r="AJ1008" s="913"/>
      <c r="AK1008" s="913"/>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911">
        <v>16</v>
      </c>
      <c r="B1009" s="911">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912"/>
      <c r="AI1009" s="913"/>
      <c r="AJ1009" s="913"/>
      <c r="AK1009" s="913"/>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911">
        <v>17</v>
      </c>
      <c r="B1010" s="911">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912"/>
      <c r="AI1010" s="913"/>
      <c r="AJ1010" s="913"/>
      <c r="AK1010" s="913"/>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911">
        <v>18</v>
      </c>
      <c r="B1011" s="911">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912"/>
      <c r="AI1011" s="913"/>
      <c r="AJ1011" s="913"/>
      <c r="AK1011" s="913"/>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911">
        <v>19</v>
      </c>
      <c r="B1012" s="911">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912"/>
      <c r="AI1012" s="913"/>
      <c r="AJ1012" s="913"/>
      <c r="AK1012" s="913"/>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911">
        <v>20</v>
      </c>
      <c r="B1013" s="911">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912"/>
      <c r="AI1013" s="913"/>
      <c r="AJ1013" s="913"/>
      <c r="AK1013" s="913"/>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911">
        <v>21</v>
      </c>
      <c r="B1014" s="911">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912"/>
      <c r="AI1014" s="913"/>
      <c r="AJ1014" s="913"/>
      <c r="AK1014" s="913"/>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911">
        <v>22</v>
      </c>
      <c r="B1015" s="911">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912"/>
      <c r="AI1015" s="913"/>
      <c r="AJ1015" s="913"/>
      <c r="AK1015" s="913"/>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911">
        <v>23</v>
      </c>
      <c r="B1016" s="911">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912"/>
      <c r="AI1016" s="913"/>
      <c r="AJ1016" s="913"/>
      <c r="AK1016" s="913"/>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911">
        <v>24</v>
      </c>
      <c r="B1017" s="911">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912"/>
      <c r="AI1017" s="913"/>
      <c r="AJ1017" s="913"/>
      <c r="AK1017" s="913"/>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911">
        <v>25</v>
      </c>
      <c r="B1018" s="911">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912"/>
      <c r="AI1018" s="913"/>
      <c r="AJ1018" s="913"/>
      <c r="AK1018" s="913"/>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911">
        <v>26</v>
      </c>
      <c r="B1019" s="911">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912"/>
      <c r="AI1019" s="913"/>
      <c r="AJ1019" s="913"/>
      <c r="AK1019" s="913"/>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911">
        <v>27</v>
      </c>
      <c r="B1020" s="911">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912"/>
      <c r="AI1020" s="913"/>
      <c r="AJ1020" s="913"/>
      <c r="AK1020" s="913"/>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911">
        <v>28</v>
      </c>
      <c r="B1021" s="911">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912"/>
      <c r="AI1021" s="913"/>
      <c r="AJ1021" s="913"/>
      <c r="AK1021" s="913"/>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911">
        <v>29</v>
      </c>
      <c r="B1022" s="911">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912"/>
      <c r="AI1022" s="913"/>
      <c r="AJ1022" s="913"/>
      <c r="AK1022" s="913"/>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911">
        <v>30</v>
      </c>
      <c r="B1023" s="911">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912"/>
      <c r="AI1023" s="913"/>
      <c r="AJ1023" s="913"/>
      <c r="AK1023" s="913"/>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289</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11"/>
      <c r="B1026" s="911"/>
      <c r="C1026" s="286" t="s">
        <v>82</v>
      </c>
      <c r="D1026" s="286"/>
      <c r="E1026" s="286"/>
      <c r="F1026" s="286"/>
      <c r="G1026" s="286"/>
      <c r="H1026" s="286"/>
      <c r="I1026" s="286"/>
      <c r="J1026" s="292" t="s">
        <v>65</v>
      </c>
      <c r="K1026" s="292"/>
      <c r="L1026" s="292"/>
      <c r="M1026" s="292"/>
      <c r="N1026" s="292"/>
      <c r="O1026" s="292"/>
      <c r="P1026" s="286" t="s">
        <v>83</v>
      </c>
      <c r="Q1026" s="286"/>
      <c r="R1026" s="286"/>
      <c r="S1026" s="286"/>
      <c r="T1026" s="286"/>
      <c r="U1026" s="286"/>
      <c r="V1026" s="286"/>
      <c r="W1026" s="286"/>
      <c r="X1026" s="286"/>
      <c r="Y1026" s="286" t="s">
        <v>84</v>
      </c>
      <c r="Z1026" s="286"/>
      <c r="AA1026" s="286"/>
      <c r="AB1026" s="286"/>
      <c r="AC1026" s="284" t="s">
        <v>212</v>
      </c>
      <c r="AD1026" s="284"/>
      <c r="AE1026" s="284"/>
      <c r="AF1026" s="284"/>
      <c r="AG1026" s="284"/>
      <c r="AH1026" s="286" t="s">
        <v>64</v>
      </c>
      <c r="AI1026" s="286"/>
      <c r="AJ1026" s="286"/>
      <c r="AK1026" s="286"/>
      <c r="AL1026" s="286" t="s">
        <v>17</v>
      </c>
      <c r="AM1026" s="286"/>
      <c r="AN1026" s="286"/>
      <c r="AO1026" s="296"/>
      <c r="AP1026" s="288" t="s">
        <v>301</v>
      </c>
      <c r="AQ1026" s="288"/>
      <c r="AR1026" s="288"/>
      <c r="AS1026" s="288"/>
      <c r="AT1026" s="288"/>
      <c r="AU1026" s="288"/>
      <c r="AV1026" s="288"/>
      <c r="AW1026" s="288"/>
      <c r="AX1026" s="288"/>
      <c r="AY1026">
        <f t="shared" ref="AY1026:AY1027" si="30">$AY$1024</f>
        <v>0</v>
      </c>
    </row>
    <row r="1027" spans="1:51" ht="24.75" customHeight="1" x14ac:dyDescent="0.15">
      <c r="A1027" s="911">
        <v>1</v>
      </c>
      <c r="B1027" s="911">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912"/>
      <c r="AI1027" s="913"/>
      <c r="AJ1027" s="913"/>
      <c r="AK1027" s="913"/>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911">
        <v>2</v>
      </c>
      <c r="B1028" s="911">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912"/>
      <c r="AI1028" s="913"/>
      <c r="AJ1028" s="913"/>
      <c r="AK1028" s="913"/>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911">
        <v>3</v>
      </c>
      <c r="B1029" s="911">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912"/>
      <c r="AI1029" s="913"/>
      <c r="AJ1029" s="913"/>
      <c r="AK1029" s="913"/>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911">
        <v>4</v>
      </c>
      <c r="B1030" s="911">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912"/>
      <c r="AI1030" s="913"/>
      <c r="AJ1030" s="913"/>
      <c r="AK1030" s="913"/>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911">
        <v>5</v>
      </c>
      <c r="B1031" s="911">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912"/>
      <c r="AI1031" s="913"/>
      <c r="AJ1031" s="913"/>
      <c r="AK1031" s="913"/>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911">
        <v>6</v>
      </c>
      <c r="B1032" s="911">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912"/>
      <c r="AI1032" s="913"/>
      <c r="AJ1032" s="913"/>
      <c r="AK1032" s="913"/>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911">
        <v>7</v>
      </c>
      <c r="B1033" s="911">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912"/>
      <c r="AI1033" s="913"/>
      <c r="AJ1033" s="913"/>
      <c r="AK1033" s="913"/>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911">
        <v>8</v>
      </c>
      <c r="B1034" s="911">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912"/>
      <c r="AI1034" s="913"/>
      <c r="AJ1034" s="913"/>
      <c r="AK1034" s="913"/>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911">
        <v>9</v>
      </c>
      <c r="B1035" s="911">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912"/>
      <c r="AI1035" s="913"/>
      <c r="AJ1035" s="913"/>
      <c r="AK1035" s="913"/>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911">
        <v>10</v>
      </c>
      <c r="B1036" s="911">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912"/>
      <c r="AI1036" s="913"/>
      <c r="AJ1036" s="913"/>
      <c r="AK1036" s="913"/>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911">
        <v>11</v>
      </c>
      <c r="B1037" s="911">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912"/>
      <c r="AI1037" s="913"/>
      <c r="AJ1037" s="913"/>
      <c r="AK1037" s="913"/>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911">
        <v>12</v>
      </c>
      <c r="B1038" s="911">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912"/>
      <c r="AI1038" s="913"/>
      <c r="AJ1038" s="913"/>
      <c r="AK1038" s="913"/>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911">
        <v>13</v>
      </c>
      <c r="B1039" s="911">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912"/>
      <c r="AI1039" s="913"/>
      <c r="AJ1039" s="913"/>
      <c r="AK1039" s="913"/>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911">
        <v>14</v>
      </c>
      <c r="B1040" s="911">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912"/>
      <c r="AI1040" s="913"/>
      <c r="AJ1040" s="913"/>
      <c r="AK1040" s="913"/>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911">
        <v>15</v>
      </c>
      <c r="B1041" s="911">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912"/>
      <c r="AI1041" s="913"/>
      <c r="AJ1041" s="913"/>
      <c r="AK1041" s="913"/>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911">
        <v>16</v>
      </c>
      <c r="B1042" s="911">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912"/>
      <c r="AI1042" s="913"/>
      <c r="AJ1042" s="913"/>
      <c r="AK1042" s="913"/>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911">
        <v>17</v>
      </c>
      <c r="B1043" s="911">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912"/>
      <c r="AI1043" s="913"/>
      <c r="AJ1043" s="913"/>
      <c r="AK1043" s="913"/>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911">
        <v>18</v>
      </c>
      <c r="B1044" s="911">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912"/>
      <c r="AI1044" s="913"/>
      <c r="AJ1044" s="913"/>
      <c r="AK1044" s="913"/>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911">
        <v>19</v>
      </c>
      <c r="B1045" s="911">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912"/>
      <c r="AI1045" s="913"/>
      <c r="AJ1045" s="913"/>
      <c r="AK1045" s="913"/>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911">
        <v>20</v>
      </c>
      <c r="B1046" s="911">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912"/>
      <c r="AI1046" s="913"/>
      <c r="AJ1046" s="913"/>
      <c r="AK1046" s="913"/>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911">
        <v>21</v>
      </c>
      <c r="B1047" s="911">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912"/>
      <c r="AI1047" s="913"/>
      <c r="AJ1047" s="913"/>
      <c r="AK1047" s="913"/>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911">
        <v>22</v>
      </c>
      <c r="B1048" s="911">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912"/>
      <c r="AI1048" s="913"/>
      <c r="AJ1048" s="913"/>
      <c r="AK1048" s="913"/>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911">
        <v>23</v>
      </c>
      <c r="B1049" s="911">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912"/>
      <c r="AI1049" s="913"/>
      <c r="AJ1049" s="913"/>
      <c r="AK1049" s="913"/>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911">
        <v>24</v>
      </c>
      <c r="B1050" s="911">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912"/>
      <c r="AI1050" s="913"/>
      <c r="AJ1050" s="913"/>
      <c r="AK1050" s="913"/>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911">
        <v>25</v>
      </c>
      <c r="B1051" s="911">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912"/>
      <c r="AI1051" s="913"/>
      <c r="AJ1051" s="913"/>
      <c r="AK1051" s="913"/>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911">
        <v>26</v>
      </c>
      <c r="B1052" s="911">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912"/>
      <c r="AI1052" s="913"/>
      <c r="AJ1052" s="913"/>
      <c r="AK1052" s="913"/>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911">
        <v>27</v>
      </c>
      <c r="B1053" s="911">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912"/>
      <c r="AI1053" s="913"/>
      <c r="AJ1053" s="913"/>
      <c r="AK1053" s="913"/>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911">
        <v>28</v>
      </c>
      <c r="B1054" s="911">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912"/>
      <c r="AI1054" s="913"/>
      <c r="AJ1054" s="913"/>
      <c r="AK1054" s="913"/>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911">
        <v>29</v>
      </c>
      <c r="B1055" s="911">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912"/>
      <c r="AI1055" s="913"/>
      <c r="AJ1055" s="913"/>
      <c r="AK1055" s="913"/>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911">
        <v>30</v>
      </c>
      <c r="B1056" s="911">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912"/>
      <c r="AI1056" s="913"/>
      <c r="AJ1056" s="913"/>
      <c r="AK1056" s="913"/>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290</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11"/>
      <c r="B1059" s="911"/>
      <c r="C1059" s="286" t="s">
        <v>82</v>
      </c>
      <c r="D1059" s="286"/>
      <c r="E1059" s="286"/>
      <c r="F1059" s="286"/>
      <c r="G1059" s="286"/>
      <c r="H1059" s="286"/>
      <c r="I1059" s="286"/>
      <c r="J1059" s="292" t="s">
        <v>65</v>
      </c>
      <c r="K1059" s="292"/>
      <c r="L1059" s="292"/>
      <c r="M1059" s="292"/>
      <c r="N1059" s="292"/>
      <c r="O1059" s="292"/>
      <c r="P1059" s="286" t="s">
        <v>83</v>
      </c>
      <c r="Q1059" s="286"/>
      <c r="R1059" s="286"/>
      <c r="S1059" s="286"/>
      <c r="T1059" s="286"/>
      <c r="U1059" s="286"/>
      <c r="V1059" s="286"/>
      <c r="W1059" s="286"/>
      <c r="X1059" s="286"/>
      <c r="Y1059" s="286" t="s">
        <v>84</v>
      </c>
      <c r="Z1059" s="286"/>
      <c r="AA1059" s="286"/>
      <c r="AB1059" s="286"/>
      <c r="AC1059" s="284" t="s">
        <v>212</v>
      </c>
      <c r="AD1059" s="284"/>
      <c r="AE1059" s="284"/>
      <c r="AF1059" s="284"/>
      <c r="AG1059" s="284"/>
      <c r="AH1059" s="286" t="s">
        <v>64</v>
      </c>
      <c r="AI1059" s="286"/>
      <c r="AJ1059" s="286"/>
      <c r="AK1059" s="286"/>
      <c r="AL1059" s="286" t="s">
        <v>17</v>
      </c>
      <c r="AM1059" s="286"/>
      <c r="AN1059" s="286"/>
      <c r="AO1059" s="296"/>
      <c r="AP1059" s="288" t="s">
        <v>301</v>
      </c>
      <c r="AQ1059" s="288"/>
      <c r="AR1059" s="288"/>
      <c r="AS1059" s="288"/>
      <c r="AT1059" s="288"/>
      <c r="AU1059" s="288"/>
      <c r="AV1059" s="288"/>
      <c r="AW1059" s="288"/>
      <c r="AX1059" s="288"/>
      <c r="AY1059">
        <f t="shared" ref="AY1059:AY1060" si="31">$AY$1057</f>
        <v>0</v>
      </c>
    </row>
    <row r="1060" spans="1:51" ht="24.75" customHeight="1" x14ac:dyDescent="0.15">
      <c r="A1060" s="911">
        <v>1</v>
      </c>
      <c r="B1060" s="911">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912"/>
      <c r="AI1060" s="913"/>
      <c r="AJ1060" s="913"/>
      <c r="AK1060" s="913"/>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911">
        <v>2</v>
      </c>
      <c r="B1061" s="911">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912"/>
      <c r="AI1061" s="913"/>
      <c r="AJ1061" s="913"/>
      <c r="AK1061" s="913"/>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911">
        <v>3</v>
      </c>
      <c r="B1062" s="911">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912"/>
      <c r="AI1062" s="913"/>
      <c r="AJ1062" s="913"/>
      <c r="AK1062" s="913"/>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911">
        <v>4</v>
      </c>
      <c r="B1063" s="911">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912"/>
      <c r="AI1063" s="913"/>
      <c r="AJ1063" s="913"/>
      <c r="AK1063" s="913"/>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911">
        <v>5</v>
      </c>
      <c r="B1064" s="911">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912"/>
      <c r="AI1064" s="913"/>
      <c r="AJ1064" s="913"/>
      <c r="AK1064" s="913"/>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911">
        <v>6</v>
      </c>
      <c r="B1065" s="911">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912"/>
      <c r="AI1065" s="913"/>
      <c r="AJ1065" s="913"/>
      <c r="AK1065" s="913"/>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911">
        <v>7</v>
      </c>
      <c r="B1066" s="911">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912"/>
      <c r="AI1066" s="913"/>
      <c r="AJ1066" s="913"/>
      <c r="AK1066" s="913"/>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911">
        <v>8</v>
      </c>
      <c r="B1067" s="911">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912"/>
      <c r="AI1067" s="913"/>
      <c r="AJ1067" s="913"/>
      <c r="AK1067" s="913"/>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911">
        <v>9</v>
      </c>
      <c r="B1068" s="911">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912"/>
      <c r="AI1068" s="913"/>
      <c r="AJ1068" s="913"/>
      <c r="AK1068" s="913"/>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911">
        <v>10</v>
      </c>
      <c r="B1069" s="911">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912"/>
      <c r="AI1069" s="913"/>
      <c r="AJ1069" s="913"/>
      <c r="AK1069" s="913"/>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911">
        <v>11</v>
      </c>
      <c r="B1070" s="911">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912"/>
      <c r="AI1070" s="913"/>
      <c r="AJ1070" s="913"/>
      <c r="AK1070" s="913"/>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911">
        <v>12</v>
      </c>
      <c r="B1071" s="911">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912"/>
      <c r="AI1071" s="913"/>
      <c r="AJ1071" s="913"/>
      <c r="AK1071" s="913"/>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911">
        <v>13</v>
      </c>
      <c r="B1072" s="911">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912"/>
      <c r="AI1072" s="913"/>
      <c r="AJ1072" s="913"/>
      <c r="AK1072" s="913"/>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911">
        <v>14</v>
      </c>
      <c r="B1073" s="911">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912"/>
      <c r="AI1073" s="913"/>
      <c r="AJ1073" s="913"/>
      <c r="AK1073" s="913"/>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911">
        <v>15</v>
      </c>
      <c r="B1074" s="911">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912"/>
      <c r="AI1074" s="913"/>
      <c r="AJ1074" s="913"/>
      <c r="AK1074" s="913"/>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911">
        <v>16</v>
      </c>
      <c r="B1075" s="911">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912"/>
      <c r="AI1075" s="913"/>
      <c r="AJ1075" s="913"/>
      <c r="AK1075" s="913"/>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911">
        <v>17</v>
      </c>
      <c r="B1076" s="911">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912"/>
      <c r="AI1076" s="913"/>
      <c r="AJ1076" s="913"/>
      <c r="AK1076" s="913"/>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911">
        <v>18</v>
      </c>
      <c r="B1077" s="911">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912"/>
      <c r="AI1077" s="913"/>
      <c r="AJ1077" s="913"/>
      <c r="AK1077" s="913"/>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911">
        <v>19</v>
      </c>
      <c r="B1078" s="911">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912"/>
      <c r="AI1078" s="913"/>
      <c r="AJ1078" s="913"/>
      <c r="AK1078" s="913"/>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911">
        <v>20</v>
      </c>
      <c r="B1079" s="911">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912"/>
      <c r="AI1079" s="913"/>
      <c r="AJ1079" s="913"/>
      <c r="AK1079" s="913"/>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911">
        <v>21</v>
      </c>
      <c r="B1080" s="911">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912"/>
      <c r="AI1080" s="913"/>
      <c r="AJ1080" s="913"/>
      <c r="AK1080" s="913"/>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911">
        <v>22</v>
      </c>
      <c r="B1081" s="911">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912"/>
      <c r="AI1081" s="913"/>
      <c r="AJ1081" s="913"/>
      <c r="AK1081" s="913"/>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911">
        <v>23</v>
      </c>
      <c r="B1082" s="911">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912"/>
      <c r="AI1082" s="913"/>
      <c r="AJ1082" s="913"/>
      <c r="AK1082" s="913"/>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911">
        <v>24</v>
      </c>
      <c r="B1083" s="911">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912"/>
      <c r="AI1083" s="913"/>
      <c r="AJ1083" s="913"/>
      <c r="AK1083" s="913"/>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911">
        <v>25</v>
      </c>
      <c r="B1084" s="911">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912"/>
      <c r="AI1084" s="913"/>
      <c r="AJ1084" s="913"/>
      <c r="AK1084" s="913"/>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911">
        <v>26</v>
      </c>
      <c r="B1085" s="911">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912"/>
      <c r="AI1085" s="913"/>
      <c r="AJ1085" s="913"/>
      <c r="AK1085" s="913"/>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911">
        <v>27</v>
      </c>
      <c r="B1086" s="911">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912"/>
      <c r="AI1086" s="913"/>
      <c r="AJ1086" s="913"/>
      <c r="AK1086" s="913"/>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911">
        <v>28</v>
      </c>
      <c r="B1087" s="911">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912"/>
      <c r="AI1087" s="913"/>
      <c r="AJ1087" s="913"/>
      <c r="AK1087" s="913"/>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911">
        <v>29</v>
      </c>
      <c r="B1088" s="911">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912"/>
      <c r="AI1088" s="913"/>
      <c r="AJ1088" s="913"/>
      <c r="AK1088" s="913"/>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911">
        <v>30</v>
      </c>
      <c r="B1089" s="911">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912"/>
      <c r="AI1089" s="913"/>
      <c r="AJ1089" s="913"/>
      <c r="AK1089" s="913"/>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291</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11"/>
      <c r="B1092" s="911"/>
      <c r="C1092" s="286" t="s">
        <v>82</v>
      </c>
      <c r="D1092" s="286"/>
      <c r="E1092" s="286"/>
      <c r="F1092" s="286"/>
      <c r="G1092" s="286"/>
      <c r="H1092" s="286"/>
      <c r="I1092" s="286"/>
      <c r="J1092" s="292" t="s">
        <v>65</v>
      </c>
      <c r="K1092" s="292"/>
      <c r="L1092" s="292"/>
      <c r="M1092" s="292"/>
      <c r="N1092" s="292"/>
      <c r="O1092" s="292"/>
      <c r="P1092" s="286" t="s">
        <v>83</v>
      </c>
      <c r="Q1092" s="286"/>
      <c r="R1092" s="286"/>
      <c r="S1092" s="286"/>
      <c r="T1092" s="286"/>
      <c r="U1092" s="286"/>
      <c r="V1092" s="286"/>
      <c r="W1092" s="286"/>
      <c r="X1092" s="286"/>
      <c r="Y1092" s="286" t="s">
        <v>84</v>
      </c>
      <c r="Z1092" s="286"/>
      <c r="AA1092" s="286"/>
      <c r="AB1092" s="286"/>
      <c r="AC1092" s="284" t="s">
        <v>212</v>
      </c>
      <c r="AD1092" s="284"/>
      <c r="AE1092" s="284"/>
      <c r="AF1092" s="284"/>
      <c r="AG1092" s="284"/>
      <c r="AH1092" s="286" t="s">
        <v>64</v>
      </c>
      <c r="AI1092" s="286"/>
      <c r="AJ1092" s="286"/>
      <c r="AK1092" s="286"/>
      <c r="AL1092" s="286" t="s">
        <v>17</v>
      </c>
      <c r="AM1092" s="286"/>
      <c r="AN1092" s="286"/>
      <c r="AO1092" s="296"/>
      <c r="AP1092" s="288" t="s">
        <v>301</v>
      </c>
      <c r="AQ1092" s="288"/>
      <c r="AR1092" s="288"/>
      <c r="AS1092" s="288"/>
      <c r="AT1092" s="288"/>
      <c r="AU1092" s="288"/>
      <c r="AV1092" s="288"/>
      <c r="AW1092" s="288"/>
      <c r="AX1092" s="288"/>
      <c r="AY1092">
        <f t="shared" ref="AY1092:AY1093" si="32">$AY$1090</f>
        <v>0</v>
      </c>
    </row>
    <row r="1093" spans="1:51" ht="24.75" customHeight="1" x14ac:dyDescent="0.15">
      <c r="A1093" s="911">
        <v>1</v>
      </c>
      <c r="B1093" s="911">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912"/>
      <c r="AI1093" s="913"/>
      <c r="AJ1093" s="913"/>
      <c r="AK1093" s="913"/>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911">
        <v>2</v>
      </c>
      <c r="B1094" s="911">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912"/>
      <c r="AI1094" s="913"/>
      <c r="AJ1094" s="913"/>
      <c r="AK1094" s="913"/>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911">
        <v>3</v>
      </c>
      <c r="B1095" s="911">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912"/>
      <c r="AI1095" s="913"/>
      <c r="AJ1095" s="913"/>
      <c r="AK1095" s="913"/>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911">
        <v>4</v>
      </c>
      <c r="B1096" s="911">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912"/>
      <c r="AI1096" s="913"/>
      <c r="AJ1096" s="913"/>
      <c r="AK1096" s="913"/>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911">
        <v>5</v>
      </c>
      <c r="B1097" s="911">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912"/>
      <c r="AI1097" s="913"/>
      <c r="AJ1097" s="913"/>
      <c r="AK1097" s="913"/>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911">
        <v>6</v>
      </c>
      <c r="B1098" s="911">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912"/>
      <c r="AI1098" s="913"/>
      <c r="AJ1098" s="913"/>
      <c r="AK1098" s="913"/>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911">
        <v>7</v>
      </c>
      <c r="B1099" s="911">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912"/>
      <c r="AI1099" s="913"/>
      <c r="AJ1099" s="913"/>
      <c r="AK1099" s="913"/>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911">
        <v>8</v>
      </c>
      <c r="B1100" s="911">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912"/>
      <c r="AI1100" s="913"/>
      <c r="AJ1100" s="913"/>
      <c r="AK1100" s="913"/>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911">
        <v>9</v>
      </c>
      <c r="B1101" s="911">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912"/>
      <c r="AI1101" s="913"/>
      <c r="AJ1101" s="913"/>
      <c r="AK1101" s="913"/>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911">
        <v>10</v>
      </c>
      <c r="B1102" s="911">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912"/>
      <c r="AI1102" s="913"/>
      <c r="AJ1102" s="913"/>
      <c r="AK1102" s="913"/>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911">
        <v>11</v>
      </c>
      <c r="B1103" s="911">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912"/>
      <c r="AI1103" s="913"/>
      <c r="AJ1103" s="913"/>
      <c r="AK1103" s="913"/>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911">
        <v>12</v>
      </c>
      <c r="B1104" s="911">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912"/>
      <c r="AI1104" s="913"/>
      <c r="AJ1104" s="913"/>
      <c r="AK1104" s="913"/>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911">
        <v>13</v>
      </c>
      <c r="B1105" s="911">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912"/>
      <c r="AI1105" s="913"/>
      <c r="AJ1105" s="913"/>
      <c r="AK1105" s="913"/>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911">
        <v>14</v>
      </c>
      <c r="B1106" s="911">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912"/>
      <c r="AI1106" s="913"/>
      <c r="AJ1106" s="913"/>
      <c r="AK1106" s="913"/>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911">
        <v>15</v>
      </c>
      <c r="B1107" s="911">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912"/>
      <c r="AI1107" s="913"/>
      <c r="AJ1107" s="913"/>
      <c r="AK1107" s="913"/>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911">
        <v>16</v>
      </c>
      <c r="B1108" s="911">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912"/>
      <c r="AI1108" s="913"/>
      <c r="AJ1108" s="913"/>
      <c r="AK1108" s="913"/>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911">
        <v>17</v>
      </c>
      <c r="B1109" s="911">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912"/>
      <c r="AI1109" s="913"/>
      <c r="AJ1109" s="913"/>
      <c r="AK1109" s="913"/>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911">
        <v>18</v>
      </c>
      <c r="B1110" s="911">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912"/>
      <c r="AI1110" s="913"/>
      <c r="AJ1110" s="913"/>
      <c r="AK1110" s="913"/>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911">
        <v>19</v>
      </c>
      <c r="B1111" s="911">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912"/>
      <c r="AI1111" s="913"/>
      <c r="AJ1111" s="913"/>
      <c r="AK1111" s="913"/>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911">
        <v>20</v>
      </c>
      <c r="B1112" s="911">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912"/>
      <c r="AI1112" s="913"/>
      <c r="AJ1112" s="913"/>
      <c r="AK1112" s="913"/>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911">
        <v>21</v>
      </c>
      <c r="B1113" s="911">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912"/>
      <c r="AI1113" s="913"/>
      <c r="AJ1113" s="913"/>
      <c r="AK1113" s="913"/>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911">
        <v>22</v>
      </c>
      <c r="B1114" s="911">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912"/>
      <c r="AI1114" s="913"/>
      <c r="AJ1114" s="913"/>
      <c r="AK1114" s="913"/>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911">
        <v>23</v>
      </c>
      <c r="B1115" s="911">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912"/>
      <c r="AI1115" s="913"/>
      <c r="AJ1115" s="913"/>
      <c r="AK1115" s="913"/>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911">
        <v>24</v>
      </c>
      <c r="B1116" s="911">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912"/>
      <c r="AI1116" s="913"/>
      <c r="AJ1116" s="913"/>
      <c r="AK1116" s="913"/>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911">
        <v>25</v>
      </c>
      <c r="B1117" s="911">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912"/>
      <c r="AI1117" s="913"/>
      <c r="AJ1117" s="913"/>
      <c r="AK1117" s="913"/>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911">
        <v>26</v>
      </c>
      <c r="B1118" s="911">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912"/>
      <c r="AI1118" s="913"/>
      <c r="AJ1118" s="913"/>
      <c r="AK1118" s="913"/>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911">
        <v>27</v>
      </c>
      <c r="B1119" s="911">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912"/>
      <c r="AI1119" s="913"/>
      <c r="AJ1119" s="913"/>
      <c r="AK1119" s="913"/>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911">
        <v>28</v>
      </c>
      <c r="B1120" s="911">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912"/>
      <c r="AI1120" s="913"/>
      <c r="AJ1120" s="913"/>
      <c r="AK1120" s="913"/>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911">
        <v>29</v>
      </c>
      <c r="B1121" s="911">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912"/>
      <c r="AI1121" s="913"/>
      <c r="AJ1121" s="913"/>
      <c r="AK1121" s="913"/>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911">
        <v>30</v>
      </c>
      <c r="B1122" s="911">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912"/>
      <c r="AI1122" s="913"/>
      <c r="AJ1122" s="913"/>
      <c r="AK1122" s="913"/>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292</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11"/>
      <c r="B1125" s="911"/>
      <c r="C1125" s="286" t="s">
        <v>82</v>
      </c>
      <c r="D1125" s="286"/>
      <c r="E1125" s="286"/>
      <c r="F1125" s="286"/>
      <c r="G1125" s="286"/>
      <c r="H1125" s="286"/>
      <c r="I1125" s="286"/>
      <c r="J1125" s="292" t="s">
        <v>65</v>
      </c>
      <c r="K1125" s="292"/>
      <c r="L1125" s="292"/>
      <c r="M1125" s="292"/>
      <c r="N1125" s="292"/>
      <c r="O1125" s="292"/>
      <c r="P1125" s="286" t="s">
        <v>83</v>
      </c>
      <c r="Q1125" s="286"/>
      <c r="R1125" s="286"/>
      <c r="S1125" s="286"/>
      <c r="T1125" s="286"/>
      <c r="U1125" s="286"/>
      <c r="V1125" s="286"/>
      <c r="W1125" s="286"/>
      <c r="X1125" s="286"/>
      <c r="Y1125" s="286" t="s">
        <v>84</v>
      </c>
      <c r="Z1125" s="286"/>
      <c r="AA1125" s="286"/>
      <c r="AB1125" s="286"/>
      <c r="AC1125" s="284" t="s">
        <v>212</v>
      </c>
      <c r="AD1125" s="284"/>
      <c r="AE1125" s="284"/>
      <c r="AF1125" s="284"/>
      <c r="AG1125" s="284"/>
      <c r="AH1125" s="286" t="s">
        <v>64</v>
      </c>
      <c r="AI1125" s="286"/>
      <c r="AJ1125" s="286"/>
      <c r="AK1125" s="286"/>
      <c r="AL1125" s="286" t="s">
        <v>17</v>
      </c>
      <c r="AM1125" s="286"/>
      <c r="AN1125" s="286"/>
      <c r="AO1125" s="296"/>
      <c r="AP1125" s="288" t="s">
        <v>301</v>
      </c>
      <c r="AQ1125" s="288"/>
      <c r="AR1125" s="288"/>
      <c r="AS1125" s="288"/>
      <c r="AT1125" s="288"/>
      <c r="AU1125" s="288"/>
      <c r="AV1125" s="288"/>
      <c r="AW1125" s="288"/>
      <c r="AX1125" s="288"/>
      <c r="AY1125">
        <f t="shared" ref="AY1125:AY1126" si="33">$AY$1123</f>
        <v>0</v>
      </c>
    </row>
    <row r="1126" spans="1:51" ht="24.75" customHeight="1" x14ac:dyDescent="0.15">
      <c r="A1126" s="911">
        <v>1</v>
      </c>
      <c r="B1126" s="911">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912"/>
      <c r="AI1126" s="913"/>
      <c r="AJ1126" s="913"/>
      <c r="AK1126" s="913"/>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911">
        <v>2</v>
      </c>
      <c r="B1127" s="911">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912"/>
      <c r="AI1127" s="913"/>
      <c r="AJ1127" s="913"/>
      <c r="AK1127" s="913"/>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911">
        <v>3</v>
      </c>
      <c r="B1128" s="911">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912"/>
      <c r="AI1128" s="913"/>
      <c r="AJ1128" s="913"/>
      <c r="AK1128" s="913"/>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911">
        <v>4</v>
      </c>
      <c r="B1129" s="911">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912"/>
      <c r="AI1129" s="913"/>
      <c r="AJ1129" s="913"/>
      <c r="AK1129" s="913"/>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911">
        <v>5</v>
      </c>
      <c r="B1130" s="911">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912"/>
      <c r="AI1130" s="913"/>
      <c r="AJ1130" s="913"/>
      <c r="AK1130" s="913"/>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911">
        <v>6</v>
      </c>
      <c r="B1131" s="911">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912"/>
      <c r="AI1131" s="913"/>
      <c r="AJ1131" s="913"/>
      <c r="AK1131" s="913"/>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911">
        <v>7</v>
      </c>
      <c r="B1132" s="911">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912"/>
      <c r="AI1132" s="913"/>
      <c r="AJ1132" s="913"/>
      <c r="AK1132" s="913"/>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911">
        <v>8</v>
      </c>
      <c r="B1133" s="911">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912"/>
      <c r="AI1133" s="913"/>
      <c r="AJ1133" s="913"/>
      <c r="AK1133" s="913"/>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911">
        <v>9</v>
      </c>
      <c r="B1134" s="911">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912"/>
      <c r="AI1134" s="913"/>
      <c r="AJ1134" s="913"/>
      <c r="AK1134" s="913"/>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911">
        <v>10</v>
      </c>
      <c r="B1135" s="911">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912"/>
      <c r="AI1135" s="913"/>
      <c r="AJ1135" s="913"/>
      <c r="AK1135" s="913"/>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911">
        <v>11</v>
      </c>
      <c r="B1136" s="911">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912"/>
      <c r="AI1136" s="913"/>
      <c r="AJ1136" s="913"/>
      <c r="AK1136" s="913"/>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911">
        <v>12</v>
      </c>
      <c r="B1137" s="911">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912"/>
      <c r="AI1137" s="913"/>
      <c r="AJ1137" s="913"/>
      <c r="AK1137" s="913"/>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911">
        <v>13</v>
      </c>
      <c r="B1138" s="911">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912"/>
      <c r="AI1138" s="913"/>
      <c r="AJ1138" s="913"/>
      <c r="AK1138" s="913"/>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911">
        <v>14</v>
      </c>
      <c r="B1139" s="911">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912"/>
      <c r="AI1139" s="913"/>
      <c r="AJ1139" s="913"/>
      <c r="AK1139" s="913"/>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911">
        <v>15</v>
      </c>
      <c r="B1140" s="911">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912"/>
      <c r="AI1140" s="913"/>
      <c r="AJ1140" s="913"/>
      <c r="AK1140" s="913"/>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911">
        <v>16</v>
      </c>
      <c r="B1141" s="911">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912"/>
      <c r="AI1141" s="913"/>
      <c r="AJ1141" s="913"/>
      <c r="AK1141" s="913"/>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911">
        <v>17</v>
      </c>
      <c r="B1142" s="911">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912"/>
      <c r="AI1142" s="913"/>
      <c r="AJ1142" s="913"/>
      <c r="AK1142" s="913"/>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911">
        <v>18</v>
      </c>
      <c r="B1143" s="911">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912"/>
      <c r="AI1143" s="913"/>
      <c r="AJ1143" s="913"/>
      <c r="AK1143" s="913"/>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911">
        <v>19</v>
      </c>
      <c r="B1144" s="911">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912"/>
      <c r="AI1144" s="913"/>
      <c r="AJ1144" s="913"/>
      <c r="AK1144" s="913"/>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911">
        <v>20</v>
      </c>
      <c r="B1145" s="911">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912"/>
      <c r="AI1145" s="913"/>
      <c r="AJ1145" s="913"/>
      <c r="AK1145" s="913"/>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911">
        <v>21</v>
      </c>
      <c r="B1146" s="911">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912"/>
      <c r="AI1146" s="913"/>
      <c r="AJ1146" s="913"/>
      <c r="AK1146" s="913"/>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911">
        <v>22</v>
      </c>
      <c r="B1147" s="911">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912"/>
      <c r="AI1147" s="913"/>
      <c r="AJ1147" s="913"/>
      <c r="AK1147" s="913"/>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911">
        <v>23</v>
      </c>
      <c r="B1148" s="911">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912"/>
      <c r="AI1148" s="913"/>
      <c r="AJ1148" s="913"/>
      <c r="AK1148" s="913"/>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911">
        <v>24</v>
      </c>
      <c r="B1149" s="911">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912"/>
      <c r="AI1149" s="913"/>
      <c r="AJ1149" s="913"/>
      <c r="AK1149" s="913"/>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911">
        <v>25</v>
      </c>
      <c r="B1150" s="911">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912"/>
      <c r="AI1150" s="913"/>
      <c r="AJ1150" s="913"/>
      <c r="AK1150" s="913"/>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911">
        <v>26</v>
      </c>
      <c r="B1151" s="911">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912"/>
      <c r="AI1151" s="913"/>
      <c r="AJ1151" s="913"/>
      <c r="AK1151" s="913"/>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911">
        <v>27</v>
      </c>
      <c r="B1152" s="911">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912"/>
      <c r="AI1152" s="913"/>
      <c r="AJ1152" s="913"/>
      <c r="AK1152" s="913"/>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911">
        <v>28</v>
      </c>
      <c r="B1153" s="911">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912"/>
      <c r="AI1153" s="913"/>
      <c r="AJ1153" s="913"/>
      <c r="AK1153" s="913"/>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911">
        <v>29</v>
      </c>
      <c r="B1154" s="911">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912"/>
      <c r="AI1154" s="913"/>
      <c r="AJ1154" s="913"/>
      <c r="AK1154" s="913"/>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911">
        <v>30</v>
      </c>
      <c r="B1155" s="911">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912"/>
      <c r="AI1155" s="913"/>
      <c r="AJ1155" s="913"/>
      <c r="AK1155" s="913"/>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293</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11"/>
      <c r="B1158" s="911"/>
      <c r="C1158" s="286" t="s">
        <v>82</v>
      </c>
      <c r="D1158" s="286"/>
      <c r="E1158" s="286"/>
      <c r="F1158" s="286"/>
      <c r="G1158" s="286"/>
      <c r="H1158" s="286"/>
      <c r="I1158" s="286"/>
      <c r="J1158" s="292" t="s">
        <v>65</v>
      </c>
      <c r="K1158" s="292"/>
      <c r="L1158" s="292"/>
      <c r="M1158" s="292"/>
      <c r="N1158" s="292"/>
      <c r="O1158" s="292"/>
      <c r="P1158" s="286" t="s">
        <v>83</v>
      </c>
      <c r="Q1158" s="286"/>
      <c r="R1158" s="286"/>
      <c r="S1158" s="286"/>
      <c r="T1158" s="286"/>
      <c r="U1158" s="286"/>
      <c r="V1158" s="286"/>
      <c r="W1158" s="286"/>
      <c r="X1158" s="286"/>
      <c r="Y1158" s="286" t="s">
        <v>84</v>
      </c>
      <c r="Z1158" s="286"/>
      <c r="AA1158" s="286"/>
      <c r="AB1158" s="286"/>
      <c r="AC1158" s="284" t="s">
        <v>212</v>
      </c>
      <c r="AD1158" s="284"/>
      <c r="AE1158" s="284"/>
      <c r="AF1158" s="284"/>
      <c r="AG1158" s="284"/>
      <c r="AH1158" s="286" t="s">
        <v>64</v>
      </c>
      <c r="AI1158" s="286"/>
      <c r="AJ1158" s="286"/>
      <c r="AK1158" s="286"/>
      <c r="AL1158" s="286" t="s">
        <v>17</v>
      </c>
      <c r="AM1158" s="286"/>
      <c r="AN1158" s="286"/>
      <c r="AO1158" s="296"/>
      <c r="AP1158" s="288" t="s">
        <v>301</v>
      </c>
      <c r="AQ1158" s="288"/>
      <c r="AR1158" s="288"/>
      <c r="AS1158" s="288"/>
      <c r="AT1158" s="288"/>
      <c r="AU1158" s="288"/>
      <c r="AV1158" s="288"/>
      <c r="AW1158" s="288"/>
      <c r="AX1158" s="288"/>
      <c r="AY1158">
        <f t="shared" ref="AY1158:AY1159" si="34">$AY$1156</f>
        <v>0</v>
      </c>
    </row>
    <row r="1159" spans="1:51" ht="24.75" customHeight="1" x14ac:dyDescent="0.15">
      <c r="A1159" s="911">
        <v>1</v>
      </c>
      <c r="B1159" s="911">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912"/>
      <c r="AI1159" s="913"/>
      <c r="AJ1159" s="913"/>
      <c r="AK1159" s="913"/>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911">
        <v>2</v>
      </c>
      <c r="B1160" s="911">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912"/>
      <c r="AI1160" s="913"/>
      <c r="AJ1160" s="913"/>
      <c r="AK1160" s="913"/>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911">
        <v>3</v>
      </c>
      <c r="B1161" s="911">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912"/>
      <c r="AI1161" s="913"/>
      <c r="AJ1161" s="913"/>
      <c r="AK1161" s="913"/>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911">
        <v>4</v>
      </c>
      <c r="B1162" s="911">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912"/>
      <c r="AI1162" s="913"/>
      <c r="AJ1162" s="913"/>
      <c r="AK1162" s="913"/>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911">
        <v>5</v>
      </c>
      <c r="B1163" s="911">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912"/>
      <c r="AI1163" s="913"/>
      <c r="AJ1163" s="913"/>
      <c r="AK1163" s="913"/>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911">
        <v>6</v>
      </c>
      <c r="B1164" s="911">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912"/>
      <c r="AI1164" s="913"/>
      <c r="AJ1164" s="913"/>
      <c r="AK1164" s="913"/>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911">
        <v>7</v>
      </c>
      <c r="B1165" s="911">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912"/>
      <c r="AI1165" s="913"/>
      <c r="AJ1165" s="913"/>
      <c r="AK1165" s="913"/>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911">
        <v>8</v>
      </c>
      <c r="B1166" s="911">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912"/>
      <c r="AI1166" s="913"/>
      <c r="AJ1166" s="913"/>
      <c r="AK1166" s="913"/>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911">
        <v>9</v>
      </c>
      <c r="B1167" s="911">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912"/>
      <c r="AI1167" s="913"/>
      <c r="AJ1167" s="913"/>
      <c r="AK1167" s="913"/>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911">
        <v>10</v>
      </c>
      <c r="B1168" s="911">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912"/>
      <c r="AI1168" s="913"/>
      <c r="AJ1168" s="913"/>
      <c r="AK1168" s="913"/>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911">
        <v>11</v>
      </c>
      <c r="B1169" s="911">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912"/>
      <c r="AI1169" s="913"/>
      <c r="AJ1169" s="913"/>
      <c r="AK1169" s="913"/>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911">
        <v>12</v>
      </c>
      <c r="B1170" s="911">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912"/>
      <c r="AI1170" s="913"/>
      <c r="AJ1170" s="913"/>
      <c r="AK1170" s="913"/>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911">
        <v>13</v>
      </c>
      <c r="B1171" s="911">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912"/>
      <c r="AI1171" s="913"/>
      <c r="AJ1171" s="913"/>
      <c r="AK1171" s="913"/>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911">
        <v>14</v>
      </c>
      <c r="B1172" s="911">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912"/>
      <c r="AI1172" s="913"/>
      <c r="AJ1172" s="913"/>
      <c r="AK1172" s="913"/>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911">
        <v>15</v>
      </c>
      <c r="B1173" s="911">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912"/>
      <c r="AI1173" s="913"/>
      <c r="AJ1173" s="913"/>
      <c r="AK1173" s="913"/>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911">
        <v>16</v>
      </c>
      <c r="B1174" s="911">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912"/>
      <c r="AI1174" s="913"/>
      <c r="AJ1174" s="913"/>
      <c r="AK1174" s="913"/>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911">
        <v>17</v>
      </c>
      <c r="B1175" s="911">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912"/>
      <c r="AI1175" s="913"/>
      <c r="AJ1175" s="913"/>
      <c r="AK1175" s="913"/>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911">
        <v>18</v>
      </c>
      <c r="B1176" s="911">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912"/>
      <c r="AI1176" s="913"/>
      <c r="AJ1176" s="913"/>
      <c r="AK1176" s="913"/>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911">
        <v>19</v>
      </c>
      <c r="B1177" s="911">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912"/>
      <c r="AI1177" s="913"/>
      <c r="AJ1177" s="913"/>
      <c r="AK1177" s="913"/>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911">
        <v>20</v>
      </c>
      <c r="B1178" s="911">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912"/>
      <c r="AI1178" s="913"/>
      <c r="AJ1178" s="913"/>
      <c r="AK1178" s="913"/>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911">
        <v>21</v>
      </c>
      <c r="B1179" s="911">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912"/>
      <c r="AI1179" s="913"/>
      <c r="AJ1179" s="913"/>
      <c r="AK1179" s="913"/>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911">
        <v>22</v>
      </c>
      <c r="B1180" s="911">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912"/>
      <c r="AI1180" s="913"/>
      <c r="AJ1180" s="913"/>
      <c r="AK1180" s="913"/>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911">
        <v>23</v>
      </c>
      <c r="B1181" s="911">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912"/>
      <c r="AI1181" s="913"/>
      <c r="AJ1181" s="913"/>
      <c r="AK1181" s="913"/>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911">
        <v>24</v>
      </c>
      <c r="B1182" s="911">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912"/>
      <c r="AI1182" s="913"/>
      <c r="AJ1182" s="913"/>
      <c r="AK1182" s="913"/>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911">
        <v>25</v>
      </c>
      <c r="B1183" s="911">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912"/>
      <c r="AI1183" s="913"/>
      <c r="AJ1183" s="913"/>
      <c r="AK1183" s="913"/>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911">
        <v>26</v>
      </c>
      <c r="B1184" s="911">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912"/>
      <c r="AI1184" s="913"/>
      <c r="AJ1184" s="913"/>
      <c r="AK1184" s="913"/>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911">
        <v>27</v>
      </c>
      <c r="B1185" s="911">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912"/>
      <c r="AI1185" s="913"/>
      <c r="AJ1185" s="913"/>
      <c r="AK1185" s="913"/>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911">
        <v>28</v>
      </c>
      <c r="B1186" s="911">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912"/>
      <c r="AI1186" s="913"/>
      <c r="AJ1186" s="913"/>
      <c r="AK1186" s="913"/>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911">
        <v>29</v>
      </c>
      <c r="B1187" s="911">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912"/>
      <c r="AI1187" s="913"/>
      <c r="AJ1187" s="913"/>
      <c r="AK1187" s="913"/>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911">
        <v>30</v>
      </c>
      <c r="B1188" s="911">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912"/>
      <c r="AI1188" s="913"/>
      <c r="AJ1188" s="913"/>
      <c r="AK1188" s="913"/>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294</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11"/>
      <c r="B1191" s="911"/>
      <c r="C1191" s="286" t="s">
        <v>82</v>
      </c>
      <c r="D1191" s="286"/>
      <c r="E1191" s="286"/>
      <c r="F1191" s="286"/>
      <c r="G1191" s="286"/>
      <c r="H1191" s="286"/>
      <c r="I1191" s="286"/>
      <c r="J1191" s="292" t="s">
        <v>65</v>
      </c>
      <c r="K1191" s="292"/>
      <c r="L1191" s="292"/>
      <c r="M1191" s="292"/>
      <c r="N1191" s="292"/>
      <c r="O1191" s="292"/>
      <c r="P1191" s="286" t="s">
        <v>83</v>
      </c>
      <c r="Q1191" s="286"/>
      <c r="R1191" s="286"/>
      <c r="S1191" s="286"/>
      <c r="T1191" s="286"/>
      <c r="U1191" s="286"/>
      <c r="V1191" s="286"/>
      <c r="W1191" s="286"/>
      <c r="X1191" s="286"/>
      <c r="Y1191" s="286" t="s">
        <v>84</v>
      </c>
      <c r="Z1191" s="286"/>
      <c r="AA1191" s="286"/>
      <c r="AB1191" s="286"/>
      <c r="AC1191" s="284" t="s">
        <v>212</v>
      </c>
      <c r="AD1191" s="284"/>
      <c r="AE1191" s="284"/>
      <c r="AF1191" s="284"/>
      <c r="AG1191" s="284"/>
      <c r="AH1191" s="286" t="s">
        <v>64</v>
      </c>
      <c r="AI1191" s="286"/>
      <c r="AJ1191" s="286"/>
      <c r="AK1191" s="286"/>
      <c r="AL1191" s="286" t="s">
        <v>17</v>
      </c>
      <c r="AM1191" s="286"/>
      <c r="AN1191" s="286"/>
      <c r="AO1191" s="296"/>
      <c r="AP1191" s="288" t="s">
        <v>301</v>
      </c>
      <c r="AQ1191" s="288"/>
      <c r="AR1191" s="288"/>
      <c r="AS1191" s="288"/>
      <c r="AT1191" s="288"/>
      <c r="AU1191" s="288"/>
      <c r="AV1191" s="288"/>
      <c r="AW1191" s="288"/>
      <c r="AX1191" s="288"/>
      <c r="AY1191">
        <f t="shared" ref="AY1191:AY1192" si="35">$AY$1189</f>
        <v>0</v>
      </c>
    </row>
    <row r="1192" spans="1:51" ht="24.75" customHeight="1" x14ac:dyDescent="0.15">
      <c r="A1192" s="911">
        <v>1</v>
      </c>
      <c r="B1192" s="911">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912"/>
      <c r="AI1192" s="913"/>
      <c r="AJ1192" s="913"/>
      <c r="AK1192" s="913"/>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911">
        <v>2</v>
      </c>
      <c r="B1193" s="911">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912"/>
      <c r="AI1193" s="913"/>
      <c r="AJ1193" s="913"/>
      <c r="AK1193" s="913"/>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911">
        <v>3</v>
      </c>
      <c r="B1194" s="911">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912"/>
      <c r="AI1194" s="913"/>
      <c r="AJ1194" s="913"/>
      <c r="AK1194" s="913"/>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911">
        <v>4</v>
      </c>
      <c r="B1195" s="911">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912"/>
      <c r="AI1195" s="913"/>
      <c r="AJ1195" s="913"/>
      <c r="AK1195" s="913"/>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911">
        <v>5</v>
      </c>
      <c r="B1196" s="911">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912"/>
      <c r="AI1196" s="913"/>
      <c r="AJ1196" s="913"/>
      <c r="AK1196" s="913"/>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911">
        <v>6</v>
      </c>
      <c r="B1197" s="911">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912"/>
      <c r="AI1197" s="913"/>
      <c r="AJ1197" s="913"/>
      <c r="AK1197" s="913"/>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911">
        <v>7</v>
      </c>
      <c r="B1198" s="911">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912"/>
      <c r="AI1198" s="913"/>
      <c r="AJ1198" s="913"/>
      <c r="AK1198" s="913"/>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911">
        <v>8</v>
      </c>
      <c r="B1199" s="911">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912"/>
      <c r="AI1199" s="913"/>
      <c r="AJ1199" s="913"/>
      <c r="AK1199" s="913"/>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911">
        <v>9</v>
      </c>
      <c r="B1200" s="911">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912"/>
      <c r="AI1200" s="913"/>
      <c r="AJ1200" s="913"/>
      <c r="AK1200" s="913"/>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911">
        <v>10</v>
      </c>
      <c r="B1201" s="911">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912"/>
      <c r="AI1201" s="913"/>
      <c r="AJ1201" s="913"/>
      <c r="AK1201" s="913"/>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911">
        <v>11</v>
      </c>
      <c r="B1202" s="911">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912"/>
      <c r="AI1202" s="913"/>
      <c r="AJ1202" s="913"/>
      <c r="AK1202" s="913"/>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911">
        <v>12</v>
      </c>
      <c r="B1203" s="911">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912"/>
      <c r="AI1203" s="913"/>
      <c r="AJ1203" s="913"/>
      <c r="AK1203" s="913"/>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911">
        <v>13</v>
      </c>
      <c r="B1204" s="911">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912"/>
      <c r="AI1204" s="913"/>
      <c r="AJ1204" s="913"/>
      <c r="AK1204" s="913"/>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911">
        <v>14</v>
      </c>
      <c r="B1205" s="911">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912"/>
      <c r="AI1205" s="913"/>
      <c r="AJ1205" s="913"/>
      <c r="AK1205" s="913"/>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911">
        <v>15</v>
      </c>
      <c r="B1206" s="911">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912"/>
      <c r="AI1206" s="913"/>
      <c r="AJ1206" s="913"/>
      <c r="AK1206" s="913"/>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911">
        <v>16</v>
      </c>
      <c r="B1207" s="911">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912"/>
      <c r="AI1207" s="913"/>
      <c r="AJ1207" s="913"/>
      <c r="AK1207" s="913"/>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911">
        <v>17</v>
      </c>
      <c r="B1208" s="911">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912"/>
      <c r="AI1208" s="913"/>
      <c r="AJ1208" s="913"/>
      <c r="AK1208" s="913"/>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911">
        <v>18</v>
      </c>
      <c r="B1209" s="911">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912"/>
      <c r="AI1209" s="913"/>
      <c r="AJ1209" s="913"/>
      <c r="AK1209" s="913"/>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911">
        <v>19</v>
      </c>
      <c r="B1210" s="911">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912"/>
      <c r="AI1210" s="913"/>
      <c r="AJ1210" s="913"/>
      <c r="AK1210" s="913"/>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911">
        <v>20</v>
      </c>
      <c r="B1211" s="911">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912"/>
      <c r="AI1211" s="913"/>
      <c r="AJ1211" s="913"/>
      <c r="AK1211" s="913"/>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911">
        <v>21</v>
      </c>
      <c r="B1212" s="911">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912"/>
      <c r="AI1212" s="913"/>
      <c r="AJ1212" s="913"/>
      <c r="AK1212" s="913"/>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911">
        <v>22</v>
      </c>
      <c r="B1213" s="911">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912"/>
      <c r="AI1213" s="913"/>
      <c r="AJ1213" s="913"/>
      <c r="AK1213" s="913"/>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911">
        <v>23</v>
      </c>
      <c r="B1214" s="911">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912"/>
      <c r="AI1214" s="913"/>
      <c r="AJ1214" s="913"/>
      <c r="AK1214" s="913"/>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911">
        <v>24</v>
      </c>
      <c r="B1215" s="911">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912"/>
      <c r="AI1215" s="913"/>
      <c r="AJ1215" s="913"/>
      <c r="AK1215" s="913"/>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911">
        <v>25</v>
      </c>
      <c r="B1216" s="911">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912"/>
      <c r="AI1216" s="913"/>
      <c r="AJ1216" s="913"/>
      <c r="AK1216" s="913"/>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911">
        <v>26</v>
      </c>
      <c r="B1217" s="911">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912"/>
      <c r="AI1217" s="913"/>
      <c r="AJ1217" s="913"/>
      <c r="AK1217" s="913"/>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911">
        <v>27</v>
      </c>
      <c r="B1218" s="911">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912"/>
      <c r="AI1218" s="913"/>
      <c r="AJ1218" s="913"/>
      <c r="AK1218" s="913"/>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911">
        <v>28</v>
      </c>
      <c r="B1219" s="911">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912"/>
      <c r="AI1219" s="913"/>
      <c r="AJ1219" s="913"/>
      <c r="AK1219" s="913"/>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911">
        <v>29</v>
      </c>
      <c r="B1220" s="911">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912"/>
      <c r="AI1220" s="913"/>
      <c r="AJ1220" s="913"/>
      <c r="AK1220" s="913"/>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911">
        <v>30</v>
      </c>
      <c r="B1221" s="911">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912"/>
      <c r="AI1221" s="913"/>
      <c r="AJ1221" s="913"/>
      <c r="AK1221" s="913"/>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295</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11"/>
      <c r="B1224" s="911"/>
      <c r="C1224" s="286" t="s">
        <v>82</v>
      </c>
      <c r="D1224" s="286"/>
      <c r="E1224" s="286"/>
      <c r="F1224" s="286"/>
      <c r="G1224" s="286"/>
      <c r="H1224" s="286"/>
      <c r="I1224" s="286"/>
      <c r="J1224" s="292" t="s">
        <v>65</v>
      </c>
      <c r="K1224" s="292"/>
      <c r="L1224" s="292"/>
      <c r="M1224" s="292"/>
      <c r="N1224" s="292"/>
      <c r="O1224" s="292"/>
      <c r="P1224" s="286" t="s">
        <v>83</v>
      </c>
      <c r="Q1224" s="286"/>
      <c r="R1224" s="286"/>
      <c r="S1224" s="286"/>
      <c r="T1224" s="286"/>
      <c r="U1224" s="286"/>
      <c r="V1224" s="286"/>
      <c r="W1224" s="286"/>
      <c r="X1224" s="286"/>
      <c r="Y1224" s="286" t="s">
        <v>84</v>
      </c>
      <c r="Z1224" s="286"/>
      <c r="AA1224" s="286"/>
      <c r="AB1224" s="286"/>
      <c r="AC1224" s="284" t="s">
        <v>212</v>
      </c>
      <c r="AD1224" s="284"/>
      <c r="AE1224" s="284"/>
      <c r="AF1224" s="284"/>
      <c r="AG1224" s="284"/>
      <c r="AH1224" s="286" t="s">
        <v>64</v>
      </c>
      <c r="AI1224" s="286"/>
      <c r="AJ1224" s="286"/>
      <c r="AK1224" s="286"/>
      <c r="AL1224" s="286" t="s">
        <v>17</v>
      </c>
      <c r="AM1224" s="286"/>
      <c r="AN1224" s="286"/>
      <c r="AO1224" s="296"/>
      <c r="AP1224" s="288" t="s">
        <v>301</v>
      </c>
      <c r="AQ1224" s="288"/>
      <c r="AR1224" s="288"/>
      <c r="AS1224" s="288"/>
      <c r="AT1224" s="288"/>
      <c r="AU1224" s="288"/>
      <c r="AV1224" s="288"/>
      <c r="AW1224" s="288"/>
      <c r="AX1224" s="288"/>
      <c r="AY1224">
        <f t="shared" ref="AY1224:AY1225" si="36">$AY$1222</f>
        <v>0</v>
      </c>
    </row>
    <row r="1225" spans="1:51" ht="24.75" customHeight="1" x14ac:dyDescent="0.15">
      <c r="A1225" s="911">
        <v>1</v>
      </c>
      <c r="B1225" s="911">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912"/>
      <c r="AI1225" s="913"/>
      <c r="AJ1225" s="913"/>
      <c r="AK1225" s="913"/>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911">
        <v>2</v>
      </c>
      <c r="B1226" s="911">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912"/>
      <c r="AI1226" s="913"/>
      <c r="AJ1226" s="913"/>
      <c r="AK1226" s="913"/>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911">
        <v>3</v>
      </c>
      <c r="B1227" s="911">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912"/>
      <c r="AI1227" s="913"/>
      <c r="AJ1227" s="913"/>
      <c r="AK1227" s="913"/>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911">
        <v>4</v>
      </c>
      <c r="B1228" s="911">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912"/>
      <c r="AI1228" s="913"/>
      <c r="AJ1228" s="913"/>
      <c r="AK1228" s="913"/>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911">
        <v>5</v>
      </c>
      <c r="B1229" s="911">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912"/>
      <c r="AI1229" s="913"/>
      <c r="AJ1229" s="913"/>
      <c r="AK1229" s="913"/>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911">
        <v>6</v>
      </c>
      <c r="B1230" s="911">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912"/>
      <c r="AI1230" s="913"/>
      <c r="AJ1230" s="913"/>
      <c r="AK1230" s="913"/>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911">
        <v>7</v>
      </c>
      <c r="B1231" s="911">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912"/>
      <c r="AI1231" s="913"/>
      <c r="AJ1231" s="913"/>
      <c r="AK1231" s="913"/>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911">
        <v>8</v>
      </c>
      <c r="B1232" s="911">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912"/>
      <c r="AI1232" s="913"/>
      <c r="AJ1232" s="913"/>
      <c r="AK1232" s="913"/>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911">
        <v>9</v>
      </c>
      <c r="B1233" s="911">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912"/>
      <c r="AI1233" s="913"/>
      <c r="AJ1233" s="913"/>
      <c r="AK1233" s="913"/>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911">
        <v>10</v>
      </c>
      <c r="B1234" s="911">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912"/>
      <c r="AI1234" s="913"/>
      <c r="AJ1234" s="913"/>
      <c r="AK1234" s="913"/>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911">
        <v>11</v>
      </c>
      <c r="B1235" s="911">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912"/>
      <c r="AI1235" s="913"/>
      <c r="AJ1235" s="913"/>
      <c r="AK1235" s="913"/>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911">
        <v>12</v>
      </c>
      <c r="B1236" s="911">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912"/>
      <c r="AI1236" s="913"/>
      <c r="AJ1236" s="913"/>
      <c r="AK1236" s="913"/>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911">
        <v>13</v>
      </c>
      <c r="B1237" s="911">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912"/>
      <c r="AI1237" s="913"/>
      <c r="AJ1237" s="913"/>
      <c r="AK1237" s="913"/>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911">
        <v>14</v>
      </c>
      <c r="B1238" s="911">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912"/>
      <c r="AI1238" s="913"/>
      <c r="AJ1238" s="913"/>
      <c r="AK1238" s="913"/>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911">
        <v>15</v>
      </c>
      <c r="B1239" s="911">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912"/>
      <c r="AI1239" s="913"/>
      <c r="AJ1239" s="913"/>
      <c r="AK1239" s="913"/>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911">
        <v>16</v>
      </c>
      <c r="B1240" s="911">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912"/>
      <c r="AI1240" s="913"/>
      <c r="AJ1240" s="913"/>
      <c r="AK1240" s="913"/>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911">
        <v>17</v>
      </c>
      <c r="B1241" s="911">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912"/>
      <c r="AI1241" s="913"/>
      <c r="AJ1241" s="913"/>
      <c r="AK1241" s="913"/>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911">
        <v>18</v>
      </c>
      <c r="B1242" s="911">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912"/>
      <c r="AI1242" s="913"/>
      <c r="AJ1242" s="913"/>
      <c r="AK1242" s="913"/>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911">
        <v>19</v>
      </c>
      <c r="B1243" s="911">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912"/>
      <c r="AI1243" s="913"/>
      <c r="AJ1243" s="913"/>
      <c r="AK1243" s="913"/>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911">
        <v>20</v>
      </c>
      <c r="B1244" s="911">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912"/>
      <c r="AI1244" s="913"/>
      <c r="AJ1244" s="913"/>
      <c r="AK1244" s="913"/>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911">
        <v>21</v>
      </c>
      <c r="B1245" s="911">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912"/>
      <c r="AI1245" s="913"/>
      <c r="AJ1245" s="913"/>
      <c r="AK1245" s="913"/>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911">
        <v>22</v>
      </c>
      <c r="B1246" s="911">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912"/>
      <c r="AI1246" s="913"/>
      <c r="AJ1246" s="913"/>
      <c r="AK1246" s="913"/>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911">
        <v>23</v>
      </c>
      <c r="B1247" s="911">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912"/>
      <c r="AI1247" s="913"/>
      <c r="AJ1247" s="913"/>
      <c r="AK1247" s="913"/>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911">
        <v>24</v>
      </c>
      <c r="B1248" s="911">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912"/>
      <c r="AI1248" s="913"/>
      <c r="AJ1248" s="913"/>
      <c r="AK1248" s="913"/>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911">
        <v>25</v>
      </c>
      <c r="B1249" s="911">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912"/>
      <c r="AI1249" s="913"/>
      <c r="AJ1249" s="913"/>
      <c r="AK1249" s="913"/>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911">
        <v>26</v>
      </c>
      <c r="B1250" s="911">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912"/>
      <c r="AI1250" s="913"/>
      <c r="AJ1250" s="913"/>
      <c r="AK1250" s="913"/>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911">
        <v>27</v>
      </c>
      <c r="B1251" s="911">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912"/>
      <c r="AI1251" s="913"/>
      <c r="AJ1251" s="913"/>
      <c r="AK1251" s="913"/>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911">
        <v>28</v>
      </c>
      <c r="B1252" s="911">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912"/>
      <c r="AI1252" s="913"/>
      <c r="AJ1252" s="913"/>
      <c r="AK1252" s="913"/>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911">
        <v>29</v>
      </c>
      <c r="B1253" s="911">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912"/>
      <c r="AI1253" s="913"/>
      <c r="AJ1253" s="913"/>
      <c r="AK1253" s="913"/>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911">
        <v>30</v>
      </c>
      <c r="B1254" s="911">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912"/>
      <c r="AI1254" s="913"/>
      <c r="AJ1254" s="913"/>
      <c r="AK1254" s="913"/>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296</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11"/>
      <c r="B1257" s="911"/>
      <c r="C1257" s="286" t="s">
        <v>82</v>
      </c>
      <c r="D1257" s="286"/>
      <c r="E1257" s="286"/>
      <c r="F1257" s="286"/>
      <c r="G1257" s="286"/>
      <c r="H1257" s="286"/>
      <c r="I1257" s="286"/>
      <c r="J1257" s="292" t="s">
        <v>65</v>
      </c>
      <c r="K1257" s="292"/>
      <c r="L1257" s="292"/>
      <c r="M1257" s="292"/>
      <c r="N1257" s="292"/>
      <c r="O1257" s="292"/>
      <c r="P1257" s="286" t="s">
        <v>83</v>
      </c>
      <c r="Q1257" s="286"/>
      <c r="R1257" s="286"/>
      <c r="S1257" s="286"/>
      <c r="T1257" s="286"/>
      <c r="U1257" s="286"/>
      <c r="V1257" s="286"/>
      <c r="W1257" s="286"/>
      <c r="X1257" s="286"/>
      <c r="Y1257" s="286" t="s">
        <v>84</v>
      </c>
      <c r="Z1257" s="286"/>
      <c r="AA1257" s="286"/>
      <c r="AB1257" s="286"/>
      <c r="AC1257" s="284" t="s">
        <v>212</v>
      </c>
      <c r="AD1257" s="284"/>
      <c r="AE1257" s="284"/>
      <c r="AF1257" s="284"/>
      <c r="AG1257" s="284"/>
      <c r="AH1257" s="286" t="s">
        <v>64</v>
      </c>
      <c r="AI1257" s="286"/>
      <c r="AJ1257" s="286"/>
      <c r="AK1257" s="286"/>
      <c r="AL1257" s="286" t="s">
        <v>17</v>
      </c>
      <c r="AM1257" s="286"/>
      <c r="AN1257" s="286"/>
      <c r="AO1257" s="296"/>
      <c r="AP1257" s="288" t="s">
        <v>301</v>
      </c>
      <c r="AQ1257" s="288"/>
      <c r="AR1257" s="288"/>
      <c r="AS1257" s="288"/>
      <c r="AT1257" s="288"/>
      <c r="AU1257" s="288"/>
      <c r="AV1257" s="288"/>
      <c r="AW1257" s="288"/>
      <c r="AX1257" s="288"/>
      <c r="AY1257">
        <f t="shared" ref="AY1257:AY1258" si="37">$AY$1255</f>
        <v>0</v>
      </c>
    </row>
    <row r="1258" spans="1:51" ht="24.75" customHeight="1" x14ac:dyDescent="0.15">
      <c r="A1258" s="911">
        <v>1</v>
      </c>
      <c r="B1258" s="911">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912"/>
      <c r="AI1258" s="913"/>
      <c r="AJ1258" s="913"/>
      <c r="AK1258" s="913"/>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911">
        <v>2</v>
      </c>
      <c r="B1259" s="911">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912"/>
      <c r="AI1259" s="913"/>
      <c r="AJ1259" s="913"/>
      <c r="AK1259" s="913"/>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911">
        <v>3</v>
      </c>
      <c r="B1260" s="911">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912"/>
      <c r="AI1260" s="913"/>
      <c r="AJ1260" s="913"/>
      <c r="AK1260" s="913"/>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911">
        <v>4</v>
      </c>
      <c r="B1261" s="911">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912"/>
      <c r="AI1261" s="913"/>
      <c r="AJ1261" s="913"/>
      <c r="AK1261" s="913"/>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911">
        <v>5</v>
      </c>
      <c r="B1262" s="911">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912"/>
      <c r="AI1262" s="913"/>
      <c r="AJ1262" s="913"/>
      <c r="AK1262" s="913"/>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911">
        <v>6</v>
      </c>
      <c r="B1263" s="911">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912"/>
      <c r="AI1263" s="913"/>
      <c r="AJ1263" s="913"/>
      <c r="AK1263" s="913"/>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911">
        <v>7</v>
      </c>
      <c r="B1264" s="911">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912"/>
      <c r="AI1264" s="913"/>
      <c r="AJ1264" s="913"/>
      <c r="AK1264" s="913"/>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911">
        <v>8</v>
      </c>
      <c r="B1265" s="911">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912"/>
      <c r="AI1265" s="913"/>
      <c r="AJ1265" s="913"/>
      <c r="AK1265" s="913"/>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911">
        <v>9</v>
      </c>
      <c r="B1266" s="911">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912"/>
      <c r="AI1266" s="913"/>
      <c r="AJ1266" s="913"/>
      <c r="AK1266" s="913"/>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911">
        <v>10</v>
      </c>
      <c r="B1267" s="911">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912"/>
      <c r="AI1267" s="913"/>
      <c r="AJ1267" s="913"/>
      <c r="AK1267" s="913"/>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911">
        <v>11</v>
      </c>
      <c r="B1268" s="911">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912"/>
      <c r="AI1268" s="913"/>
      <c r="AJ1268" s="913"/>
      <c r="AK1268" s="913"/>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911">
        <v>12</v>
      </c>
      <c r="B1269" s="911">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912"/>
      <c r="AI1269" s="913"/>
      <c r="AJ1269" s="913"/>
      <c r="AK1269" s="913"/>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911">
        <v>13</v>
      </c>
      <c r="B1270" s="911">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912"/>
      <c r="AI1270" s="913"/>
      <c r="AJ1270" s="913"/>
      <c r="AK1270" s="913"/>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911">
        <v>14</v>
      </c>
      <c r="B1271" s="911">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912"/>
      <c r="AI1271" s="913"/>
      <c r="AJ1271" s="913"/>
      <c r="AK1271" s="913"/>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911">
        <v>15</v>
      </c>
      <c r="B1272" s="911">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912"/>
      <c r="AI1272" s="913"/>
      <c r="AJ1272" s="913"/>
      <c r="AK1272" s="913"/>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911">
        <v>16</v>
      </c>
      <c r="B1273" s="911">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912"/>
      <c r="AI1273" s="913"/>
      <c r="AJ1273" s="913"/>
      <c r="AK1273" s="913"/>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911">
        <v>17</v>
      </c>
      <c r="B1274" s="911">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912"/>
      <c r="AI1274" s="913"/>
      <c r="AJ1274" s="913"/>
      <c r="AK1274" s="913"/>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911">
        <v>18</v>
      </c>
      <c r="B1275" s="911">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912"/>
      <c r="AI1275" s="913"/>
      <c r="AJ1275" s="913"/>
      <c r="AK1275" s="913"/>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911">
        <v>19</v>
      </c>
      <c r="B1276" s="911">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912"/>
      <c r="AI1276" s="913"/>
      <c r="AJ1276" s="913"/>
      <c r="AK1276" s="913"/>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911">
        <v>20</v>
      </c>
      <c r="B1277" s="911">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912"/>
      <c r="AI1277" s="913"/>
      <c r="AJ1277" s="913"/>
      <c r="AK1277" s="913"/>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911">
        <v>21</v>
      </c>
      <c r="B1278" s="911">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912"/>
      <c r="AI1278" s="913"/>
      <c r="AJ1278" s="913"/>
      <c r="AK1278" s="913"/>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911">
        <v>22</v>
      </c>
      <c r="B1279" s="911">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912"/>
      <c r="AI1279" s="913"/>
      <c r="AJ1279" s="913"/>
      <c r="AK1279" s="913"/>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911">
        <v>23</v>
      </c>
      <c r="B1280" s="911">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912"/>
      <c r="AI1280" s="913"/>
      <c r="AJ1280" s="913"/>
      <c r="AK1280" s="913"/>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911">
        <v>24</v>
      </c>
      <c r="B1281" s="911">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912"/>
      <c r="AI1281" s="913"/>
      <c r="AJ1281" s="913"/>
      <c r="AK1281" s="913"/>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911">
        <v>25</v>
      </c>
      <c r="B1282" s="911">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912"/>
      <c r="AI1282" s="913"/>
      <c r="AJ1282" s="913"/>
      <c r="AK1282" s="913"/>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911">
        <v>26</v>
      </c>
      <c r="B1283" s="911">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912"/>
      <c r="AI1283" s="913"/>
      <c r="AJ1283" s="913"/>
      <c r="AK1283" s="913"/>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911">
        <v>27</v>
      </c>
      <c r="B1284" s="911">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912"/>
      <c r="AI1284" s="913"/>
      <c r="AJ1284" s="913"/>
      <c r="AK1284" s="913"/>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911">
        <v>28</v>
      </c>
      <c r="B1285" s="911">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912"/>
      <c r="AI1285" s="913"/>
      <c r="AJ1285" s="913"/>
      <c r="AK1285" s="913"/>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911">
        <v>29</v>
      </c>
      <c r="B1286" s="911">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912"/>
      <c r="AI1286" s="913"/>
      <c r="AJ1286" s="913"/>
      <c r="AK1286" s="913"/>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911">
        <v>30</v>
      </c>
      <c r="B1287" s="911">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912"/>
      <c r="AI1287" s="913"/>
      <c r="AJ1287" s="913"/>
      <c r="AK1287" s="913"/>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297</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11"/>
      <c r="B1290" s="911"/>
      <c r="C1290" s="286" t="s">
        <v>82</v>
      </c>
      <c r="D1290" s="286"/>
      <c r="E1290" s="286"/>
      <c r="F1290" s="286"/>
      <c r="G1290" s="286"/>
      <c r="H1290" s="286"/>
      <c r="I1290" s="286"/>
      <c r="J1290" s="292" t="s">
        <v>65</v>
      </c>
      <c r="K1290" s="292"/>
      <c r="L1290" s="292"/>
      <c r="M1290" s="292"/>
      <c r="N1290" s="292"/>
      <c r="O1290" s="292"/>
      <c r="P1290" s="286" t="s">
        <v>83</v>
      </c>
      <c r="Q1290" s="286"/>
      <c r="R1290" s="286"/>
      <c r="S1290" s="286"/>
      <c r="T1290" s="286"/>
      <c r="U1290" s="286"/>
      <c r="V1290" s="286"/>
      <c r="W1290" s="286"/>
      <c r="X1290" s="286"/>
      <c r="Y1290" s="286" t="s">
        <v>84</v>
      </c>
      <c r="Z1290" s="286"/>
      <c r="AA1290" s="286"/>
      <c r="AB1290" s="286"/>
      <c r="AC1290" s="284" t="s">
        <v>212</v>
      </c>
      <c r="AD1290" s="284"/>
      <c r="AE1290" s="284"/>
      <c r="AF1290" s="284"/>
      <c r="AG1290" s="284"/>
      <c r="AH1290" s="286" t="s">
        <v>64</v>
      </c>
      <c r="AI1290" s="286"/>
      <c r="AJ1290" s="286"/>
      <c r="AK1290" s="286"/>
      <c r="AL1290" s="286" t="s">
        <v>17</v>
      </c>
      <c r="AM1290" s="286"/>
      <c r="AN1290" s="286"/>
      <c r="AO1290" s="296"/>
      <c r="AP1290" s="288" t="s">
        <v>301</v>
      </c>
      <c r="AQ1290" s="288"/>
      <c r="AR1290" s="288"/>
      <c r="AS1290" s="288"/>
      <c r="AT1290" s="288"/>
      <c r="AU1290" s="288"/>
      <c r="AV1290" s="288"/>
      <c r="AW1290" s="288"/>
      <c r="AX1290" s="288"/>
      <c r="AY1290">
        <f t="shared" ref="AY1290:AY1291" si="38">$AY$1288</f>
        <v>0</v>
      </c>
    </row>
    <row r="1291" spans="1:51" ht="24.75" customHeight="1" x14ac:dyDescent="0.15">
      <c r="A1291" s="911">
        <v>1</v>
      </c>
      <c r="B1291" s="911">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912"/>
      <c r="AI1291" s="913"/>
      <c r="AJ1291" s="913"/>
      <c r="AK1291" s="913"/>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911">
        <v>2</v>
      </c>
      <c r="B1292" s="911">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912"/>
      <c r="AI1292" s="913"/>
      <c r="AJ1292" s="913"/>
      <c r="AK1292" s="913"/>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911">
        <v>3</v>
      </c>
      <c r="B1293" s="911">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912"/>
      <c r="AI1293" s="913"/>
      <c r="AJ1293" s="913"/>
      <c r="AK1293" s="913"/>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911">
        <v>4</v>
      </c>
      <c r="B1294" s="911">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912"/>
      <c r="AI1294" s="913"/>
      <c r="AJ1294" s="913"/>
      <c r="AK1294" s="913"/>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911">
        <v>5</v>
      </c>
      <c r="B1295" s="911">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912"/>
      <c r="AI1295" s="913"/>
      <c r="AJ1295" s="913"/>
      <c r="AK1295" s="913"/>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911">
        <v>6</v>
      </c>
      <c r="B1296" s="911">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912"/>
      <c r="AI1296" s="913"/>
      <c r="AJ1296" s="913"/>
      <c r="AK1296" s="913"/>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911">
        <v>7</v>
      </c>
      <c r="B1297" s="911">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912"/>
      <c r="AI1297" s="913"/>
      <c r="AJ1297" s="913"/>
      <c r="AK1297" s="913"/>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911">
        <v>8</v>
      </c>
      <c r="B1298" s="911">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912"/>
      <c r="AI1298" s="913"/>
      <c r="AJ1298" s="913"/>
      <c r="AK1298" s="913"/>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911">
        <v>9</v>
      </c>
      <c r="B1299" s="911">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912"/>
      <c r="AI1299" s="913"/>
      <c r="AJ1299" s="913"/>
      <c r="AK1299" s="913"/>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911">
        <v>10</v>
      </c>
      <c r="B1300" s="911">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912"/>
      <c r="AI1300" s="913"/>
      <c r="AJ1300" s="913"/>
      <c r="AK1300" s="913"/>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911">
        <v>11</v>
      </c>
      <c r="B1301" s="911">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912"/>
      <c r="AI1301" s="913"/>
      <c r="AJ1301" s="913"/>
      <c r="AK1301" s="913"/>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911">
        <v>12</v>
      </c>
      <c r="B1302" s="911">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912"/>
      <c r="AI1302" s="913"/>
      <c r="AJ1302" s="913"/>
      <c r="AK1302" s="913"/>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911">
        <v>13</v>
      </c>
      <c r="B1303" s="911">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912"/>
      <c r="AI1303" s="913"/>
      <c r="AJ1303" s="913"/>
      <c r="AK1303" s="913"/>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911">
        <v>14</v>
      </c>
      <c r="B1304" s="911">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912"/>
      <c r="AI1304" s="913"/>
      <c r="AJ1304" s="913"/>
      <c r="AK1304" s="913"/>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911">
        <v>15</v>
      </c>
      <c r="B1305" s="911">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912"/>
      <c r="AI1305" s="913"/>
      <c r="AJ1305" s="913"/>
      <c r="AK1305" s="913"/>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911">
        <v>16</v>
      </c>
      <c r="B1306" s="911">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912"/>
      <c r="AI1306" s="913"/>
      <c r="AJ1306" s="913"/>
      <c r="AK1306" s="913"/>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911">
        <v>17</v>
      </c>
      <c r="B1307" s="911">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912"/>
      <c r="AI1307" s="913"/>
      <c r="AJ1307" s="913"/>
      <c r="AK1307" s="913"/>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911">
        <v>18</v>
      </c>
      <c r="B1308" s="911">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912"/>
      <c r="AI1308" s="913"/>
      <c r="AJ1308" s="913"/>
      <c r="AK1308" s="913"/>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911">
        <v>19</v>
      </c>
      <c r="B1309" s="911">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912"/>
      <c r="AI1309" s="913"/>
      <c r="AJ1309" s="913"/>
      <c r="AK1309" s="913"/>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911">
        <v>20</v>
      </c>
      <c r="B1310" s="911">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912"/>
      <c r="AI1310" s="913"/>
      <c r="AJ1310" s="913"/>
      <c r="AK1310" s="913"/>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911">
        <v>21</v>
      </c>
      <c r="B1311" s="911">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912"/>
      <c r="AI1311" s="913"/>
      <c r="AJ1311" s="913"/>
      <c r="AK1311" s="913"/>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911">
        <v>22</v>
      </c>
      <c r="B1312" s="911">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912"/>
      <c r="AI1312" s="913"/>
      <c r="AJ1312" s="913"/>
      <c r="AK1312" s="913"/>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911">
        <v>23</v>
      </c>
      <c r="B1313" s="911">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912"/>
      <c r="AI1313" s="913"/>
      <c r="AJ1313" s="913"/>
      <c r="AK1313" s="913"/>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911">
        <v>24</v>
      </c>
      <c r="B1314" s="911">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912"/>
      <c r="AI1314" s="913"/>
      <c r="AJ1314" s="913"/>
      <c r="AK1314" s="913"/>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911">
        <v>25</v>
      </c>
      <c r="B1315" s="911">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912"/>
      <c r="AI1315" s="913"/>
      <c r="AJ1315" s="913"/>
      <c r="AK1315" s="913"/>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911">
        <v>26</v>
      </c>
      <c r="B1316" s="911">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912"/>
      <c r="AI1316" s="913"/>
      <c r="AJ1316" s="913"/>
      <c r="AK1316" s="913"/>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911">
        <v>27</v>
      </c>
      <c r="B1317" s="911">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912"/>
      <c r="AI1317" s="913"/>
      <c r="AJ1317" s="913"/>
      <c r="AK1317" s="913"/>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911">
        <v>28</v>
      </c>
      <c r="B1318" s="911">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912"/>
      <c r="AI1318" s="913"/>
      <c r="AJ1318" s="913"/>
      <c r="AK1318" s="913"/>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911">
        <v>29</v>
      </c>
      <c r="B1319" s="911">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912"/>
      <c r="AI1319" s="913"/>
      <c r="AJ1319" s="913"/>
      <c r="AK1319" s="913"/>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911">
        <v>30</v>
      </c>
      <c r="B1320" s="911">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912"/>
      <c r="AI1320" s="913"/>
      <c r="AJ1320" s="913"/>
      <c r="AK1320" s="913"/>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Printed>2021-08-30T09:02:32Z</cp:lastPrinted>
  <dcterms:created xsi:type="dcterms:W3CDTF">2012-03-13T00:50:25Z</dcterms:created>
  <dcterms:modified xsi:type="dcterms:W3CDTF">2021-09-01T08:36:52Z</dcterms:modified>
</cp:coreProperties>
</file>