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3年度\210906_行政事業レビューシート＜最終公表に向けた作業＞②\セグメントシート\"/>
    </mc:Choice>
  </mc:AlternateContent>
  <bookViews>
    <workbookView xWindow="0" yWindow="0" windowWidth="17970" windowHeight="880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65" i="7" l="1"/>
  <c r="AY70" i="7" s="1"/>
  <c r="AY58" i="7"/>
  <c r="AY63" i="7" s="1"/>
  <c r="AY51" i="7"/>
  <c r="AY52" i="7" s="1"/>
  <c r="AV2" i="4"/>
  <c r="AY53" i="7" l="1"/>
  <c r="AY54" i="7"/>
  <c r="AY55" i="7"/>
  <c r="AY67" i="7"/>
  <c r="AY56" i="7"/>
  <c r="AY68" i="7"/>
  <c r="AY71" i="7"/>
  <c r="AY66" i="7"/>
  <c r="AY57"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6" i="8"/>
  <c r="AY760" i="8"/>
  <c r="AY762" i="8" s="1"/>
  <c r="AY696" i="8"/>
  <c r="AY661" i="8"/>
  <c r="AY663" i="8" s="1"/>
  <c r="AY595" i="8"/>
  <c r="AY598" i="8" s="1"/>
  <c r="AY565" i="8"/>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26" i="6"/>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24" i="6" l="1"/>
  <c r="AY132" i="6"/>
  <c r="AY12" i="6"/>
  <c r="AY183" i="6"/>
  <c r="AY250" i="6"/>
  <c r="AY795" i="8"/>
  <c r="AY564" i="8"/>
  <c r="AY399" i="8"/>
  <c r="AY162" i="6"/>
  <c r="AY62" i="6"/>
  <c r="AY165"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<sst xmlns="http://schemas.openxmlformats.org/spreadsheetml/2006/main" count="2665" uniqueCount="854">
  <si>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</si>
  <si>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</si>
  <si>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</si>
  <si>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</si>
  <si>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</si>
  <si>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</si>
  <si>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</si>
  <si>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</si>
  <si>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</si>
  <si>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</si>
  <si>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</si>
  <si>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</si>
  <si>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</si>
  <si>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</si>
  <si>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</si>
  <si>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</si>
  <si>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</si>
  <si>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</si>
  <si>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</si>
  <si>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</si>
  <si>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</si>
  <si>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</si>
  <si>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</si>
  <si>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</si>
  <si>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</si>
  <si>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</si>
  <si>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</si>
  <si>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</si>
  <si>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</si>
  <si>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</si>
  <si>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</si>
  <si>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</si>
  <si>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</si>
  <si>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</si>
  <si>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</si>
  <si>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</si>
  <si>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</si>
  <si>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</si>
  <si>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</si>
  <si>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</si>
  <si>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</si>
  <si>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</si>
  <si>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</si>
  <si>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</si>
  <si>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</si>
  <si>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</si>
  <si>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</si>
  <si>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</si>
  <si>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</si>
  <si>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</si>
  <si>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</si>
  <si>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</si>
  <si>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</si>
  <si>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</si>
  <si>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</si>
  <si>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</si>
  <si>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</si>
  <si>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</si>
  <si>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</si>
  <si>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</si>
  <si>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</si>
  <si>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</si>
  <si>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</si>
  <si>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</si>
  <si>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</si>
  <si>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</si>
  <si>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</si>
  <si>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</si>
  <si>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</si>
  <si>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</si>
  <si>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</si>
  <si>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</si>
  <si>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</si>
  <si>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</si>
  <si>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</si>
  <si>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</si>
  <si>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</si>
  <si>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</si>
  <si>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</si>
  <si>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</si>
  <si>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</si>
  <si>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</si>
  <si>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</si>
  <si>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</si>
  <si>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</si>
  <si>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</si>
  <si>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</si>
  <si>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</si>
  <si>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</si>
  <si>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</si>
  <si>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</si>
  <si>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</si>
  <si>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</si>
  <si>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</si>
  <si>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</si>
  <si>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</si>
  <si>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</si>
  <si>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</si>
  <si>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</si>
  <si>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</si>
  <si>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</si>
  <si>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</si>
  <si>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</si>
  <si>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</si>
  <si>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</si>
  <si>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</si>
  <si>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</si>
  <si>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</si>
  <si>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</si>
  <si>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</si>
  <si>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</si>
  <si>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</si>
  <si>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</si>
  <si>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</si>
  <si>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</si>
  <si>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</si>
  <si>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</si>
  <si>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</si>
  <si>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</si>
  <si>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</si>
  <si>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</si>
  <si>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</si>
  <si>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</si>
  <si>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</si>
  <si>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</si>
  <si>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</si>
  <si>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</si>
  <si>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</si>
  <si>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</si>
  <si>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</si>
  <si>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</si>
  <si>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</si>
  <si>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</si>
  <si>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</si>
  <si>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</si>
  <si>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</si>
  <si>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</si>
  <si>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</si>
  <si>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</si>
  <si>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</si>
  <si>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</si>
  <si>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</si>
  <si>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</si>
  <si>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</si>
  <si>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</si>
  <si>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</si>
  <si>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</si>
  <si>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</si>
  <si>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</si>
  <si>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</si>
  <si>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</si>
  <si>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</si>
  <si>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</si>
  <si>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</si>
  <si>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</si>
  <si>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</si>
  <si>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</si>
  <si>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</si>
  <si>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</si>
  <si>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</si>
  <si>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</si>
  <si>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</si>
  <si>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</si>
  <si>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</si>
  <si>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</si>
  <si>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</si>
  <si>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</si>
  <si>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</si>
  <si>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</si>
  <si>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</si>
  <si>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</si>
  <si>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</si>
  <si>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</si>
  <si>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</si>
  <si>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</si>
  <si>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</si>
  <si>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</si>
  <si>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</si>
  <si>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</si>
  <si>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</si>
  <si>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</si>
  <si>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</si>
  <si>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</si>
  <si>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</si>
  <si>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</si>
  <si>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</si>
  <si>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</si>
  <si>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</si>
  <si>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</si>
  <si>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</si>
  <si>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</si>
  <si>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</si>
  <si>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</si>
  <si>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</si>
  <si>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</si>
  <si>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</si>
  <si>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</si>
  <si>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</si>
  <si>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</si>
  <si>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</si>
  <si>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</si>
  <si>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</si>
  <si>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</si>
  <si>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</si>
  <si>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</si>
  <si>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</si>
  <si>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</si>
  <si>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</si>
  <si>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</si>
  <si>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</si>
  <si>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</si>
  <si>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</si>
  <si>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</si>
  <si>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</si>
  <si>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</si>
  <si>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</si>
  <si>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</si>
  <si>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</si>
  <si>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</si>
  <si>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</si>
  <si>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</si>
  <si>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</si>
  <si>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</si>
  <si>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</si>
  <si>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</si>
  <si>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</si>
  <si>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</si>
  <si>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</si>
  <si>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</si>
  <si>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</si>
  <si>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</si>
  <si>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</si>
  <si>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</si>
  <si>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</si>
  <si>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</si>
  <si>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</si>
  <si>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</si>
  <si>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</si>
  <si>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</si>
  <si>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</si>
  <si>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</si>
  <si>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</si>
  <si>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</si>
  <si>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</si>
  <si>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</si>
  <si>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</si>
  <si>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</si>
  <si>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</si>
  <si>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</si>
  <si>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</si>
  <si>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</si>
  <si>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</si>
  <si>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</si>
  <si>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</si>
  <si>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</si>
  <si>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</si>
  <si>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</si>
  <si>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</si>
  <si>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</si>
  <si>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</si>
  <si>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</si>
  <si>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</si>
  <si>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</si>
  <si>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</si>
  <si>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</si>
  <si>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</si>
  <si>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</si>
  <si>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</si>
  <si>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</si>
  <si>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</si>
  <si>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</si>
  <si>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</si>
  <si>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</si>
  <si>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</si>
  <si>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</si>
  <si>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</si>
  <si>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</si>
  <si>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</si>
  <si>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</si>
  <si>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</si>
  <si>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</si>
  <si>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</si>
  <si>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</si>
  <si>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</si>
  <si>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</si>
  <si>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</si>
  <si>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</si>
  <si>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</si>
  <si>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</si>
  <si>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</si>
  <si>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</si>
  <si>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</si>
  <si>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</si>
  <si>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</si>
  <si>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</si>
  <si>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</si>
  <si>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</si>
  <si>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</si>
  <si>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</si>
  <si>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</si>
  <si>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</si>
  <si>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</si>
  <si>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</si>
  <si>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</si>
  <si>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</si>
  <si>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</si>
  <si>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</si>
  <si>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</si>
  <si>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</si>
  <si>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</si>
  <si>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</si>
  <si>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</si>
  <si>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</si>
  <si>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</si>
  <si>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</si>
  <si>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</si>
  <si>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</si>
  <si>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</si>
  <si>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</si>
  <si>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</si>
  <si>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</si>
  <si>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</si>
  <si>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</si>
  <si>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</si>
  <si>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</si>
  <si>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</si>
  <si>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</si>
  <si>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</si>
  <si>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</si>
  <si>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</si>
  <si>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</si>
  <si>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</si>
  <si>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</si>
  <si>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</si>
  <si>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</si>
  <si>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</si>
  <si>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</si>
  <si>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</si>
  <si>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</si>
  <si>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</si>
  <si>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</si>
  <si>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</si>
  <si>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</si>
  <si>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</si>
  <si>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</si>
  <si>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</si>
  <si>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</si>
  <si>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</si>
  <si>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</si>
  <si>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</si>
  <si>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</si>
  <si>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</si>
  <si>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</si>
  <si>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</si>
  <si>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</si>
  <si>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</si>
  <si>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</si>
  <si>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</si>
  <si>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</si>
  <si>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</si>
  <si>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</si>
  <si>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</si>
  <si>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</si>
  <si>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</si>
  <si>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</si>
  <si>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</si>
  <si>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</si>
  <si>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</si>
  <si>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</si>
  <si>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</si>
  <si>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</si>
  <si>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</si>
  <si>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</si>
  <si>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</si>
  <si>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</si>
  <si>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</si>
  <si>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</si>
  <si>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</si>
  <si>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</si>
  <si>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</si>
  <si>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</si>
  <si>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</si>
  <si>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</si>
  <si>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</si>
  <si>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</si>
  <si>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</si>
  <si>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</si>
  <si>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</si>
  <si>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</si>
  <si>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</si>
  <si>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</si>
  <si>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</si>
  <si>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</si>
  <si>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</si>
  <si>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</si>
  <si>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</si>
  <si>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</si>
  <si>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</si>
  <si>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</si>
  <si>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</si>
  <si>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</si>
  <si>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</si>
  <si>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</si>
  <si>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</si>
  <si>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</si>
  <si>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</si>
  <si>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</si>
  <si>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</si>
  <si>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</si>
  <si>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</si>
  <si>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</si>
  <si>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</si>
  <si>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</si>
  <si>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</si>
  <si>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</si>
  <si>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</si>
  <si>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</si>
  <si>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</si>
  <si>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</si>
  <si>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</si>
  <si>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</si>
  <si>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</si>
  <si>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</si>
  <si>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</si>
  <si>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</si>
  <si>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</si>
  <si>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</si>
  <si>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</si>
  <si>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</si>
  <si>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</si>
  <si>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</si>
  <si>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</si>
  <si>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</si>
  <si>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</si>
  <si>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</si>
  <si>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</si>
  <si>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</si>
  <si>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</si>
  <si>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</si>
  <si>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</si>
  <si>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</si>
  <si>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</si>
  <si>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</si>
  <si>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</si>
  <si>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</si>
  <si>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</si>
  <si>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</si>
  <si>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</si>
  <si>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</si>
  <si>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</si>
  <si>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</si>
  <si>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</si>
  <si>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</si>
  <si>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</si>
  <si>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</si>
  <si>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</si>
  <si>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</si>
  <si>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</si>
  <si>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</si>
  <si>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</si>
  <si>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</si>
  <si>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</si>
  <si>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</si>
  <si>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</si>
  <si>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</si>
  <si>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</si>
  <si>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</si>
  <si>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</si>
  <si>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</si>
  <si>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</si>
  <si>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</si>
  <si>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</si>
  <si>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</si>
  <si>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</si>
  <si>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</si>
  <si>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</si>
  <si>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</si>
  <si>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</si>
  <si>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</si>
  <si>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</si>
  <si>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</si>
  <si>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</si>
  <si>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</si>
  <si>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</si>
  <si>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</si>
  <si>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</si>
  <si>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</si>
  <si>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</si>
  <si>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</si>
  <si>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</si>
  <si>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</si>
  <si>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</si>
  <si>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</si>
  <si>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</si>
  <si>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</si>
  <si>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</si>
  <si>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</si>
  <si>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</si>
  <si>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</si>
  <si>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</si>
  <si>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</si>
  <si>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</si>
  <si>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</si>
  <si>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</si>
  <si>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</si>
  <si>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</si>
  <si>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</si>
  <si>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</si>
  <si>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</si>
  <si>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</si>
  <si>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</si>
  <si>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</si>
  <si>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</si>
  <si>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</si>
  <si>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</si>
  <si>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</si>
  <si>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</si>
  <si>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</si>
  <si>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</si>
  <si>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</si>
  <si>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</si>
  <si>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</si>
  <si>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</si>
  <si>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</si>
  <si>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</si>
  <si>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</si>
  <si>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</si>
  <si>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</si>
  <si>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</si>
  <si>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</si>
  <si>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</si>
  <si>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</si>
  <si>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</si>
  <si>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</si>
  <si>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</si>
  <si>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</si>
  <si>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</si>
  <si>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</si>
  <si>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</si>
  <si>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</si>
  <si>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</si>
  <si>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</si>
  <si>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</si>
  <si>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</si>
  <si>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</si>
  <si>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</si>
  <si>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</si>
  <si>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</si>
  <si>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</si>
  <si>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</si>
  <si>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</si>
  <si>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</si>
  <si>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</si>
  <si>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</si>
  <si>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</si>
  <si>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</si>
  <si>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</si>
  <si>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</si>
  <si>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</si>
  <si>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</si>
  <si>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</si>
  <si>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</si>
  <si>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</si>
  <si>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</si>
  <si>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</si>
  <si>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</si>
  <si>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</si>
  <si>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</si>
  <si>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</si>
  <si>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</si>
  <si>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</si>
  <si>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</si>
  <si>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</si>
  <si>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</si>
  <si>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</si>
  <si>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</si>
  <si>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</si>
  <si>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</si>
  <si>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</si>
  <si>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</si>
  <si>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</si>
  <si>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</si>
  <si>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</si>
  <si>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</si>
  <si>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</si>
  <si>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</si>
  <si>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</si>
  <si>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</si>
  <si>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</si>
  <si>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</si>
  <si>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</si>
  <si>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</si>
  <si>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</si>
  <si>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</si>
  <si>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</si>
  <si>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</si>
  <si>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</si>
  <si>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</si>
  <si>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</si>
  <si>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</si>
  <si>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</si>
  <si>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</si>
  <si>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</si>
  <si>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</si>
  <si>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</si>
  <si>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</si>
  <si>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</si>
  <si>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</si>
  <si>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</si>
  <si>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</si>
  <si>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</si>
  <si>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</si>
  <si>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</si>
  <si>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</si>
  <si>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</si>
  <si>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</si>
  <si>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</si>
  <si>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</si>
  <si>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</si>
  <si>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</si>
  <si>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</si>
  <si>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</si>
  <si>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</si>
  <si>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</si>
  <si>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</si>
  <si>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</si>
  <si>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</si>
  <si>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</si>
  <si>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</si>
  <si>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</si>
  <si>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</si>
  <si>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</si>
  <si>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</si>
  <si>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</si>
  <si>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</si>
  <si>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</si>
  <si>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</si>
  <si>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</si>
  <si>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</si>
  <si>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</si>
  <si>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</si>
  <si>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</si>
  <si>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</si>
  <si>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</si>
  <si>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</si>
  <si>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</si>
  <si>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</si>
  <si>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</si>
  <si>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</si>
  <si>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</si>
  <si>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</si>
  <si>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</si>
  <si>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</si>
  <si>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</si>
  <si>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</si>
  <si>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</si>
  <si>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</si>
  <si>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</si>
  <si>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</si>
  <si>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</si>
  <si>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</si>
  <si>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</si>
  <si>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</si>
  <si>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</si>
  <si>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</si>
  <si>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</si>
  <si>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</si>
  <si>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</si>
  <si>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</si>
  <si>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</si>
  <si>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</si>
  <si>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</si>
  <si>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</si>
  <si>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</si>
  <si>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</si>
  <si>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</si>
  <si>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</si>
  <si>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</si>
  <si>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</si>
  <si>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</si>
  <si>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</si>
  <si>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</si>
  <si>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</si>
  <si>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</si>
  <si>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</si>
  <si>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</si>
  <si>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</si>
  <si>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</si>
  <si>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</si>
  <si>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</si>
  <si>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</si>
  <si>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</si>
  <si>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</si>
  <si>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</si>
  <si>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</si>
  <si>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</si>
  <si>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</si>
  <si>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</si>
  <si>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</si>
  <si>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</si>
  <si>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</si>
  <si>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</si>
  <si>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</si>
  <si>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</si>
  <si>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</si>
  <si>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</si>
  <si>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</si>
  <si>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</si>
  <si>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</si>
  <si>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</si>
  <si>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</si>
  <si>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</si>
  <si>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</si>
  <si>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</si>
  <si>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</si>
  <si>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</si>
  <si>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</si>
  <si>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</si>
  <si>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</si>
  <si>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</si>
  <si>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</si>
  <si>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</si>
  <si>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</si>
  <si>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</si>
  <si>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</si>
  <si>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</si>
  <si>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</si>
  <si>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</si>
  <si>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</si>
  <si>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</si>
  <si>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</si>
  <si>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</si>
  <si>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</si>
  <si>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</si>
  <si>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</si>
  <si>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</si>
  <si>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</si>
  <si>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</si>
  <si>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</si>
  <si>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</si>
  <si>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</si>
  <si>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</si>
  <si>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</si>
  <si>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</si>
  <si>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</si>
  <si>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</si>
  <si>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</si>
  <si>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</si>
  <si>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</si>
  <si>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</si>
  <si>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</si>
  <si>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</si>
  <si>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</si>
  <si>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</si>
  <si>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</si>
  <si>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</si>
  <si>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</si>
  <si>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</si>
  <si>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</si>
  <si>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</si>
  <si>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量子ビームの応用に関する研究開発</t>
  </si>
  <si>
    <t>科学技術・学術政策局</t>
  </si>
  <si>
    <t>平成１３年度</t>
  </si>
  <si>
    <t>終了予定なし</t>
  </si>
  <si>
    <t>研究開発基盤課量子研究推進室</t>
  </si>
  <si>
    <t>財務諸表のとおり</t>
  </si>
  <si>
    <t>国立研究開発法人量子科学技術研究開発機構法</t>
  </si>
  <si>
    <t>第5期科学技術基本計画（平成28年1月 閣議決定）
防災基本計画（平成28年5月 中央防災会議決定）
エネルギー基本計画（平成26年4月 閣議決定）</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</si>
  <si>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</si>
  <si>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業務達成基準</t>
  </si>
  <si>
    <t>国立研究開発法人量子科学技術研究開発機構運営費交付金</t>
  </si>
  <si>
    <t>独立行政法人通則法に基づく主務大臣による業務実績の評価結果が、全ての項目で標準以上の評価となることを目指す</t>
  </si>
  <si>
    <t>-</t>
  </si>
  <si>
    <t>独立行政法人通則法に基づく主務大臣による国立研究開発法人量子科学技術研究開発機構の業務実績の評価結果（文部科学大臣、原子力規制委員会）</t>
  </si>
  <si>
    <t>原著論文数</t>
  </si>
  <si>
    <t>本</t>
  </si>
  <si>
    <t>国立研究開発法人量子科学技術研究開発機構の事業を実施するうえで必要な運営費交付金であるため、単位あたりのコストの算出は困難。</t>
    <phoneticPr fontId="6"/>
  </si>
  <si>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</si>
  <si>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</si>
  <si>
    <t xml:space="preserve">科学技術基本計画、防災基本計画、エネルギー基本計画等を踏まえた政策の実施に必要であり、政策の優先度が高い事業である。  </t>
  </si>
  <si>
    <t>事業目的に即し、必要かつ合理的な支出である。</t>
  </si>
  <si>
    <t>競争性の確保に努めるとともに、費目・使途は合理的かつ必要なもののみに限定されている。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</si>
  <si>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</si>
  <si>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</si>
  <si>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【支出先上位10社リスト】
※同種の他の契約の予定価格を類推させるおそれがあるため落札率は非公表。</t>
  </si>
  <si>
    <t>○</t>
    <phoneticPr fontId="6"/>
  </si>
  <si>
    <t>A.国立研究開発法人量子科学技術研究開発機構</t>
    <rPh sb="2" eb="4">
      <t>コクリツ</t>
    </rPh>
    <rPh sb="4" eb="10">
      <t>ケンキュウカイハツホウジン</t>
    </rPh>
    <rPh sb="10" eb="16">
      <t>リョウシカガクギジュツ</t>
    </rPh>
    <rPh sb="16" eb="20">
      <t>ケンキュウカイハツ</t>
    </rPh>
    <rPh sb="20" eb="22">
      <t>キコウ</t>
    </rPh>
    <phoneticPr fontId="6"/>
  </si>
  <si>
    <t>業務費</t>
    <rPh sb="0" eb="3">
      <t>ギョウムヒ</t>
    </rPh>
    <phoneticPr fontId="6"/>
  </si>
  <si>
    <t>量子科学技術及び放射線に係る医学に関する科学技術の水準向上のための研究開発等</t>
    <phoneticPr fontId="6"/>
  </si>
  <si>
    <t>国立研究開発法人量子科学技術研究開発機構</t>
    <rPh sb="0" eb="2">
      <t>コクリツ</t>
    </rPh>
    <rPh sb="2" eb="8">
      <t>ケンキュウカイハツホウジン</t>
    </rPh>
    <rPh sb="8" eb="14">
      <t>リョウシカガクギジュツ</t>
    </rPh>
    <rPh sb="14" eb="18">
      <t>ケンキュウカイハツ</t>
    </rPh>
    <rPh sb="18" eb="20">
      <t>キコウ</t>
    </rPh>
    <phoneticPr fontId="6"/>
  </si>
  <si>
    <t>量子科学技術研究開発機構では、研究プラットフォーム等の利用に関し、その利用にかかる経費や他機関との公平性等といった諸条件に応じ、応分の費用負担を求めている。</t>
    <phoneticPr fontId="6"/>
  </si>
  <si>
    <t>見込みを超える原著論文を発表するなど、着実に実績を挙げている。</t>
    <rPh sb="0" eb="2">
      <t>ミコ</t>
    </rPh>
    <rPh sb="4" eb="5">
      <t>コ</t>
    </rPh>
    <phoneticPr fontId="6"/>
  </si>
  <si>
    <t>F. ビームオペレーション株式会社</t>
  </si>
  <si>
    <t>役務費</t>
  </si>
  <si>
    <t>令和２年度 高崎量子応用研究所機械室等運転保守業務請負契約</t>
  </si>
  <si>
    <t>ビームオペレーション株式会社</t>
  </si>
  <si>
    <t>令和2年度 高崎量子応用研究所機械室等運転保守業務請負契約</t>
  </si>
  <si>
    <t>一般競争契約
（最低価格）</t>
  </si>
  <si>
    <t>イオン照射研究施設等に係る放射線管理業務等請負契約</t>
  </si>
  <si>
    <t>管財業務請負契約
【契約時の契約方式：一般競争契約（最低価格）】</t>
  </si>
  <si>
    <t>管財業務請負契約</t>
  </si>
  <si>
    <t>その他</t>
  </si>
  <si>
    <t>令和2年度補修・改修工事に係る設計等業務請負契約</t>
  </si>
  <si>
    <t>TIARA等の放射線施設における放射線管理業務に係る労働者派遣契約</t>
  </si>
  <si>
    <t>中央変電所他管理業務に係る労働者派遣契約
【契約時の契約方式：一般競争契約（最低価格）】</t>
  </si>
  <si>
    <t>中央変電所他管理業務に係る労働者派遣契約</t>
  </si>
  <si>
    <t>構内空調他管理業務に係る労働者派遣契約
【契約時の契約方式：一般競争契約（最低価格）】</t>
  </si>
  <si>
    <t>構内空調他管理業務に係る労働者派遣契約</t>
  </si>
  <si>
    <t>電子顕微鏡等を用いた分析作業における研究・技術支援業務に係る労働者派遣契約
【契約時の契約方式：一般競争契約（最低価格）】</t>
  </si>
  <si>
    <t>電子顕微鏡等を用いた分析作業における研究・技術支援業務に係る労働者派遣契約</t>
  </si>
  <si>
    <t>イオン空調及び廃棄物他管理業務に係る労働者派遣契約
【契約時の契約方式：一般競争契約（最低価格）】</t>
  </si>
  <si>
    <t>イオン空調及び廃棄物他管理業務に係る労働者派遣契約</t>
  </si>
  <si>
    <t>静電加速器の運転保守業務請負契約</t>
  </si>
  <si>
    <t>イオンビームの発生・制御及び照射実験に関する支援業務に係る労働者派遣契約
【契約時の契約方式：一般競争契約（最低価格）】</t>
  </si>
  <si>
    <t>イオンビームの発生・制御及び照射実験に関する支援業務に係る労働者派遣契約</t>
  </si>
  <si>
    <t>外国人研究員受入等に伴う通訳・翻訳業務に係る労働者派遣契約
【契約時の契約方式：一般競争契約（最低価格）】</t>
  </si>
  <si>
    <t>外国人研究員受入等に伴う通訳・翻訳業務に係る労働者派遣契約</t>
  </si>
  <si>
    <t>車両運行業務請負契約</t>
  </si>
  <si>
    <t>令和2年度　液体窒素CE製造設備点検作業</t>
  </si>
  <si>
    <t>サイクロトロンの運転保守業務請負契約</t>
  </si>
  <si>
    <t>PIXE・PBWチャンバー交換用台車の概念設計</t>
  </si>
  <si>
    <t>随意契約
（少額）</t>
  </si>
  <si>
    <t>―</t>
  </si>
  <si>
    <t>PIXE・PBW用真空ステージの概念設計作業</t>
  </si>
  <si>
    <t>豊岡寮給湯・給水不具合対応作業</t>
  </si>
  <si>
    <t>国際交流会館給水加圧ポンプ不具合対応作業</t>
  </si>
  <si>
    <t>構内ボイラー棟排水中和槽装置不具合対応作業</t>
  </si>
  <si>
    <t>株式会社ホープ</t>
  </si>
  <si>
    <t>関西光科学研究所で使用する電気の需給契約</t>
  </si>
  <si>
    <t>株式会社NAT</t>
  </si>
  <si>
    <t>大型レーザー装置の運転保守業務請負契約
【契約時の契約方式：一般競争契約（その他）】</t>
  </si>
  <si>
    <t>大型レーザー装置の運転保守業務請負契約</t>
  </si>
  <si>
    <t>生物分子機能解析研究業務に係る労働者派遣契約
【契約時の契約方式：一般競争契約（最低価格】</t>
  </si>
  <si>
    <t>生物分子機能解析研究業務に係る労働者派遣契約</t>
  </si>
  <si>
    <t>ノートパソコン等の購入</t>
  </si>
  <si>
    <t>NDフィルターの購入</t>
  </si>
  <si>
    <t>信澤工業株式会社</t>
  </si>
  <si>
    <t>２号加速器棟他解体工事</t>
  </si>
  <si>
    <t>国際交流会館210号室リフォーム工事</t>
  </si>
  <si>
    <t>株式会社トヤマ</t>
  </si>
  <si>
    <t>プラズマミラー用真空容器の製作</t>
  </si>
  <si>
    <t>ベリリウム箔一式の購入
【契約時の契約方式：一般競争契約（最低価格）】</t>
  </si>
  <si>
    <t>ベリリウム箔一式の購入</t>
  </si>
  <si>
    <t>住友重機械工業株式会社</t>
  </si>
  <si>
    <t>サイクロトロンRF前段アンプの製作
【契約時の契約方式：随意契約（その他）】</t>
  </si>
  <si>
    <t>サイクロトロンRF前段アンプの製作</t>
  </si>
  <si>
    <t>随意契約
（その他）</t>
  </si>
  <si>
    <t>可能な限り一般競争入札を実施しており、合理的に支出が行われている。また、一般管理費や業務経費を削減するために、業務委託費の見直しや保守修繕費その他の経費の効率化に取り組んでいる。</t>
  </si>
  <si>
    <t>可能な限り一般競争入札を実施しており、特定の技術を有する業者以外の者に施工させることが困難である等、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</si>
  <si>
    <t>有</t>
  </si>
  <si>
    <t>科学技術イノベーションの創出を促し、科学技術・学術及び産業の振興に貢献するため、イオン照射研究施設（TIARA）や高強度レーザー発生装置（J-KAREN）をはじめとする加速器やレーザーなどの保有施設・設備はもちろん、機構内外の量子ビーム施設を活用し、物質・材料科学、生命科学、産業応用等にわたる分野の本質的な課題を解決し革新を起こすべく、量子ビームを用いた経済・社会的にインパクトの高い先端的研究を行う。
※量子科学技術研究開発機構は、放射線医学総合研究所に日本原子力研究開発機構（原子力機構）の業務の一部を移管・統合し、平成28年4月1日に設立。</t>
    <rPh sb="0" eb="4">
      <t>カガクギジュツ</t>
    </rPh>
    <rPh sb="12" eb="14">
      <t>ソウシュツ</t>
    </rPh>
    <rPh sb="15" eb="16">
      <t>ウナガ</t>
    </rPh>
    <rPh sb="18" eb="22">
      <t>カガクギジュツ</t>
    </rPh>
    <rPh sb="23" eb="25">
      <t>ガクジュツ</t>
    </rPh>
    <rPh sb="25" eb="26">
      <t>オヨ</t>
    </rPh>
    <rPh sb="27" eb="29">
      <t>サンギョウ</t>
    </rPh>
    <rPh sb="30" eb="32">
      <t>シンコウ</t>
    </rPh>
    <rPh sb="33" eb="35">
      <t>コウケン</t>
    </rPh>
    <rPh sb="43" eb="45">
      <t>ショウシャ</t>
    </rPh>
    <rPh sb="45" eb="49">
      <t>ケンキュウシセツ</t>
    </rPh>
    <rPh sb="57" eb="60">
      <t>コウキョウド</t>
    </rPh>
    <rPh sb="64" eb="68">
      <t>ハッセイソウチ</t>
    </rPh>
    <rPh sb="84" eb="87">
      <t>カソクキ</t>
    </rPh>
    <rPh sb="95" eb="99">
      <t>ホユウシセツ</t>
    </rPh>
    <rPh sb="100" eb="102">
      <t>セツビ</t>
    </rPh>
    <rPh sb="108" eb="112">
      <t>キコウナイガイ</t>
    </rPh>
    <rPh sb="113" eb="115">
      <t>リョウシ</t>
    </rPh>
    <rPh sb="118" eb="120">
      <t>シセツ</t>
    </rPh>
    <rPh sb="121" eb="123">
      <t>カツヨウ</t>
    </rPh>
    <rPh sb="125" eb="127">
      <t>ブッシツ</t>
    </rPh>
    <rPh sb="128" eb="130">
      <t>ザイリョウ</t>
    </rPh>
    <rPh sb="130" eb="132">
      <t>カガク</t>
    </rPh>
    <rPh sb="133" eb="135">
      <t>セイメイ</t>
    </rPh>
    <rPh sb="135" eb="137">
      <t>カガク</t>
    </rPh>
    <rPh sb="138" eb="140">
      <t>サンギョウ</t>
    </rPh>
    <rPh sb="140" eb="142">
      <t>オウヨウ</t>
    </rPh>
    <rPh sb="142" eb="143">
      <t>トウ</t>
    </rPh>
    <rPh sb="147" eb="149">
      <t>ブンヤ</t>
    </rPh>
    <rPh sb="150" eb="153">
      <t>ホンシツテキ</t>
    </rPh>
    <rPh sb="154" eb="156">
      <t>カダイ</t>
    </rPh>
    <rPh sb="157" eb="159">
      <t>カイケツ</t>
    </rPh>
    <rPh sb="160" eb="162">
      <t>カクシン</t>
    </rPh>
    <rPh sb="163" eb="164">
      <t>オ</t>
    </rPh>
    <rPh sb="169" eb="171">
      <t>リョウシ</t>
    </rPh>
    <rPh sb="175" eb="176">
      <t>モチ</t>
    </rPh>
    <rPh sb="178" eb="180">
      <t>ケイザイ</t>
    </rPh>
    <rPh sb="181" eb="184">
      <t>シャカイテキ</t>
    </rPh>
    <rPh sb="191" eb="192">
      <t>タカ</t>
    </rPh>
    <rPh sb="193" eb="196">
      <t>センタンテキ</t>
    </rPh>
    <rPh sb="196" eb="198">
      <t>ケンキュウ</t>
    </rPh>
    <rPh sb="199" eb="200">
      <t>オコナ</t>
    </rPh>
    <phoneticPr fontId="6"/>
  </si>
  <si>
    <t>量子研究推進室長
迫田　健吉</t>
    <rPh sb="9" eb="11">
      <t>サコダ</t>
    </rPh>
    <rPh sb="12" eb="14">
      <t>ケンキチ</t>
    </rPh>
    <phoneticPr fontId="6"/>
  </si>
  <si>
    <t>標準評価（B評価）以上の評価を受けた項目の割合</t>
    <phoneticPr fontId="6"/>
  </si>
  <si>
    <t>主務大臣による業務実績の評価において、一定以上の評価を受けており、成果目標に見合った実績を上げている。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</si>
</sst>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6" fontId="0" fillId="5" borderId="9" xfId="0"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47624</xdr:colOff>
      <xdr:row>159</xdr:row>
      <xdr:rowOff>380999</xdr:rowOff>
    </xdr:from>
    <xdr:to>
      <xdr:col>48</xdr:col>
      <xdr:colOff>177958</xdr:colOff>
      <xdr:row>184</xdr:row>
      <xdr:rowOff>286964</xdr:rowOff>
    </xdr:to>
    <xdr:pic>
      <xdr:nvPicPr>
        <xdr:cNvPr id="2" name="図 1">
          <a:extLst>
            <a:ext uri="{FF2B5EF4-FFF2-40B4-BE49-F238E27FC236}">
              <a16:creationId xmlns:a16="http://schemas.microsoft.com/office/drawing/2014/main" id="{449BB2B6-B1AD-442C-8BF6-C3269E48E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2" y="31944468"/>
          <a:ext cx="8917781" cy="9430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41" zoomScale="75" zoomScaleNormal="75" zoomScaleSheetLayoutView="75" zoomScalePageLayoutView="85" workbookViewId="0">
      <selection activeCell="AG146" sqref="AG146:AX146"/>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8">
        <v>2021</v>
      </c>
      <c r="AE2" s="588"/>
      <c r="AF2" s="588"/>
      <c r="AG2" s="588"/>
      <c r="AH2" s="588"/>
      <c r="AI2" s="93" t="s">
        <v>646</v>
      </c>
      <c r="AJ2" s="588" t="s">
        <v>759</v>
      </c>
      <c r="AK2" s="588"/>
      <c r="AL2" s="588"/>
      <c r="AM2" s="588"/>
      <c r="AN2" s="93" t="s">
        <v>381</v>
      </c>
      <c r="AO2" s="588">
        <v>20</v>
      </c>
      <c r="AP2" s="588"/>
      <c r="AQ2" s="588"/>
      <c r="AR2" s="94" t="s">
        <v>755</v>
      </c>
      <c r="AS2" s="587">
        <v>249</v>
      </c>
      <c r="AT2" s="587"/>
      <c r="AU2" s="587"/>
      <c r="AV2" s="93" t="str">
        <f>IF(AW2="","","-")</f>
        <v>-</v>
      </c>
      <c r="AW2" s="586">
        <v>3</v>
      </c>
      <c r="AX2" s="586"/>
      <c r="BH2" s="5"/>
    </row>
    <row r="3" spans="1:60" ht="24" customHeight="1" thickBot="1" x14ac:dyDescent="0.2">
      <c r="A3" s="626" t="s">
        <v>647</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7" t="s">
        <v>648</v>
      </c>
      <c r="AJ3" s="628" t="s">
        <v>354</v>
      </c>
      <c r="AK3" s="628"/>
      <c r="AL3" s="628"/>
      <c r="AM3" s="628"/>
      <c r="AN3" s="628"/>
      <c r="AO3" s="628"/>
      <c r="AP3" s="628"/>
      <c r="AQ3" s="628"/>
      <c r="AR3" s="628"/>
      <c r="AS3" s="628"/>
      <c r="AT3" s="628"/>
      <c r="AU3" s="628"/>
      <c r="AV3" s="628"/>
      <c r="AW3" s="628"/>
      <c r="AX3" s="8" t="s">
        <v>44</v>
      </c>
    </row>
    <row r="4" spans="1:60" ht="36" customHeight="1" x14ac:dyDescent="0.15">
      <c r="A4" s="603" t="s">
        <v>71</v>
      </c>
      <c r="B4" s="604"/>
      <c r="C4" s="604"/>
      <c r="D4" s="604"/>
      <c r="E4" s="604"/>
      <c r="F4" s="604"/>
      <c r="G4" s="605" t="s">
        <v>760</v>
      </c>
      <c r="H4" s="606"/>
      <c r="I4" s="606"/>
      <c r="J4" s="606"/>
      <c r="K4" s="606"/>
      <c r="L4" s="606"/>
      <c r="M4" s="606"/>
      <c r="N4" s="606"/>
      <c r="O4" s="606"/>
      <c r="P4" s="606"/>
      <c r="Q4" s="606"/>
      <c r="R4" s="606"/>
      <c r="S4" s="606"/>
      <c r="T4" s="606"/>
      <c r="U4" s="606"/>
      <c r="V4" s="606"/>
      <c r="W4" s="606"/>
      <c r="X4" s="606"/>
      <c r="Y4" s="607" t="s">
        <v>1</v>
      </c>
      <c r="Z4" s="608"/>
      <c r="AA4" s="608"/>
      <c r="AB4" s="608"/>
      <c r="AC4" s="608"/>
      <c r="AD4" s="609"/>
      <c r="AE4" s="610" t="s">
        <v>761</v>
      </c>
      <c r="AF4" s="611"/>
      <c r="AG4" s="611"/>
      <c r="AH4" s="611"/>
      <c r="AI4" s="611"/>
      <c r="AJ4" s="611"/>
      <c r="AK4" s="611"/>
      <c r="AL4" s="611"/>
      <c r="AM4" s="611"/>
      <c r="AN4" s="611"/>
      <c r="AO4" s="611"/>
      <c r="AP4" s="612"/>
      <c r="AQ4" s="613" t="s">
        <v>2</v>
      </c>
      <c r="AR4" s="608"/>
      <c r="AS4" s="608"/>
      <c r="AT4" s="608"/>
      <c r="AU4" s="608"/>
      <c r="AV4" s="608"/>
      <c r="AW4" s="608"/>
      <c r="AX4" s="614"/>
    </row>
    <row r="5" spans="1:60" ht="36" customHeight="1" x14ac:dyDescent="0.15">
      <c r="A5" s="615" t="s">
        <v>46</v>
      </c>
      <c r="B5" s="616"/>
      <c r="C5" s="616"/>
      <c r="D5" s="616"/>
      <c r="E5" s="616"/>
      <c r="F5" s="617"/>
      <c r="G5" s="618" t="s">
        <v>762</v>
      </c>
      <c r="H5" s="619"/>
      <c r="I5" s="619"/>
      <c r="J5" s="619"/>
      <c r="K5" s="619"/>
      <c r="L5" s="619"/>
      <c r="M5" s="620" t="s">
        <v>45</v>
      </c>
      <c r="N5" s="621"/>
      <c r="O5" s="621"/>
      <c r="P5" s="621"/>
      <c r="Q5" s="621"/>
      <c r="R5" s="622"/>
      <c r="S5" s="623" t="s">
        <v>763</v>
      </c>
      <c r="T5" s="619"/>
      <c r="U5" s="619"/>
      <c r="V5" s="619"/>
      <c r="W5" s="619"/>
      <c r="X5" s="624"/>
      <c r="Y5" s="625" t="s">
        <v>3</v>
      </c>
      <c r="Z5" s="423"/>
      <c r="AA5" s="423"/>
      <c r="AB5" s="423"/>
      <c r="AC5" s="423"/>
      <c r="AD5" s="424"/>
      <c r="AE5" s="589" t="s">
        <v>764</v>
      </c>
      <c r="AF5" s="589"/>
      <c r="AG5" s="589"/>
      <c r="AH5" s="589"/>
      <c r="AI5" s="589"/>
      <c r="AJ5" s="589"/>
      <c r="AK5" s="589"/>
      <c r="AL5" s="589"/>
      <c r="AM5" s="589"/>
      <c r="AN5" s="589"/>
      <c r="AO5" s="589"/>
      <c r="AP5" s="590"/>
      <c r="AQ5" s="591" t="s">
        <v>851</v>
      </c>
      <c r="AR5" s="592"/>
      <c r="AS5" s="592"/>
      <c r="AT5" s="592"/>
      <c r="AU5" s="592"/>
      <c r="AV5" s="592"/>
      <c r="AW5" s="592"/>
      <c r="AX5" s="593"/>
    </row>
    <row r="6" spans="1:60" ht="36" customHeight="1" x14ac:dyDescent="0.15">
      <c r="A6" s="594" t="s">
        <v>4</v>
      </c>
      <c r="B6" s="595"/>
      <c r="C6" s="595"/>
      <c r="D6" s="595"/>
      <c r="E6" s="595"/>
      <c r="F6" s="595"/>
      <c r="G6" s="596" t="str">
        <f>入力規則等!F39</f>
        <v>一般会計</v>
      </c>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7"/>
      <c r="AL6" s="597"/>
      <c r="AM6" s="597"/>
      <c r="AN6" s="597"/>
      <c r="AO6" s="597"/>
      <c r="AP6" s="597"/>
      <c r="AQ6" s="597"/>
      <c r="AR6" s="597"/>
      <c r="AS6" s="597"/>
      <c r="AT6" s="597"/>
      <c r="AU6" s="597"/>
      <c r="AV6" s="597"/>
      <c r="AW6" s="597"/>
      <c r="AX6" s="598"/>
    </row>
    <row r="7" spans="1:60" ht="36" customHeight="1" x14ac:dyDescent="0.15">
      <c r="A7" s="599" t="s">
        <v>75</v>
      </c>
      <c r="B7" s="595"/>
      <c r="C7" s="595"/>
      <c r="D7" s="595"/>
      <c r="E7" s="595"/>
      <c r="F7" s="595"/>
      <c r="G7" s="600" t="s">
        <v>765</v>
      </c>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2"/>
    </row>
    <row r="8" spans="1:60" ht="66.75" customHeight="1" x14ac:dyDescent="0.15">
      <c r="A8" s="552" t="s">
        <v>72</v>
      </c>
      <c r="B8" s="553"/>
      <c r="C8" s="553"/>
      <c r="D8" s="553"/>
      <c r="E8" s="553"/>
      <c r="F8" s="554"/>
      <c r="G8" s="555" t="s">
        <v>766</v>
      </c>
      <c r="H8" s="556"/>
      <c r="I8" s="556"/>
      <c r="J8" s="556"/>
      <c r="K8" s="556"/>
      <c r="L8" s="556"/>
      <c r="M8" s="556"/>
      <c r="N8" s="556"/>
      <c r="O8" s="556"/>
      <c r="P8" s="556"/>
      <c r="Q8" s="556"/>
      <c r="R8" s="556"/>
      <c r="S8" s="556"/>
      <c r="T8" s="556"/>
      <c r="U8" s="556"/>
      <c r="V8" s="556"/>
      <c r="W8" s="556"/>
      <c r="X8" s="557"/>
      <c r="Y8" s="558" t="s">
        <v>304</v>
      </c>
      <c r="Z8" s="559"/>
      <c r="AA8" s="559"/>
      <c r="AB8" s="559"/>
      <c r="AC8" s="559"/>
      <c r="AD8" s="560"/>
      <c r="AE8" s="561" t="s">
        <v>767</v>
      </c>
      <c r="AF8" s="562"/>
      <c r="AG8" s="562"/>
      <c r="AH8" s="562"/>
      <c r="AI8" s="562"/>
      <c r="AJ8" s="562"/>
      <c r="AK8" s="562"/>
      <c r="AL8" s="562"/>
      <c r="AM8" s="562"/>
      <c r="AN8" s="562"/>
      <c r="AO8" s="562"/>
      <c r="AP8" s="562"/>
      <c r="AQ8" s="562"/>
      <c r="AR8" s="562"/>
      <c r="AS8" s="562"/>
      <c r="AT8" s="562"/>
      <c r="AU8" s="562"/>
      <c r="AV8" s="562"/>
      <c r="AW8" s="562"/>
      <c r="AX8" s="563"/>
    </row>
    <row r="9" spans="1:60" ht="36" customHeight="1" x14ac:dyDescent="0.15">
      <c r="A9" s="552" t="s">
        <v>73</v>
      </c>
      <c r="B9" s="553"/>
      <c r="C9" s="553"/>
      <c r="D9" s="553"/>
      <c r="E9" s="553"/>
      <c r="F9" s="554"/>
      <c r="G9" s="564" t="str">
        <f>入力規則等!A25</f>
        <v>医療分野の研究開発関連、科学技術・イノベーション</v>
      </c>
      <c r="H9" s="565"/>
      <c r="I9" s="565"/>
      <c r="J9" s="565"/>
      <c r="K9" s="565"/>
      <c r="L9" s="565"/>
      <c r="M9" s="565"/>
      <c r="N9" s="565"/>
      <c r="O9" s="565"/>
      <c r="P9" s="565"/>
      <c r="Q9" s="565"/>
      <c r="R9" s="565"/>
      <c r="S9" s="565"/>
      <c r="T9" s="565"/>
      <c r="U9" s="565"/>
      <c r="V9" s="565"/>
      <c r="W9" s="565"/>
      <c r="X9" s="566"/>
      <c r="Y9" s="567" t="s">
        <v>74</v>
      </c>
      <c r="Z9" s="568"/>
      <c r="AA9" s="568"/>
      <c r="AB9" s="568"/>
      <c r="AC9" s="568"/>
      <c r="AD9" s="569"/>
      <c r="AE9" s="570" t="str">
        <f>入力規則等!K13</f>
        <v>文教及び科学振興</v>
      </c>
      <c r="AF9" s="565"/>
      <c r="AG9" s="565"/>
      <c r="AH9" s="565"/>
      <c r="AI9" s="565"/>
      <c r="AJ9" s="565"/>
      <c r="AK9" s="565"/>
      <c r="AL9" s="565"/>
      <c r="AM9" s="565"/>
      <c r="AN9" s="565"/>
      <c r="AO9" s="565"/>
      <c r="AP9" s="565"/>
      <c r="AQ9" s="565"/>
      <c r="AR9" s="565"/>
      <c r="AS9" s="565"/>
      <c r="AT9" s="565"/>
      <c r="AU9" s="565"/>
      <c r="AV9" s="565"/>
      <c r="AW9" s="565"/>
      <c r="AX9" s="571"/>
    </row>
    <row r="10" spans="1:60" ht="59.25" customHeight="1" x14ac:dyDescent="0.15">
      <c r="A10" s="529" t="s">
        <v>325</v>
      </c>
      <c r="B10" s="530"/>
      <c r="C10" s="530"/>
      <c r="D10" s="530"/>
      <c r="E10" s="530"/>
      <c r="F10" s="530"/>
      <c r="G10" s="531" t="s">
        <v>768</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3"/>
    </row>
    <row r="11" spans="1:60" ht="74.25" customHeight="1" x14ac:dyDescent="0.15">
      <c r="A11" s="534" t="s">
        <v>326</v>
      </c>
      <c r="B11" s="535"/>
      <c r="C11" s="535"/>
      <c r="D11" s="535"/>
      <c r="E11" s="535"/>
      <c r="F11" s="535"/>
      <c r="G11" s="536" t="s">
        <v>850</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60" ht="36" customHeight="1" x14ac:dyDescent="0.15">
      <c r="A12" s="534" t="s">
        <v>5</v>
      </c>
      <c r="B12" s="535"/>
      <c r="C12" s="535"/>
      <c r="D12" s="535"/>
      <c r="E12" s="535"/>
      <c r="F12" s="539"/>
      <c r="G12" s="540" t="str">
        <f>入力規則等!P10</f>
        <v>交付</v>
      </c>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2"/>
    </row>
    <row r="13" spans="1:60" ht="24" customHeight="1" x14ac:dyDescent="0.15">
      <c r="A13" s="579" t="s">
        <v>114</v>
      </c>
      <c r="B13" s="580"/>
      <c r="C13" s="580"/>
      <c r="D13" s="580"/>
      <c r="E13" s="580"/>
      <c r="F13" s="581"/>
      <c r="G13" s="583"/>
      <c r="H13" s="584"/>
      <c r="I13" s="584"/>
      <c r="J13" s="584"/>
      <c r="K13" s="584"/>
      <c r="L13" s="584"/>
      <c r="M13" s="584"/>
      <c r="N13" s="584"/>
      <c r="O13" s="584"/>
      <c r="P13" s="131" t="s">
        <v>518</v>
      </c>
      <c r="Q13" s="550"/>
      <c r="R13" s="550"/>
      <c r="S13" s="550"/>
      <c r="T13" s="550"/>
      <c r="U13" s="550"/>
      <c r="V13" s="585"/>
      <c r="W13" s="131" t="s">
        <v>389</v>
      </c>
      <c r="X13" s="550"/>
      <c r="Y13" s="550"/>
      <c r="Z13" s="550"/>
      <c r="AA13" s="550"/>
      <c r="AB13" s="550"/>
      <c r="AC13" s="585"/>
      <c r="AD13" s="131" t="s">
        <v>747</v>
      </c>
      <c r="AE13" s="550"/>
      <c r="AF13" s="550"/>
      <c r="AG13" s="550"/>
      <c r="AH13" s="550"/>
      <c r="AI13" s="550"/>
      <c r="AJ13" s="585"/>
      <c r="AK13" s="131" t="s">
        <v>750</v>
      </c>
      <c r="AL13" s="550"/>
      <c r="AM13" s="550"/>
      <c r="AN13" s="550"/>
      <c r="AO13" s="550"/>
      <c r="AP13" s="550"/>
      <c r="AQ13" s="585"/>
      <c r="AR13" s="131" t="s">
        <v>751</v>
      </c>
      <c r="AS13" s="550"/>
      <c r="AT13" s="550"/>
      <c r="AU13" s="550"/>
      <c r="AV13" s="550"/>
      <c r="AW13" s="550"/>
      <c r="AX13" s="551"/>
    </row>
    <row r="14" spans="1:60" ht="24" customHeight="1" x14ac:dyDescent="0.15">
      <c r="A14" s="377"/>
      <c r="B14" s="378"/>
      <c r="C14" s="378"/>
      <c r="D14" s="378"/>
      <c r="E14" s="378"/>
      <c r="F14" s="379"/>
      <c r="G14" s="500" t="s">
        <v>111</v>
      </c>
      <c r="H14" s="503" t="s">
        <v>102</v>
      </c>
      <c r="I14" s="503"/>
      <c r="J14" s="503"/>
      <c r="K14" s="503"/>
      <c r="L14" s="503"/>
      <c r="M14" s="503"/>
      <c r="N14" s="503"/>
      <c r="O14" s="503"/>
      <c r="P14" s="501">
        <v>4515.8999999999996</v>
      </c>
      <c r="Q14" s="502"/>
      <c r="R14" s="502"/>
      <c r="S14" s="502"/>
      <c r="T14" s="502"/>
      <c r="U14" s="502"/>
      <c r="V14" s="502"/>
      <c r="W14" s="502">
        <v>3935</v>
      </c>
      <c r="X14" s="502"/>
      <c r="Y14" s="502"/>
      <c r="Z14" s="502"/>
      <c r="AA14" s="502"/>
      <c r="AB14" s="502"/>
      <c r="AC14" s="502"/>
      <c r="AD14" s="502">
        <v>3364</v>
      </c>
      <c r="AE14" s="502"/>
      <c r="AF14" s="502"/>
      <c r="AG14" s="502"/>
      <c r="AH14" s="502"/>
      <c r="AI14" s="502"/>
      <c r="AJ14" s="502"/>
      <c r="AK14" s="502">
        <v>3457</v>
      </c>
      <c r="AL14" s="502"/>
      <c r="AM14" s="502"/>
      <c r="AN14" s="502"/>
      <c r="AO14" s="502"/>
      <c r="AP14" s="502"/>
      <c r="AQ14" s="502"/>
      <c r="AR14" s="502">
        <v>4923</v>
      </c>
      <c r="AS14" s="502"/>
      <c r="AT14" s="502"/>
      <c r="AU14" s="502"/>
      <c r="AV14" s="502"/>
      <c r="AW14" s="502"/>
      <c r="AX14" s="514"/>
    </row>
    <row r="15" spans="1:60" ht="24" customHeight="1" x14ac:dyDescent="0.15">
      <c r="A15" s="377"/>
      <c r="B15" s="378"/>
      <c r="C15" s="378"/>
      <c r="D15" s="378"/>
      <c r="E15" s="378"/>
      <c r="F15" s="379"/>
      <c r="G15" s="500"/>
      <c r="H15" s="503" t="s">
        <v>103</v>
      </c>
      <c r="I15" s="503" t="s">
        <v>107</v>
      </c>
      <c r="J15" s="503"/>
      <c r="K15" s="503"/>
      <c r="L15" s="503"/>
      <c r="M15" s="503"/>
      <c r="N15" s="503"/>
      <c r="O15" s="503"/>
      <c r="P15" s="523">
        <v>4567.3999999999996</v>
      </c>
      <c r="Q15" s="524"/>
      <c r="R15" s="524"/>
      <c r="S15" s="524"/>
      <c r="T15" s="524"/>
      <c r="U15" s="524"/>
      <c r="V15" s="525"/>
      <c r="W15" s="526">
        <v>3686</v>
      </c>
      <c r="X15" s="527"/>
      <c r="Y15" s="527"/>
      <c r="Z15" s="527"/>
      <c r="AA15" s="527"/>
      <c r="AB15" s="527"/>
      <c r="AC15" s="528"/>
      <c r="AD15" s="526">
        <v>3800</v>
      </c>
      <c r="AE15" s="527"/>
      <c r="AF15" s="527"/>
      <c r="AG15" s="527"/>
      <c r="AH15" s="527"/>
      <c r="AI15" s="527"/>
      <c r="AJ15" s="528"/>
      <c r="AK15" s="572"/>
      <c r="AL15" s="573"/>
      <c r="AM15" s="573"/>
      <c r="AN15" s="573"/>
      <c r="AO15" s="573"/>
      <c r="AP15" s="573"/>
      <c r="AQ15" s="575"/>
      <c r="AR15" s="572"/>
      <c r="AS15" s="573"/>
      <c r="AT15" s="573"/>
      <c r="AU15" s="573"/>
      <c r="AV15" s="573"/>
      <c r="AW15" s="573"/>
      <c r="AX15" s="574"/>
    </row>
    <row r="16" spans="1:60" ht="24" customHeight="1" x14ac:dyDescent="0.15">
      <c r="A16" s="377"/>
      <c r="B16" s="378"/>
      <c r="C16" s="378"/>
      <c r="D16" s="378"/>
      <c r="E16" s="378"/>
      <c r="F16" s="379"/>
      <c r="G16" s="500"/>
      <c r="H16" s="503"/>
      <c r="I16" s="503" t="s">
        <v>108</v>
      </c>
      <c r="J16" s="503"/>
      <c r="K16" s="503"/>
      <c r="L16" s="503"/>
      <c r="M16" s="503"/>
      <c r="N16" s="503"/>
      <c r="O16" s="503"/>
      <c r="P16" s="543">
        <v>9.6999999999999993</v>
      </c>
      <c r="Q16" s="544"/>
      <c r="R16" s="544"/>
      <c r="S16" s="544"/>
      <c r="T16" s="544"/>
      <c r="U16" s="544"/>
      <c r="V16" s="545"/>
      <c r="W16" s="543">
        <v>64</v>
      </c>
      <c r="X16" s="544"/>
      <c r="Y16" s="544"/>
      <c r="Z16" s="544"/>
      <c r="AA16" s="544"/>
      <c r="AB16" s="544"/>
      <c r="AC16" s="545"/>
      <c r="AD16" s="543">
        <v>36</v>
      </c>
      <c r="AE16" s="544"/>
      <c r="AF16" s="544"/>
      <c r="AG16" s="544"/>
      <c r="AH16" s="544"/>
      <c r="AI16" s="544"/>
      <c r="AJ16" s="545"/>
      <c r="AK16" s="546"/>
      <c r="AL16" s="547"/>
      <c r="AM16" s="547"/>
      <c r="AN16" s="547"/>
      <c r="AO16" s="547"/>
      <c r="AP16" s="547"/>
      <c r="AQ16" s="548"/>
      <c r="AR16" s="546"/>
      <c r="AS16" s="547"/>
      <c r="AT16" s="547"/>
      <c r="AU16" s="547"/>
      <c r="AV16" s="547"/>
      <c r="AW16" s="547"/>
      <c r="AX16" s="549"/>
    </row>
    <row r="17" spans="1:50" ht="24" customHeight="1" x14ac:dyDescent="0.15">
      <c r="A17" s="377"/>
      <c r="B17" s="378"/>
      <c r="C17" s="378"/>
      <c r="D17" s="378"/>
      <c r="E17" s="378"/>
      <c r="F17" s="379"/>
      <c r="G17" s="500"/>
      <c r="H17" s="503"/>
      <c r="I17" s="503" t="s">
        <v>109</v>
      </c>
      <c r="J17" s="503"/>
      <c r="K17" s="503"/>
      <c r="L17" s="503"/>
      <c r="M17" s="503"/>
      <c r="N17" s="503"/>
      <c r="O17" s="503"/>
      <c r="P17" s="543">
        <v>1054.4000000000001</v>
      </c>
      <c r="Q17" s="544"/>
      <c r="R17" s="544"/>
      <c r="S17" s="544"/>
      <c r="T17" s="544"/>
      <c r="U17" s="544"/>
      <c r="V17" s="545"/>
      <c r="W17" s="543">
        <v>1189</v>
      </c>
      <c r="X17" s="544"/>
      <c r="Y17" s="544"/>
      <c r="Z17" s="544"/>
      <c r="AA17" s="544"/>
      <c r="AB17" s="544"/>
      <c r="AC17" s="545"/>
      <c r="AD17" s="543">
        <v>1150</v>
      </c>
      <c r="AE17" s="544"/>
      <c r="AF17" s="544"/>
      <c r="AG17" s="544"/>
      <c r="AH17" s="544"/>
      <c r="AI17" s="544"/>
      <c r="AJ17" s="545"/>
      <c r="AK17" s="546"/>
      <c r="AL17" s="547"/>
      <c r="AM17" s="547"/>
      <c r="AN17" s="547"/>
      <c r="AO17" s="547"/>
      <c r="AP17" s="547"/>
      <c r="AQ17" s="548"/>
      <c r="AR17" s="546"/>
      <c r="AS17" s="547"/>
      <c r="AT17" s="547"/>
      <c r="AU17" s="547"/>
      <c r="AV17" s="547"/>
      <c r="AW17" s="547"/>
      <c r="AX17" s="549"/>
    </row>
    <row r="18" spans="1:50" ht="24" customHeight="1" x14ac:dyDescent="0.15">
      <c r="A18" s="377"/>
      <c r="B18" s="378"/>
      <c r="C18" s="378"/>
      <c r="D18" s="378"/>
      <c r="E18" s="378"/>
      <c r="F18" s="379"/>
      <c r="G18" s="500"/>
      <c r="H18" s="503"/>
      <c r="I18" s="503" t="s">
        <v>104</v>
      </c>
      <c r="J18" s="503"/>
      <c r="K18" s="503"/>
      <c r="L18" s="503"/>
      <c r="M18" s="503"/>
      <c r="N18" s="503"/>
      <c r="O18" s="503"/>
      <c r="P18" s="576">
        <f>SUM(P15:V17)</f>
        <v>5631.5</v>
      </c>
      <c r="Q18" s="577"/>
      <c r="R18" s="577"/>
      <c r="S18" s="577"/>
      <c r="T18" s="577"/>
      <c r="U18" s="577"/>
      <c r="V18" s="578"/>
      <c r="W18" s="576">
        <f t="shared" ref="W18" si="0">SUM(W15:AC17)</f>
        <v>4939</v>
      </c>
      <c r="X18" s="577"/>
      <c r="Y18" s="577"/>
      <c r="Z18" s="577"/>
      <c r="AA18" s="577"/>
      <c r="AB18" s="577"/>
      <c r="AC18" s="578"/>
      <c r="AD18" s="576">
        <f t="shared" ref="AD18" si="1">SUM(AD15:AJ17)</f>
        <v>4986</v>
      </c>
      <c r="AE18" s="577"/>
      <c r="AF18" s="577"/>
      <c r="AG18" s="577"/>
      <c r="AH18" s="577"/>
      <c r="AI18" s="577"/>
      <c r="AJ18" s="578"/>
      <c r="AK18" s="546"/>
      <c r="AL18" s="547"/>
      <c r="AM18" s="547"/>
      <c r="AN18" s="547"/>
      <c r="AO18" s="547"/>
      <c r="AP18" s="547"/>
      <c r="AQ18" s="548"/>
      <c r="AR18" s="546"/>
      <c r="AS18" s="547"/>
      <c r="AT18" s="547"/>
      <c r="AU18" s="547"/>
      <c r="AV18" s="547"/>
      <c r="AW18" s="547"/>
      <c r="AX18" s="549"/>
    </row>
    <row r="19" spans="1:50" ht="36" customHeight="1" x14ac:dyDescent="0.15">
      <c r="A19" s="377"/>
      <c r="B19" s="378"/>
      <c r="C19" s="378"/>
      <c r="D19" s="378"/>
      <c r="E19" s="378"/>
      <c r="F19" s="379"/>
      <c r="G19" s="500"/>
      <c r="H19" s="503" t="s">
        <v>112</v>
      </c>
      <c r="I19" s="503"/>
      <c r="J19" s="503"/>
      <c r="K19" s="503"/>
      <c r="L19" s="503"/>
      <c r="M19" s="503"/>
      <c r="N19" s="503"/>
      <c r="O19" s="503"/>
      <c r="P19" s="520">
        <f>P15/P18</f>
        <v>0.81104501464973799</v>
      </c>
      <c r="Q19" s="520"/>
      <c r="R19" s="520"/>
      <c r="S19" s="520"/>
      <c r="T19" s="520"/>
      <c r="U19" s="520"/>
      <c r="V19" s="520"/>
      <c r="W19" s="520">
        <f>W15/W18</f>
        <v>0.74630492002429638</v>
      </c>
      <c r="X19" s="520"/>
      <c r="Y19" s="520"/>
      <c r="Z19" s="520"/>
      <c r="AA19" s="520"/>
      <c r="AB19" s="520"/>
      <c r="AC19" s="520"/>
      <c r="AD19" s="520">
        <f>AD15/AD18</f>
        <v>0.76213397513036507</v>
      </c>
      <c r="AE19" s="520"/>
      <c r="AF19" s="520"/>
      <c r="AG19" s="520"/>
      <c r="AH19" s="520"/>
      <c r="AI19" s="520"/>
      <c r="AJ19" s="520"/>
      <c r="AK19" s="521"/>
      <c r="AL19" s="521"/>
      <c r="AM19" s="521"/>
      <c r="AN19" s="521"/>
      <c r="AO19" s="521"/>
      <c r="AP19" s="521"/>
      <c r="AQ19" s="521"/>
      <c r="AR19" s="521"/>
      <c r="AS19" s="521"/>
      <c r="AT19" s="521"/>
      <c r="AU19" s="521"/>
      <c r="AV19" s="521"/>
      <c r="AW19" s="521"/>
      <c r="AX19" s="522"/>
    </row>
    <row r="20" spans="1:50" ht="36" customHeight="1" x14ac:dyDescent="0.15">
      <c r="A20" s="377"/>
      <c r="B20" s="378"/>
      <c r="C20" s="378"/>
      <c r="D20" s="378"/>
      <c r="E20" s="378"/>
      <c r="F20" s="379"/>
      <c r="G20" s="500"/>
      <c r="H20" s="503" t="s">
        <v>113</v>
      </c>
      <c r="I20" s="503"/>
      <c r="J20" s="503"/>
      <c r="K20" s="503"/>
      <c r="L20" s="503"/>
      <c r="M20" s="503"/>
      <c r="N20" s="503"/>
      <c r="O20" s="503"/>
      <c r="P20" s="515" t="s">
        <v>769</v>
      </c>
      <c r="Q20" s="516"/>
      <c r="R20" s="516"/>
      <c r="S20" s="516"/>
      <c r="T20" s="516"/>
      <c r="U20" s="516"/>
      <c r="V20" s="516"/>
      <c r="W20" s="516" t="s">
        <v>769</v>
      </c>
      <c r="X20" s="516"/>
      <c r="Y20" s="516"/>
      <c r="Z20" s="516"/>
      <c r="AA20" s="516"/>
      <c r="AB20" s="516"/>
      <c r="AC20" s="516"/>
      <c r="AD20" s="516" t="s">
        <v>769</v>
      </c>
      <c r="AE20" s="516"/>
      <c r="AF20" s="516"/>
      <c r="AG20" s="516"/>
      <c r="AH20" s="516"/>
      <c r="AI20" s="516"/>
      <c r="AJ20" s="516"/>
      <c r="AK20" s="516" t="s">
        <v>769</v>
      </c>
      <c r="AL20" s="516"/>
      <c r="AM20" s="516"/>
      <c r="AN20" s="516"/>
      <c r="AO20" s="516"/>
      <c r="AP20" s="516"/>
      <c r="AQ20" s="516"/>
      <c r="AR20" s="517"/>
      <c r="AS20" s="517"/>
      <c r="AT20" s="517"/>
      <c r="AU20" s="518"/>
      <c r="AV20" s="518"/>
      <c r="AW20" s="518"/>
      <c r="AX20" s="519"/>
    </row>
    <row r="21" spans="1:50" ht="24" customHeight="1" x14ac:dyDescent="0.15">
      <c r="A21" s="377"/>
      <c r="B21" s="378"/>
      <c r="C21" s="378"/>
      <c r="D21" s="378"/>
      <c r="E21" s="378"/>
      <c r="F21" s="379"/>
      <c r="G21" s="500" t="s">
        <v>110</v>
      </c>
      <c r="H21" s="286" t="s">
        <v>105</v>
      </c>
      <c r="I21" s="286"/>
      <c r="J21" s="286"/>
      <c r="K21" s="286"/>
      <c r="L21" s="286"/>
      <c r="M21" s="286"/>
      <c r="N21" s="286"/>
      <c r="O21" s="286"/>
      <c r="P21" s="501">
        <v>5201.8999999999996</v>
      </c>
      <c r="Q21" s="502"/>
      <c r="R21" s="502"/>
      <c r="S21" s="502"/>
      <c r="T21" s="502"/>
      <c r="U21" s="502"/>
      <c r="V21" s="502"/>
      <c r="W21" s="502">
        <v>5186</v>
      </c>
      <c r="X21" s="502"/>
      <c r="Y21" s="502"/>
      <c r="Z21" s="502"/>
      <c r="AA21" s="502"/>
      <c r="AB21" s="502"/>
      <c r="AC21" s="502"/>
      <c r="AD21" s="502">
        <v>4177</v>
      </c>
      <c r="AE21" s="502"/>
      <c r="AF21" s="502"/>
      <c r="AG21" s="502"/>
      <c r="AH21" s="502"/>
      <c r="AI21" s="502"/>
      <c r="AJ21" s="502"/>
      <c r="AK21" s="502">
        <v>4188</v>
      </c>
      <c r="AL21" s="502"/>
      <c r="AM21" s="502"/>
      <c r="AN21" s="502"/>
      <c r="AO21" s="502"/>
      <c r="AP21" s="502"/>
      <c r="AQ21" s="502"/>
      <c r="AR21" s="502"/>
      <c r="AS21" s="502"/>
      <c r="AT21" s="502"/>
      <c r="AU21" s="502"/>
      <c r="AV21" s="502"/>
      <c r="AW21" s="502"/>
      <c r="AX21" s="514"/>
    </row>
    <row r="22" spans="1:50" ht="24" customHeight="1" x14ac:dyDescent="0.15">
      <c r="A22" s="377"/>
      <c r="B22" s="378"/>
      <c r="C22" s="378"/>
      <c r="D22" s="378"/>
      <c r="E22" s="378"/>
      <c r="F22" s="379"/>
      <c r="G22" s="500"/>
      <c r="H22" s="286" t="s">
        <v>103</v>
      </c>
      <c r="I22" s="286"/>
      <c r="J22" s="286"/>
      <c r="K22" s="286"/>
      <c r="L22" s="286"/>
      <c r="M22" s="286"/>
      <c r="N22" s="286"/>
      <c r="O22" s="286"/>
      <c r="P22" s="502">
        <v>5538.6</v>
      </c>
      <c r="Q22" s="502"/>
      <c r="R22" s="502"/>
      <c r="S22" s="502"/>
      <c r="T22" s="502"/>
      <c r="U22" s="502"/>
      <c r="V22" s="502"/>
      <c r="W22" s="502">
        <v>4960</v>
      </c>
      <c r="X22" s="502"/>
      <c r="Y22" s="502"/>
      <c r="Z22" s="502"/>
      <c r="AA22" s="502"/>
      <c r="AB22" s="502"/>
      <c r="AC22" s="502"/>
      <c r="AD22" s="502">
        <v>5072</v>
      </c>
      <c r="AE22" s="502"/>
      <c r="AF22" s="502"/>
      <c r="AG22" s="502"/>
      <c r="AH22" s="502"/>
      <c r="AI22" s="502"/>
      <c r="AJ22" s="502"/>
      <c r="AK22" s="511"/>
      <c r="AL22" s="511"/>
      <c r="AM22" s="511"/>
      <c r="AN22" s="511"/>
      <c r="AO22" s="511"/>
      <c r="AP22" s="511"/>
      <c r="AQ22" s="511"/>
      <c r="AR22" s="511"/>
      <c r="AS22" s="511"/>
      <c r="AT22" s="511"/>
      <c r="AU22" s="511"/>
      <c r="AV22" s="511"/>
      <c r="AW22" s="511"/>
      <c r="AX22" s="513"/>
    </row>
    <row r="23" spans="1:50" ht="24" customHeight="1" x14ac:dyDescent="0.15">
      <c r="A23" s="529"/>
      <c r="B23" s="530"/>
      <c r="C23" s="530"/>
      <c r="D23" s="530"/>
      <c r="E23" s="530"/>
      <c r="F23" s="582"/>
      <c r="G23" s="500"/>
      <c r="H23" s="503" t="s">
        <v>106</v>
      </c>
      <c r="I23" s="503"/>
      <c r="J23" s="503"/>
      <c r="K23" s="503"/>
      <c r="L23" s="503"/>
      <c r="M23" s="503"/>
      <c r="N23" s="503"/>
      <c r="O23" s="503"/>
      <c r="P23" s="504">
        <f>IF(P21=0, "-",P22/P21)</f>
        <v>1.0647263499875048</v>
      </c>
      <c r="Q23" s="504"/>
      <c r="R23" s="504"/>
      <c r="S23" s="504"/>
      <c r="T23" s="504"/>
      <c r="U23" s="504"/>
      <c r="V23" s="504"/>
      <c r="W23" s="504">
        <f t="shared" ref="W23" si="2">IF(W21=0, "-",W22/W21)</f>
        <v>0.95642113382182803</v>
      </c>
      <c r="X23" s="504"/>
      <c r="Y23" s="504"/>
      <c r="Z23" s="504"/>
      <c r="AA23" s="504"/>
      <c r="AB23" s="504"/>
      <c r="AC23" s="504"/>
      <c r="AD23" s="504">
        <f>IF(AD21=0, "-",AD22/AD21)</f>
        <v>1.2142686138376826</v>
      </c>
      <c r="AE23" s="504"/>
      <c r="AF23" s="504"/>
      <c r="AG23" s="504"/>
      <c r="AH23" s="504"/>
      <c r="AI23" s="504"/>
      <c r="AJ23" s="504"/>
      <c r="AK23" s="511"/>
      <c r="AL23" s="511"/>
      <c r="AM23" s="511"/>
      <c r="AN23" s="511"/>
      <c r="AO23" s="511"/>
      <c r="AP23" s="511"/>
      <c r="AQ23" s="512"/>
      <c r="AR23" s="511"/>
      <c r="AS23" s="511"/>
      <c r="AT23" s="511"/>
      <c r="AU23" s="511"/>
      <c r="AV23" s="511"/>
      <c r="AW23" s="511"/>
      <c r="AX23" s="513"/>
    </row>
    <row r="24" spans="1:50" ht="45" customHeight="1" x14ac:dyDescent="0.15">
      <c r="A24" s="629" t="s">
        <v>754</v>
      </c>
      <c r="B24" s="630"/>
      <c r="C24" s="505" t="s">
        <v>77</v>
      </c>
      <c r="D24" s="505"/>
      <c r="E24" s="505"/>
      <c r="F24" s="505"/>
      <c r="G24" s="505"/>
      <c r="H24" s="505"/>
      <c r="I24" s="505"/>
      <c r="J24" s="505"/>
      <c r="K24" s="506"/>
      <c r="L24" s="507" t="s">
        <v>752</v>
      </c>
      <c r="M24" s="507"/>
      <c r="N24" s="507"/>
      <c r="O24" s="507"/>
      <c r="P24" s="507"/>
      <c r="Q24" s="507"/>
      <c r="R24" s="507" t="s">
        <v>751</v>
      </c>
      <c r="S24" s="507"/>
      <c r="T24" s="507"/>
      <c r="U24" s="507"/>
      <c r="V24" s="507"/>
      <c r="W24" s="507"/>
      <c r="X24" s="508" t="s">
        <v>78</v>
      </c>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9"/>
    </row>
    <row r="25" spans="1:50" ht="45.75" customHeight="1" x14ac:dyDescent="0.15">
      <c r="A25" s="631"/>
      <c r="B25" s="632"/>
      <c r="C25" s="637" t="s">
        <v>770</v>
      </c>
      <c r="D25" s="637"/>
      <c r="E25" s="637"/>
      <c r="F25" s="637"/>
      <c r="G25" s="637"/>
      <c r="H25" s="637"/>
      <c r="I25" s="637"/>
      <c r="J25" s="637"/>
      <c r="K25" s="638"/>
      <c r="L25" s="523">
        <v>3457</v>
      </c>
      <c r="M25" s="524"/>
      <c r="N25" s="524"/>
      <c r="O25" s="524"/>
      <c r="P25" s="524"/>
      <c r="Q25" s="525"/>
      <c r="R25" s="639">
        <v>4923</v>
      </c>
      <c r="S25" s="640"/>
      <c r="T25" s="640"/>
      <c r="U25" s="640"/>
      <c r="V25" s="640"/>
      <c r="W25" s="641"/>
      <c r="X25" s="642" t="s">
        <v>757</v>
      </c>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c r="AX25" s="644"/>
    </row>
    <row r="26" spans="1:50" ht="27" customHeight="1" x14ac:dyDescent="0.15">
      <c r="A26" s="631"/>
      <c r="B26" s="632"/>
      <c r="C26" s="635"/>
      <c r="D26" s="635"/>
      <c r="E26" s="635"/>
      <c r="F26" s="635"/>
      <c r="G26" s="635"/>
      <c r="H26" s="635"/>
      <c r="I26" s="635"/>
      <c r="J26" s="635"/>
      <c r="K26" s="636"/>
      <c r="L26" s="523"/>
      <c r="M26" s="524"/>
      <c r="N26" s="524"/>
      <c r="O26" s="524"/>
      <c r="P26" s="524"/>
      <c r="Q26" s="525"/>
      <c r="R26" s="523"/>
      <c r="S26" s="524"/>
      <c r="T26" s="524"/>
      <c r="U26" s="524"/>
      <c r="V26" s="524"/>
      <c r="W26" s="525"/>
      <c r="X26" s="645"/>
      <c r="Y26" s="646"/>
      <c r="Z26" s="646"/>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7"/>
    </row>
    <row r="27" spans="1:50" ht="27" customHeight="1" x14ac:dyDescent="0.15">
      <c r="A27" s="631"/>
      <c r="B27" s="632"/>
      <c r="C27" s="635"/>
      <c r="D27" s="635"/>
      <c r="E27" s="635"/>
      <c r="F27" s="635"/>
      <c r="G27" s="635"/>
      <c r="H27" s="635"/>
      <c r="I27" s="635"/>
      <c r="J27" s="635"/>
      <c r="K27" s="636"/>
      <c r="L27" s="523"/>
      <c r="M27" s="524"/>
      <c r="N27" s="524"/>
      <c r="O27" s="524"/>
      <c r="P27" s="524"/>
      <c r="Q27" s="525"/>
      <c r="R27" s="523"/>
      <c r="S27" s="524"/>
      <c r="T27" s="524"/>
      <c r="U27" s="524"/>
      <c r="V27" s="524"/>
      <c r="W27" s="525"/>
      <c r="X27" s="645"/>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7"/>
    </row>
    <row r="28" spans="1:50" ht="27" customHeight="1" x14ac:dyDescent="0.15">
      <c r="A28" s="631"/>
      <c r="B28" s="632"/>
      <c r="C28" s="635"/>
      <c r="D28" s="635"/>
      <c r="E28" s="635"/>
      <c r="F28" s="635"/>
      <c r="G28" s="635"/>
      <c r="H28" s="635"/>
      <c r="I28" s="635"/>
      <c r="J28" s="635"/>
      <c r="K28" s="636"/>
      <c r="L28" s="523"/>
      <c r="M28" s="524"/>
      <c r="N28" s="524"/>
      <c r="O28" s="524"/>
      <c r="P28" s="524"/>
      <c r="Q28" s="525"/>
      <c r="R28" s="523"/>
      <c r="S28" s="524"/>
      <c r="T28" s="524"/>
      <c r="U28" s="524"/>
      <c r="V28" s="524"/>
      <c r="W28" s="525"/>
      <c r="X28" s="645"/>
      <c r="Y28" s="646"/>
      <c r="Z28" s="646"/>
      <c r="AA28" s="646"/>
      <c r="AB28" s="646"/>
      <c r="AC28" s="646"/>
      <c r="AD28" s="646"/>
      <c r="AE28" s="646"/>
      <c r="AF28" s="646"/>
      <c r="AG28" s="646"/>
      <c r="AH28" s="646"/>
      <c r="AI28" s="646"/>
      <c r="AJ28" s="646"/>
      <c r="AK28" s="646"/>
      <c r="AL28" s="646"/>
      <c r="AM28" s="646"/>
      <c r="AN28" s="646"/>
      <c r="AO28" s="646"/>
      <c r="AP28" s="646"/>
      <c r="AQ28" s="646"/>
      <c r="AR28" s="646"/>
      <c r="AS28" s="646"/>
      <c r="AT28" s="646"/>
      <c r="AU28" s="646"/>
      <c r="AV28" s="646"/>
      <c r="AW28" s="646"/>
      <c r="AX28" s="647"/>
    </row>
    <row r="29" spans="1:50" ht="27" customHeight="1" x14ac:dyDescent="0.15">
      <c r="A29" s="631"/>
      <c r="B29" s="632"/>
      <c r="C29" s="635"/>
      <c r="D29" s="635"/>
      <c r="E29" s="635"/>
      <c r="F29" s="635"/>
      <c r="G29" s="635"/>
      <c r="H29" s="635"/>
      <c r="I29" s="635"/>
      <c r="J29" s="635"/>
      <c r="K29" s="636"/>
      <c r="L29" s="523"/>
      <c r="M29" s="524"/>
      <c r="N29" s="524"/>
      <c r="O29" s="524"/>
      <c r="P29" s="524"/>
      <c r="Q29" s="525"/>
      <c r="R29" s="523"/>
      <c r="S29" s="524"/>
      <c r="T29" s="524"/>
      <c r="U29" s="524"/>
      <c r="V29" s="524"/>
      <c r="W29" s="525"/>
      <c r="X29" s="645"/>
      <c r="Y29" s="646"/>
      <c r="Z29" s="646"/>
      <c r="AA29" s="646"/>
      <c r="AB29" s="646"/>
      <c r="AC29" s="646"/>
      <c r="AD29" s="646"/>
      <c r="AE29" s="646"/>
      <c r="AF29" s="646"/>
      <c r="AG29" s="646"/>
      <c r="AH29" s="646"/>
      <c r="AI29" s="646"/>
      <c r="AJ29" s="646"/>
      <c r="AK29" s="646"/>
      <c r="AL29" s="646"/>
      <c r="AM29" s="646"/>
      <c r="AN29" s="646"/>
      <c r="AO29" s="646"/>
      <c r="AP29" s="646"/>
      <c r="AQ29" s="646"/>
      <c r="AR29" s="646"/>
      <c r="AS29" s="646"/>
      <c r="AT29" s="646"/>
      <c r="AU29" s="646"/>
      <c r="AV29" s="646"/>
      <c r="AW29" s="646"/>
      <c r="AX29" s="647"/>
    </row>
    <row r="30" spans="1:50" ht="27" customHeight="1" x14ac:dyDescent="0.15">
      <c r="A30" s="631"/>
      <c r="B30" s="632"/>
      <c r="C30" s="681" t="s">
        <v>168</v>
      </c>
      <c r="D30" s="681"/>
      <c r="E30" s="681"/>
      <c r="F30" s="681"/>
      <c r="G30" s="681"/>
      <c r="H30" s="681"/>
      <c r="I30" s="681"/>
      <c r="J30" s="681"/>
      <c r="K30" s="682"/>
      <c r="L30" s="683">
        <f>L31-SUM(L25:L29)</f>
        <v>0</v>
      </c>
      <c r="M30" s="684"/>
      <c r="N30" s="684"/>
      <c r="O30" s="684"/>
      <c r="P30" s="684"/>
      <c r="Q30" s="685"/>
      <c r="R30" s="686">
        <f>R31-SUM(R25:R29)</f>
        <v>0</v>
      </c>
      <c r="S30" s="687"/>
      <c r="T30" s="687"/>
      <c r="U30" s="687"/>
      <c r="V30" s="687"/>
      <c r="W30" s="688"/>
      <c r="X30" s="645"/>
      <c r="Y30" s="646"/>
      <c r="Z30" s="646"/>
      <c r="AA30" s="646"/>
      <c r="AB30" s="646"/>
      <c r="AC30" s="646"/>
      <c r="AD30" s="646"/>
      <c r="AE30" s="646"/>
      <c r="AF30" s="646"/>
      <c r="AG30" s="646"/>
      <c r="AH30" s="646"/>
      <c r="AI30" s="646"/>
      <c r="AJ30" s="646"/>
      <c r="AK30" s="646"/>
      <c r="AL30" s="646"/>
      <c r="AM30" s="646"/>
      <c r="AN30" s="646"/>
      <c r="AO30" s="646"/>
      <c r="AP30" s="646"/>
      <c r="AQ30" s="646"/>
      <c r="AR30" s="646"/>
      <c r="AS30" s="646"/>
      <c r="AT30" s="646"/>
      <c r="AU30" s="646"/>
      <c r="AV30" s="646"/>
      <c r="AW30" s="646"/>
      <c r="AX30" s="647"/>
    </row>
    <row r="31" spans="1:50" ht="27" customHeight="1" thickBot="1" x14ac:dyDescent="0.2">
      <c r="A31" s="633"/>
      <c r="B31" s="634"/>
      <c r="C31" s="689" t="s">
        <v>16</v>
      </c>
      <c r="D31" s="689"/>
      <c r="E31" s="689"/>
      <c r="F31" s="689"/>
      <c r="G31" s="689"/>
      <c r="H31" s="689"/>
      <c r="I31" s="689"/>
      <c r="J31" s="689"/>
      <c r="K31" s="690"/>
      <c r="L31" s="691">
        <f>AK14</f>
        <v>3457</v>
      </c>
      <c r="M31" s="692"/>
      <c r="N31" s="692"/>
      <c r="O31" s="692"/>
      <c r="P31" s="692"/>
      <c r="Q31" s="693"/>
      <c r="R31" s="691">
        <f>AR14</f>
        <v>4923</v>
      </c>
      <c r="S31" s="692"/>
      <c r="T31" s="692"/>
      <c r="U31" s="692"/>
      <c r="V31" s="692"/>
      <c r="W31" s="693"/>
      <c r="X31" s="648"/>
      <c r="Y31" s="649"/>
      <c r="Z31" s="649"/>
      <c r="AA31" s="649"/>
      <c r="AB31" s="649"/>
      <c r="AC31" s="649"/>
      <c r="AD31" s="649"/>
      <c r="AE31" s="649"/>
      <c r="AF31" s="649"/>
      <c r="AG31" s="649"/>
      <c r="AH31" s="649"/>
      <c r="AI31" s="649"/>
      <c r="AJ31" s="649"/>
      <c r="AK31" s="649"/>
      <c r="AL31" s="649"/>
      <c r="AM31" s="649"/>
      <c r="AN31" s="649"/>
      <c r="AO31" s="649"/>
      <c r="AP31" s="649"/>
      <c r="AQ31" s="649"/>
      <c r="AR31" s="649"/>
      <c r="AS31" s="649"/>
      <c r="AT31" s="649"/>
      <c r="AU31" s="649"/>
      <c r="AV31" s="649"/>
      <c r="AW31" s="649"/>
      <c r="AX31" s="650"/>
    </row>
    <row r="32" spans="1:50" ht="18.75" customHeight="1" x14ac:dyDescent="0.15">
      <c r="A32" s="165" t="s">
        <v>308</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518</v>
      </c>
      <c r="AF32" s="238"/>
      <c r="AG32" s="238"/>
      <c r="AH32" s="238"/>
      <c r="AI32" s="238" t="s">
        <v>389</v>
      </c>
      <c r="AJ32" s="238"/>
      <c r="AK32" s="238"/>
      <c r="AL32" s="240"/>
      <c r="AM32" s="238" t="s">
        <v>488</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4</v>
      </c>
      <c r="AR33" s="248"/>
      <c r="AS33" s="249" t="s">
        <v>61</v>
      </c>
      <c r="AT33" s="250"/>
      <c r="AU33" s="251" t="s">
        <v>772</v>
      </c>
      <c r="AV33" s="251"/>
      <c r="AW33" s="255" t="s">
        <v>57</v>
      </c>
      <c r="AX33" s="266"/>
    </row>
    <row r="34" spans="1:51" ht="23.25" customHeight="1" x14ac:dyDescent="0.15">
      <c r="A34" s="168"/>
      <c r="B34" s="166"/>
      <c r="C34" s="166"/>
      <c r="D34" s="166"/>
      <c r="E34" s="166"/>
      <c r="F34" s="167"/>
      <c r="G34" s="208" t="s">
        <v>771</v>
      </c>
      <c r="H34" s="209"/>
      <c r="I34" s="209"/>
      <c r="J34" s="209"/>
      <c r="K34" s="209"/>
      <c r="L34" s="209"/>
      <c r="M34" s="209"/>
      <c r="N34" s="209"/>
      <c r="O34" s="210"/>
      <c r="P34" s="151" t="s">
        <v>852</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772</v>
      </c>
      <c r="AV35" s="136"/>
      <c r="AW35" s="136"/>
      <c r="AX35" s="140"/>
    </row>
    <row r="36" spans="1:51" ht="57.7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343</v>
      </c>
      <c r="B37" s="219"/>
      <c r="C37" s="219"/>
      <c r="D37" s="219"/>
      <c r="E37" s="219"/>
      <c r="F37" s="220"/>
      <c r="G37" s="224" t="s">
        <v>773</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308</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518</v>
      </c>
      <c r="AF39" s="238"/>
      <c r="AG39" s="238"/>
      <c r="AH39" s="238"/>
      <c r="AI39" s="238" t="s">
        <v>389</v>
      </c>
      <c r="AJ39" s="238"/>
      <c r="AK39" s="238"/>
      <c r="AL39" s="240"/>
      <c r="AM39" s="238" t="s">
        <v>747</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308</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518</v>
      </c>
      <c r="AF46" s="238"/>
      <c r="AG46" s="238"/>
      <c r="AH46" s="238"/>
      <c r="AI46" s="238" t="s">
        <v>389</v>
      </c>
      <c r="AJ46" s="238"/>
      <c r="AK46" s="238"/>
      <c r="AL46" s="240"/>
      <c r="AM46" s="238" t="s">
        <v>747</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308</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518</v>
      </c>
      <c r="AF53" s="238"/>
      <c r="AG53" s="238"/>
      <c r="AH53" s="238"/>
      <c r="AI53" s="238" t="s">
        <v>389</v>
      </c>
      <c r="AJ53" s="238"/>
      <c r="AK53" s="238"/>
      <c r="AL53" s="240"/>
      <c r="AM53" s="238" t="s">
        <v>747</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308</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518</v>
      </c>
      <c r="AF60" s="238"/>
      <c r="AG60" s="238"/>
      <c r="AH60" s="238"/>
      <c r="AI60" s="238" t="s">
        <v>389</v>
      </c>
      <c r="AJ60" s="238"/>
      <c r="AK60" s="238"/>
      <c r="AL60" s="240"/>
      <c r="AM60" s="238" t="s">
        <v>747</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8" t="s">
        <v>311</v>
      </c>
      <c r="B67" s="729"/>
      <c r="C67" s="729"/>
      <c r="D67" s="729"/>
      <c r="E67" s="729"/>
      <c r="F67" s="730"/>
      <c r="G67" s="734"/>
      <c r="H67" s="505" t="s">
        <v>55</v>
      </c>
      <c r="I67" s="505"/>
      <c r="J67" s="505"/>
      <c r="K67" s="505"/>
      <c r="L67" s="505"/>
      <c r="M67" s="505"/>
      <c r="N67" s="505"/>
      <c r="O67" s="506"/>
      <c r="P67" s="508" t="s">
        <v>39</v>
      </c>
      <c r="Q67" s="505"/>
      <c r="R67" s="505"/>
      <c r="S67" s="505"/>
      <c r="T67" s="505"/>
      <c r="U67" s="505"/>
      <c r="V67" s="506"/>
      <c r="W67" s="739" t="s">
        <v>312</v>
      </c>
      <c r="X67" s="740"/>
      <c r="Y67" s="743"/>
      <c r="Z67" s="743"/>
      <c r="AA67" s="744"/>
      <c r="AB67" s="508" t="s">
        <v>6</v>
      </c>
      <c r="AC67" s="505"/>
      <c r="AD67" s="506"/>
      <c r="AE67" s="238" t="s">
        <v>518</v>
      </c>
      <c r="AF67" s="238"/>
      <c r="AG67" s="238"/>
      <c r="AH67" s="238"/>
      <c r="AI67" s="238" t="s">
        <v>389</v>
      </c>
      <c r="AJ67" s="238"/>
      <c r="AK67" s="238"/>
      <c r="AL67" s="240"/>
      <c r="AM67" s="238" t="s">
        <v>747</v>
      </c>
      <c r="AN67" s="238"/>
      <c r="AO67" s="238"/>
      <c r="AP67" s="240"/>
      <c r="AQ67" s="508" t="s">
        <v>60</v>
      </c>
      <c r="AR67" s="505"/>
      <c r="AS67" s="505"/>
      <c r="AT67" s="506"/>
      <c r="AU67" s="776" t="s">
        <v>47</v>
      </c>
      <c r="AV67" s="776"/>
      <c r="AW67" s="776"/>
      <c r="AX67" s="777"/>
      <c r="AY67">
        <f>COUNTA($H$69)</f>
        <v>0</v>
      </c>
    </row>
    <row r="68" spans="1:51" ht="18.75" hidden="1" customHeight="1" x14ac:dyDescent="0.15">
      <c r="A68" s="731"/>
      <c r="B68" s="732"/>
      <c r="C68" s="732"/>
      <c r="D68" s="732"/>
      <c r="E68" s="732"/>
      <c r="F68" s="733"/>
      <c r="G68" s="735"/>
      <c r="H68" s="736"/>
      <c r="I68" s="736"/>
      <c r="J68" s="736"/>
      <c r="K68" s="736"/>
      <c r="L68" s="736"/>
      <c r="M68" s="736"/>
      <c r="N68" s="736"/>
      <c r="O68" s="737"/>
      <c r="P68" s="738"/>
      <c r="Q68" s="736"/>
      <c r="R68" s="736"/>
      <c r="S68" s="736"/>
      <c r="T68" s="736"/>
      <c r="U68" s="736"/>
      <c r="V68" s="737"/>
      <c r="W68" s="741"/>
      <c r="X68" s="742"/>
      <c r="Y68" s="745"/>
      <c r="Z68" s="745"/>
      <c r="AA68" s="746"/>
      <c r="AB68" s="738"/>
      <c r="AC68" s="736"/>
      <c r="AD68" s="737"/>
      <c r="AE68" s="239"/>
      <c r="AF68" s="239"/>
      <c r="AG68" s="239"/>
      <c r="AH68" s="239"/>
      <c r="AI68" s="239"/>
      <c r="AJ68" s="239"/>
      <c r="AK68" s="239"/>
      <c r="AL68" s="241"/>
      <c r="AM68" s="239"/>
      <c r="AN68" s="239"/>
      <c r="AO68" s="239"/>
      <c r="AP68" s="241"/>
      <c r="AQ68" s="491"/>
      <c r="AR68" s="251"/>
      <c r="AS68" s="736" t="s">
        <v>61</v>
      </c>
      <c r="AT68" s="737"/>
      <c r="AU68" s="251"/>
      <c r="AV68" s="251"/>
      <c r="AW68" s="736" t="s">
        <v>313</v>
      </c>
      <c r="AX68" s="778"/>
      <c r="AY68">
        <f>$AY$67</f>
        <v>0</v>
      </c>
    </row>
    <row r="69" spans="1:51" ht="23.25" hidden="1" customHeight="1" x14ac:dyDescent="0.15">
      <c r="A69" s="731"/>
      <c r="B69" s="732"/>
      <c r="C69" s="732"/>
      <c r="D69" s="732"/>
      <c r="E69" s="732"/>
      <c r="F69" s="733"/>
      <c r="G69" s="779" t="s">
        <v>314</v>
      </c>
      <c r="H69" s="781"/>
      <c r="I69" s="782"/>
      <c r="J69" s="782"/>
      <c r="K69" s="782"/>
      <c r="L69" s="782"/>
      <c r="M69" s="782"/>
      <c r="N69" s="782"/>
      <c r="O69" s="783"/>
      <c r="P69" s="781"/>
      <c r="Q69" s="782"/>
      <c r="R69" s="782"/>
      <c r="S69" s="782"/>
      <c r="T69" s="782"/>
      <c r="U69" s="782"/>
      <c r="V69" s="783"/>
      <c r="W69" s="787"/>
      <c r="X69" s="788"/>
      <c r="Y69" s="760" t="s">
        <v>8</v>
      </c>
      <c r="Z69" s="760"/>
      <c r="AA69" s="761"/>
      <c r="AB69" s="762" t="s">
        <v>332</v>
      </c>
      <c r="AC69" s="762"/>
      <c r="AD69" s="762"/>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31"/>
      <c r="B70" s="732"/>
      <c r="C70" s="732"/>
      <c r="D70" s="732"/>
      <c r="E70" s="732"/>
      <c r="F70" s="733"/>
      <c r="G70" s="750"/>
      <c r="H70" s="784"/>
      <c r="I70" s="785"/>
      <c r="J70" s="785"/>
      <c r="K70" s="785"/>
      <c r="L70" s="785"/>
      <c r="M70" s="785"/>
      <c r="N70" s="785"/>
      <c r="O70" s="786"/>
      <c r="P70" s="784"/>
      <c r="Q70" s="785"/>
      <c r="R70" s="785"/>
      <c r="S70" s="785"/>
      <c r="T70" s="785"/>
      <c r="U70" s="785"/>
      <c r="V70" s="786"/>
      <c r="W70" s="789"/>
      <c r="X70" s="790"/>
      <c r="Y70" s="793" t="s">
        <v>34</v>
      </c>
      <c r="Z70" s="793"/>
      <c r="AA70" s="794"/>
      <c r="AB70" s="795" t="s">
        <v>332</v>
      </c>
      <c r="AC70" s="795"/>
      <c r="AD70" s="795"/>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31"/>
      <c r="B71" s="732"/>
      <c r="C71" s="732"/>
      <c r="D71" s="732"/>
      <c r="E71" s="732"/>
      <c r="F71" s="733"/>
      <c r="G71" s="780"/>
      <c r="H71" s="784"/>
      <c r="I71" s="785"/>
      <c r="J71" s="785"/>
      <c r="K71" s="785"/>
      <c r="L71" s="785"/>
      <c r="M71" s="785"/>
      <c r="N71" s="785"/>
      <c r="O71" s="786"/>
      <c r="P71" s="784"/>
      <c r="Q71" s="785"/>
      <c r="R71" s="785"/>
      <c r="S71" s="785"/>
      <c r="T71" s="785"/>
      <c r="U71" s="785"/>
      <c r="V71" s="786"/>
      <c r="W71" s="791"/>
      <c r="X71" s="792"/>
      <c r="Y71" s="793" t="s">
        <v>9</v>
      </c>
      <c r="Z71" s="793"/>
      <c r="AA71" s="794"/>
      <c r="AB71" s="796" t="s">
        <v>333</v>
      </c>
      <c r="AC71" s="796"/>
      <c r="AD71" s="796"/>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31" t="s">
        <v>324</v>
      </c>
      <c r="B72" s="732"/>
      <c r="C72" s="732"/>
      <c r="D72" s="732"/>
      <c r="E72" s="732"/>
      <c r="F72" s="733"/>
      <c r="G72" s="750" t="s">
        <v>315</v>
      </c>
      <c r="H72" s="751"/>
      <c r="I72" s="751"/>
      <c r="J72" s="751"/>
      <c r="K72" s="751"/>
      <c r="L72" s="751"/>
      <c r="M72" s="751"/>
      <c r="N72" s="751"/>
      <c r="O72" s="751"/>
      <c r="P72" s="751"/>
      <c r="Q72" s="751"/>
      <c r="R72" s="751"/>
      <c r="S72" s="751"/>
      <c r="T72" s="751"/>
      <c r="U72" s="751"/>
      <c r="V72" s="751"/>
      <c r="W72" s="754" t="s">
        <v>334</v>
      </c>
      <c r="X72" s="755"/>
      <c r="Y72" s="760" t="s">
        <v>8</v>
      </c>
      <c r="Z72" s="760"/>
      <c r="AA72" s="761"/>
      <c r="AB72" s="762" t="s">
        <v>332</v>
      </c>
      <c r="AC72" s="762"/>
      <c r="AD72" s="762"/>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31"/>
      <c r="B73" s="732"/>
      <c r="C73" s="732"/>
      <c r="D73" s="732"/>
      <c r="E73" s="732"/>
      <c r="F73" s="733"/>
      <c r="G73" s="750"/>
      <c r="H73" s="752"/>
      <c r="I73" s="752"/>
      <c r="J73" s="752"/>
      <c r="K73" s="752"/>
      <c r="L73" s="752"/>
      <c r="M73" s="752"/>
      <c r="N73" s="752"/>
      <c r="O73" s="752"/>
      <c r="P73" s="752"/>
      <c r="Q73" s="752"/>
      <c r="R73" s="752"/>
      <c r="S73" s="752"/>
      <c r="T73" s="752"/>
      <c r="U73" s="752"/>
      <c r="V73" s="752"/>
      <c r="W73" s="756"/>
      <c r="X73" s="757"/>
      <c r="Y73" s="793" t="s">
        <v>34</v>
      </c>
      <c r="Z73" s="793"/>
      <c r="AA73" s="794"/>
      <c r="AB73" s="795" t="s">
        <v>332</v>
      </c>
      <c r="AC73" s="795"/>
      <c r="AD73" s="795"/>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7"/>
      <c r="B74" s="748"/>
      <c r="C74" s="748"/>
      <c r="D74" s="748"/>
      <c r="E74" s="748"/>
      <c r="F74" s="749"/>
      <c r="G74" s="750"/>
      <c r="H74" s="753"/>
      <c r="I74" s="753"/>
      <c r="J74" s="753"/>
      <c r="K74" s="753"/>
      <c r="L74" s="753"/>
      <c r="M74" s="753"/>
      <c r="N74" s="753"/>
      <c r="O74" s="753"/>
      <c r="P74" s="753"/>
      <c r="Q74" s="753"/>
      <c r="R74" s="753"/>
      <c r="S74" s="753"/>
      <c r="T74" s="753"/>
      <c r="U74" s="753"/>
      <c r="V74" s="753"/>
      <c r="W74" s="758"/>
      <c r="X74" s="759"/>
      <c r="Y74" s="793" t="s">
        <v>9</v>
      </c>
      <c r="Z74" s="793"/>
      <c r="AA74" s="794"/>
      <c r="AB74" s="796" t="s">
        <v>333</v>
      </c>
      <c r="AC74" s="796"/>
      <c r="AD74" s="796"/>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7" t="s">
        <v>311</v>
      </c>
      <c r="B75" s="798"/>
      <c r="C75" s="798"/>
      <c r="D75" s="798"/>
      <c r="E75" s="798"/>
      <c r="F75" s="799"/>
      <c r="G75" s="803"/>
      <c r="H75" s="243" t="s">
        <v>55</v>
      </c>
      <c r="I75" s="243"/>
      <c r="J75" s="243"/>
      <c r="K75" s="243"/>
      <c r="L75" s="243"/>
      <c r="M75" s="243"/>
      <c r="N75" s="243"/>
      <c r="O75" s="244"/>
      <c r="P75" s="242" t="s">
        <v>39</v>
      </c>
      <c r="Q75" s="243"/>
      <c r="R75" s="243"/>
      <c r="S75" s="243"/>
      <c r="T75" s="243"/>
      <c r="U75" s="243"/>
      <c r="V75" s="243"/>
      <c r="W75" s="243"/>
      <c r="X75" s="244"/>
      <c r="Y75" s="806"/>
      <c r="Z75" s="807"/>
      <c r="AA75" s="808"/>
      <c r="AB75" s="242" t="s">
        <v>6</v>
      </c>
      <c r="AC75" s="243"/>
      <c r="AD75" s="244"/>
      <c r="AE75" s="238" t="s">
        <v>518</v>
      </c>
      <c r="AF75" s="238"/>
      <c r="AG75" s="238"/>
      <c r="AH75" s="238"/>
      <c r="AI75" s="238" t="s">
        <v>389</v>
      </c>
      <c r="AJ75" s="238"/>
      <c r="AK75" s="238"/>
      <c r="AL75" s="240"/>
      <c r="AM75" s="238" t="s">
        <v>747</v>
      </c>
      <c r="AN75" s="238"/>
      <c r="AO75" s="238"/>
      <c r="AP75" s="240"/>
      <c r="AQ75" s="242" t="s">
        <v>60</v>
      </c>
      <c r="AR75" s="243"/>
      <c r="AS75" s="243"/>
      <c r="AT75" s="244"/>
      <c r="AU75" s="812" t="s">
        <v>47</v>
      </c>
      <c r="AV75" s="813"/>
      <c r="AW75" s="813"/>
      <c r="AX75" s="814"/>
      <c r="AY75">
        <f>COUNTA($H$77)</f>
        <v>0</v>
      </c>
    </row>
    <row r="76" spans="1:51" ht="18.75" hidden="1" customHeight="1" x14ac:dyDescent="0.15">
      <c r="A76" s="800"/>
      <c r="B76" s="801"/>
      <c r="C76" s="801"/>
      <c r="D76" s="801"/>
      <c r="E76" s="801"/>
      <c r="F76" s="802"/>
      <c r="G76" s="804"/>
      <c r="H76" s="249"/>
      <c r="I76" s="249"/>
      <c r="J76" s="249"/>
      <c r="K76" s="249"/>
      <c r="L76" s="249"/>
      <c r="M76" s="249"/>
      <c r="N76" s="249"/>
      <c r="O76" s="250"/>
      <c r="P76" s="805"/>
      <c r="Q76" s="249"/>
      <c r="R76" s="249"/>
      <c r="S76" s="249"/>
      <c r="T76" s="249"/>
      <c r="U76" s="249"/>
      <c r="V76" s="249"/>
      <c r="W76" s="249"/>
      <c r="X76" s="250"/>
      <c r="Y76" s="809"/>
      <c r="Z76" s="810"/>
      <c r="AA76" s="811"/>
      <c r="AB76" s="805"/>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313</v>
      </c>
      <c r="AX76" s="819"/>
      <c r="AY76">
        <f>$AY$75</f>
        <v>0</v>
      </c>
    </row>
    <row r="77" spans="1:51" ht="23.25" hidden="1" customHeight="1" x14ac:dyDescent="0.15">
      <c r="A77" s="800"/>
      <c r="B77" s="801"/>
      <c r="C77" s="801"/>
      <c r="D77" s="801"/>
      <c r="E77" s="801"/>
      <c r="F77" s="802"/>
      <c r="G77" s="763" t="s">
        <v>314</v>
      </c>
      <c r="H77" s="151"/>
      <c r="I77" s="151"/>
      <c r="J77" s="151"/>
      <c r="K77" s="151"/>
      <c r="L77" s="151"/>
      <c r="M77" s="151"/>
      <c r="N77" s="151"/>
      <c r="O77" s="172"/>
      <c r="P77" s="151"/>
      <c r="Q77" s="151"/>
      <c r="R77" s="151"/>
      <c r="S77" s="151"/>
      <c r="T77" s="151"/>
      <c r="U77" s="151"/>
      <c r="V77" s="151"/>
      <c r="W77" s="151"/>
      <c r="X77" s="172"/>
      <c r="Y77" s="820" t="s">
        <v>8</v>
      </c>
      <c r="Z77" s="821"/>
      <c r="AA77" s="822"/>
      <c r="AB77" s="823"/>
      <c r="AC77" s="823"/>
      <c r="AD77" s="823"/>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00"/>
      <c r="B78" s="801"/>
      <c r="C78" s="801"/>
      <c r="D78" s="801"/>
      <c r="E78" s="801"/>
      <c r="F78" s="802"/>
      <c r="G78" s="764"/>
      <c r="H78" s="154"/>
      <c r="I78" s="154"/>
      <c r="J78" s="154"/>
      <c r="K78" s="154"/>
      <c r="L78" s="154"/>
      <c r="M78" s="154"/>
      <c r="N78" s="154"/>
      <c r="O78" s="173"/>
      <c r="P78" s="154"/>
      <c r="Q78" s="154"/>
      <c r="R78" s="154"/>
      <c r="S78" s="154"/>
      <c r="T78" s="154"/>
      <c r="U78" s="154"/>
      <c r="V78" s="154"/>
      <c r="W78" s="154"/>
      <c r="X78" s="173"/>
      <c r="Y78" s="816" t="s">
        <v>34</v>
      </c>
      <c r="Z78" s="817"/>
      <c r="AA78" s="818"/>
      <c r="AB78" s="766"/>
      <c r="AC78" s="766"/>
      <c r="AD78" s="766"/>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00"/>
      <c r="B79" s="801"/>
      <c r="C79" s="801"/>
      <c r="D79" s="801"/>
      <c r="E79" s="801"/>
      <c r="F79" s="802"/>
      <c r="G79" s="765"/>
      <c r="H79" s="157"/>
      <c r="I79" s="157"/>
      <c r="J79" s="157"/>
      <c r="K79" s="157"/>
      <c r="L79" s="157"/>
      <c r="M79" s="157"/>
      <c r="N79" s="157"/>
      <c r="O79" s="174"/>
      <c r="P79" s="154"/>
      <c r="Q79" s="154"/>
      <c r="R79" s="154"/>
      <c r="S79" s="154"/>
      <c r="T79" s="154"/>
      <c r="U79" s="154"/>
      <c r="V79" s="154"/>
      <c r="W79" s="154"/>
      <c r="X79" s="173"/>
      <c r="Y79" s="242" t="s">
        <v>9</v>
      </c>
      <c r="Z79" s="243"/>
      <c r="AA79" s="244"/>
      <c r="AB79" s="815" t="s">
        <v>316</v>
      </c>
      <c r="AC79" s="815"/>
      <c r="AD79" s="815"/>
      <c r="AE79" s="718"/>
      <c r="AF79" s="719"/>
      <c r="AG79" s="719"/>
      <c r="AH79" s="719"/>
      <c r="AI79" s="718"/>
      <c r="AJ79" s="719"/>
      <c r="AK79" s="719"/>
      <c r="AL79" s="719"/>
      <c r="AM79" s="718"/>
      <c r="AN79" s="719"/>
      <c r="AO79" s="719"/>
      <c r="AP79" s="719"/>
      <c r="AQ79" s="137"/>
      <c r="AR79" s="138"/>
      <c r="AS79" s="138"/>
      <c r="AT79" s="139"/>
      <c r="AU79" s="136"/>
      <c r="AV79" s="136"/>
      <c r="AW79" s="136"/>
      <c r="AX79" s="140"/>
      <c r="AY79">
        <f t="shared" si="8"/>
        <v>0</v>
      </c>
    </row>
    <row r="80" spans="1:51" ht="69.75" hidden="1" customHeight="1" x14ac:dyDescent="0.15">
      <c r="A80" s="660" t="s">
        <v>327</v>
      </c>
      <c r="B80" s="661"/>
      <c r="C80" s="661"/>
      <c r="D80" s="661"/>
      <c r="E80" s="662" t="s">
        <v>317</v>
      </c>
      <c r="F80" s="663"/>
      <c r="G80" s="79" t="s">
        <v>315</v>
      </c>
      <c r="H80" s="824"/>
      <c r="I80" s="825"/>
      <c r="J80" s="825"/>
      <c r="K80" s="825"/>
      <c r="L80" s="825"/>
      <c r="M80" s="825"/>
      <c r="N80" s="825"/>
      <c r="O80" s="826"/>
      <c r="P80" s="283"/>
      <c r="Q80" s="283"/>
      <c r="R80" s="283"/>
      <c r="S80" s="283"/>
      <c r="T80" s="283"/>
      <c r="U80" s="283"/>
      <c r="V80" s="283"/>
      <c r="W80" s="283"/>
      <c r="X80" s="283"/>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c r="AY80">
        <f t="shared" si="8"/>
        <v>0</v>
      </c>
    </row>
    <row r="81" spans="1:60" ht="22.5"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7" t="s">
        <v>307</v>
      </c>
      <c r="AP81" s="768"/>
      <c r="AQ81" s="769"/>
      <c r="AR81" s="77" t="s">
        <v>219</v>
      </c>
      <c r="AS81" s="88"/>
      <c r="AT81" s="88"/>
      <c r="AU81" s="88"/>
      <c r="AV81" s="88"/>
      <c r="AW81" s="88"/>
      <c r="AX81" s="89"/>
      <c r="AY81">
        <f>COUNTIF($AR$81,"☑")</f>
        <v>0</v>
      </c>
    </row>
    <row r="82" spans="1:60" ht="22.15" hidden="1" customHeight="1" x14ac:dyDescent="0.15">
      <c r="A82" s="664" t="s">
        <v>56</v>
      </c>
      <c r="B82" s="651" t="s">
        <v>53</v>
      </c>
      <c r="C82" s="652"/>
      <c r="D82" s="652"/>
      <c r="E82" s="652"/>
      <c r="F82" s="653"/>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748</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2.15" hidden="1" customHeight="1" x14ac:dyDescent="0.15">
      <c r="A83" s="665"/>
      <c r="B83" s="654"/>
      <c r="C83" s="492"/>
      <c r="D83" s="492"/>
      <c r="E83" s="492"/>
      <c r="F83" s="493"/>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2.15" hidden="1" customHeight="1" x14ac:dyDescent="0.15">
      <c r="A84" s="665"/>
      <c r="B84" s="654"/>
      <c r="C84" s="492"/>
      <c r="D84" s="492"/>
      <c r="E84" s="492"/>
      <c r="F84" s="493"/>
      <c r="G84" s="694"/>
      <c r="H84" s="694"/>
      <c r="I84" s="694"/>
      <c r="J84" s="694"/>
      <c r="K84" s="694"/>
      <c r="L84" s="694"/>
      <c r="M84" s="694"/>
      <c r="N84" s="694"/>
      <c r="O84" s="694"/>
      <c r="P84" s="694"/>
      <c r="Q84" s="694"/>
      <c r="R84" s="694"/>
      <c r="S84" s="694"/>
      <c r="T84" s="694"/>
      <c r="U84" s="694"/>
      <c r="V84" s="694"/>
      <c r="W84" s="694"/>
      <c r="X84" s="694"/>
      <c r="Y84" s="694"/>
      <c r="Z84" s="694"/>
      <c r="AA84" s="695"/>
      <c r="AB84" s="770"/>
      <c r="AC84" s="694"/>
      <c r="AD84" s="694"/>
      <c r="AE84" s="694"/>
      <c r="AF84" s="694"/>
      <c r="AG84" s="694"/>
      <c r="AH84" s="694"/>
      <c r="AI84" s="694"/>
      <c r="AJ84" s="694"/>
      <c r="AK84" s="694"/>
      <c r="AL84" s="694"/>
      <c r="AM84" s="694"/>
      <c r="AN84" s="694"/>
      <c r="AO84" s="694"/>
      <c r="AP84" s="694"/>
      <c r="AQ84" s="694"/>
      <c r="AR84" s="694"/>
      <c r="AS84" s="694"/>
      <c r="AT84" s="694"/>
      <c r="AU84" s="694"/>
      <c r="AV84" s="694"/>
      <c r="AW84" s="694"/>
      <c r="AX84" s="771"/>
      <c r="AY84">
        <f t="shared" ref="AY84:AY91" si="9">$AY$82</f>
        <v>0</v>
      </c>
    </row>
    <row r="85" spans="1:60" ht="22.15" hidden="1" customHeight="1" x14ac:dyDescent="0.15">
      <c r="A85" s="665"/>
      <c r="B85" s="654"/>
      <c r="C85" s="492"/>
      <c r="D85" s="492"/>
      <c r="E85" s="492"/>
      <c r="F85" s="493"/>
      <c r="G85" s="696"/>
      <c r="H85" s="696"/>
      <c r="I85" s="696"/>
      <c r="J85" s="696"/>
      <c r="K85" s="696"/>
      <c r="L85" s="696"/>
      <c r="M85" s="696"/>
      <c r="N85" s="696"/>
      <c r="O85" s="696"/>
      <c r="P85" s="696"/>
      <c r="Q85" s="696"/>
      <c r="R85" s="696"/>
      <c r="S85" s="696"/>
      <c r="T85" s="696"/>
      <c r="U85" s="696"/>
      <c r="V85" s="696"/>
      <c r="W85" s="696"/>
      <c r="X85" s="696"/>
      <c r="Y85" s="696"/>
      <c r="Z85" s="696"/>
      <c r="AA85" s="697"/>
      <c r="AB85" s="772"/>
      <c r="AC85" s="696"/>
      <c r="AD85" s="696"/>
      <c r="AE85" s="696"/>
      <c r="AF85" s="696"/>
      <c r="AG85" s="696"/>
      <c r="AH85" s="696"/>
      <c r="AI85" s="696"/>
      <c r="AJ85" s="696"/>
      <c r="AK85" s="696"/>
      <c r="AL85" s="696"/>
      <c r="AM85" s="696"/>
      <c r="AN85" s="696"/>
      <c r="AO85" s="696"/>
      <c r="AP85" s="696"/>
      <c r="AQ85" s="696"/>
      <c r="AR85" s="696"/>
      <c r="AS85" s="696"/>
      <c r="AT85" s="696"/>
      <c r="AU85" s="696"/>
      <c r="AV85" s="696"/>
      <c r="AW85" s="696"/>
      <c r="AX85" s="773"/>
      <c r="AY85">
        <f t="shared" si="9"/>
        <v>0</v>
      </c>
      <c r="AZ85" s="5"/>
      <c r="BA85" s="5"/>
      <c r="BB85" s="5"/>
      <c r="BC85" s="5"/>
    </row>
    <row r="86" spans="1:60" ht="22.15" hidden="1" customHeight="1" x14ac:dyDescent="0.15">
      <c r="A86" s="665"/>
      <c r="B86" s="655"/>
      <c r="C86" s="656"/>
      <c r="D86" s="656"/>
      <c r="E86" s="656"/>
      <c r="F86" s="657"/>
      <c r="G86" s="698"/>
      <c r="H86" s="698"/>
      <c r="I86" s="698"/>
      <c r="J86" s="698"/>
      <c r="K86" s="698"/>
      <c r="L86" s="698"/>
      <c r="M86" s="698"/>
      <c r="N86" s="698"/>
      <c r="O86" s="698"/>
      <c r="P86" s="698"/>
      <c r="Q86" s="698"/>
      <c r="R86" s="698"/>
      <c r="S86" s="698"/>
      <c r="T86" s="698"/>
      <c r="U86" s="698"/>
      <c r="V86" s="698"/>
      <c r="W86" s="698"/>
      <c r="X86" s="698"/>
      <c r="Y86" s="698"/>
      <c r="Z86" s="698"/>
      <c r="AA86" s="699"/>
      <c r="AB86" s="774"/>
      <c r="AC86" s="698"/>
      <c r="AD86" s="698"/>
      <c r="AE86" s="698"/>
      <c r="AF86" s="698"/>
      <c r="AG86" s="698"/>
      <c r="AH86" s="698"/>
      <c r="AI86" s="698"/>
      <c r="AJ86" s="698"/>
      <c r="AK86" s="698"/>
      <c r="AL86" s="698"/>
      <c r="AM86" s="698"/>
      <c r="AN86" s="698"/>
      <c r="AO86" s="698"/>
      <c r="AP86" s="698"/>
      <c r="AQ86" s="696"/>
      <c r="AR86" s="696"/>
      <c r="AS86" s="696"/>
      <c r="AT86" s="696"/>
      <c r="AU86" s="698"/>
      <c r="AV86" s="698"/>
      <c r="AW86" s="698"/>
      <c r="AX86" s="775"/>
      <c r="AY86">
        <f t="shared" si="9"/>
        <v>0</v>
      </c>
      <c r="AZ86" s="5"/>
      <c r="BA86" s="5"/>
      <c r="BB86" s="5"/>
      <c r="BC86" s="5"/>
      <c r="BD86" s="5"/>
      <c r="BE86" s="5"/>
      <c r="BF86" s="5"/>
      <c r="BG86" s="5"/>
      <c r="BH86" s="5"/>
    </row>
    <row r="87" spans="1:60" ht="18.75" hidden="1" customHeight="1" x14ac:dyDescent="0.15">
      <c r="A87" s="665"/>
      <c r="B87" s="492" t="s">
        <v>54</v>
      </c>
      <c r="C87" s="492"/>
      <c r="D87" s="492"/>
      <c r="E87" s="492"/>
      <c r="F87" s="493"/>
      <c r="G87" s="252" t="s">
        <v>41</v>
      </c>
      <c r="H87" s="245"/>
      <c r="I87" s="245"/>
      <c r="J87" s="245"/>
      <c r="K87" s="245"/>
      <c r="L87" s="245"/>
      <c r="M87" s="245"/>
      <c r="N87" s="245"/>
      <c r="O87" s="253"/>
      <c r="P87" s="257" t="s">
        <v>43</v>
      </c>
      <c r="Q87" s="245"/>
      <c r="R87" s="245"/>
      <c r="S87" s="245"/>
      <c r="T87" s="245"/>
      <c r="U87" s="245"/>
      <c r="V87" s="245"/>
      <c r="W87" s="245"/>
      <c r="X87" s="253"/>
      <c r="Y87" s="494"/>
      <c r="Z87" s="495"/>
      <c r="AA87" s="496"/>
      <c r="AB87" s="240" t="s">
        <v>6</v>
      </c>
      <c r="AC87" s="262"/>
      <c r="AD87" s="263"/>
      <c r="AE87" s="238" t="s">
        <v>518</v>
      </c>
      <c r="AF87" s="238"/>
      <c r="AG87" s="238"/>
      <c r="AH87" s="238"/>
      <c r="AI87" s="238" t="s">
        <v>389</v>
      </c>
      <c r="AJ87" s="238"/>
      <c r="AK87" s="238"/>
      <c r="AL87" s="240"/>
      <c r="AM87" s="238" t="s">
        <v>747</v>
      </c>
      <c r="AN87" s="238"/>
      <c r="AO87" s="238"/>
      <c r="AP87" s="240"/>
      <c r="AQ87" s="242" t="s">
        <v>60</v>
      </c>
      <c r="AR87" s="243"/>
      <c r="AS87" s="243"/>
      <c r="AT87" s="244"/>
      <c r="AU87" s="245" t="s">
        <v>47</v>
      </c>
      <c r="AV87" s="245"/>
      <c r="AW87" s="245"/>
      <c r="AX87" s="246"/>
      <c r="AY87">
        <f t="shared" si="9"/>
        <v>0</v>
      </c>
    </row>
    <row r="88" spans="1:60" ht="18.75" hidden="1" customHeight="1" x14ac:dyDescent="0.15">
      <c r="A88" s="665"/>
      <c r="B88" s="492"/>
      <c r="C88" s="492"/>
      <c r="D88" s="492"/>
      <c r="E88" s="492"/>
      <c r="F88" s="493"/>
      <c r="G88" s="254"/>
      <c r="H88" s="255"/>
      <c r="I88" s="255"/>
      <c r="J88" s="255"/>
      <c r="K88" s="255"/>
      <c r="L88" s="255"/>
      <c r="M88" s="255"/>
      <c r="N88" s="255"/>
      <c r="O88" s="256"/>
      <c r="P88" s="258"/>
      <c r="Q88" s="255"/>
      <c r="R88" s="255"/>
      <c r="S88" s="255"/>
      <c r="T88" s="255"/>
      <c r="U88" s="255"/>
      <c r="V88" s="255"/>
      <c r="W88" s="255"/>
      <c r="X88" s="256"/>
      <c r="Y88" s="494"/>
      <c r="Z88" s="495"/>
      <c r="AA88" s="496"/>
      <c r="AB88" s="241"/>
      <c r="AC88" s="264"/>
      <c r="AD88" s="265"/>
      <c r="AE88" s="239"/>
      <c r="AF88" s="239"/>
      <c r="AG88" s="239"/>
      <c r="AH88" s="239"/>
      <c r="AI88" s="239"/>
      <c r="AJ88" s="239"/>
      <c r="AK88" s="239"/>
      <c r="AL88" s="241"/>
      <c r="AM88" s="239"/>
      <c r="AN88" s="239"/>
      <c r="AO88" s="239"/>
      <c r="AP88" s="241"/>
      <c r="AQ88" s="491"/>
      <c r="AR88" s="251"/>
      <c r="AS88" s="249" t="s">
        <v>61</v>
      </c>
      <c r="AT88" s="250"/>
      <c r="AU88" s="251"/>
      <c r="AV88" s="251"/>
      <c r="AW88" s="255" t="s">
        <v>57</v>
      </c>
      <c r="AX88" s="266"/>
      <c r="AY88">
        <f t="shared" si="9"/>
        <v>0</v>
      </c>
    </row>
    <row r="89" spans="1:60" ht="23.25" hidden="1" customHeight="1" x14ac:dyDescent="0.15">
      <c r="A89" s="665"/>
      <c r="B89" s="492"/>
      <c r="C89" s="492"/>
      <c r="D89" s="492"/>
      <c r="E89" s="492"/>
      <c r="F89" s="493"/>
      <c r="G89" s="667"/>
      <c r="H89" s="151"/>
      <c r="I89" s="151"/>
      <c r="J89" s="151"/>
      <c r="K89" s="151"/>
      <c r="L89" s="151"/>
      <c r="M89" s="151"/>
      <c r="N89" s="151"/>
      <c r="O89" s="172"/>
      <c r="P89" s="151"/>
      <c r="Q89" s="669"/>
      <c r="R89" s="669"/>
      <c r="S89" s="669"/>
      <c r="T89" s="669"/>
      <c r="U89" s="669"/>
      <c r="V89" s="669"/>
      <c r="W89" s="669"/>
      <c r="X89" s="670"/>
      <c r="Y89" s="673" t="s">
        <v>42</v>
      </c>
      <c r="Z89" s="674"/>
      <c r="AA89" s="675"/>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5"/>
      <c r="B90" s="492"/>
      <c r="C90" s="492"/>
      <c r="D90" s="492"/>
      <c r="E90" s="492"/>
      <c r="F90" s="493"/>
      <c r="G90" s="668"/>
      <c r="H90" s="154"/>
      <c r="I90" s="154"/>
      <c r="J90" s="154"/>
      <c r="K90" s="154"/>
      <c r="L90" s="154"/>
      <c r="M90" s="154"/>
      <c r="N90" s="154"/>
      <c r="O90" s="173"/>
      <c r="P90" s="671"/>
      <c r="Q90" s="671"/>
      <c r="R90" s="671"/>
      <c r="S90" s="671"/>
      <c r="T90" s="671"/>
      <c r="U90" s="671"/>
      <c r="V90" s="671"/>
      <c r="W90" s="671"/>
      <c r="X90" s="672"/>
      <c r="Y90" s="499" t="s">
        <v>34</v>
      </c>
      <c r="Z90" s="475"/>
      <c r="AA90" s="476"/>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5"/>
      <c r="B91" s="492"/>
      <c r="C91" s="492"/>
      <c r="D91" s="492"/>
      <c r="E91" s="492"/>
      <c r="F91" s="493"/>
      <c r="G91" s="668"/>
      <c r="H91" s="154"/>
      <c r="I91" s="154"/>
      <c r="J91" s="154"/>
      <c r="K91" s="154"/>
      <c r="L91" s="154"/>
      <c r="M91" s="154"/>
      <c r="N91" s="154"/>
      <c r="O91" s="173"/>
      <c r="P91" s="671"/>
      <c r="Q91" s="671"/>
      <c r="R91" s="671"/>
      <c r="S91" s="671"/>
      <c r="T91" s="671"/>
      <c r="U91" s="671"/>
      <c r="V91" s="671"/>
      <c r="W91" s="671"/>
      <c r="X91" s="672"/>
      <c r="Y91" s="257" t="s">
        <v>9</v>
      </c>
      <c r="Z91" s="245"/>
      <c r="AA91" s="253"/>
      <c r="AB91" s="510" t="s">
        <v>10</v>
      </c>
      <c r="AC91" s="510"/>
      <c r="AD91" s="510"/>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5"/>
      <c r="B92" s="651" t="s">
        <v>54</v>
      </c>
      <c r="C92" s="652"/>
      <c r="D92" s="652"/>
      <c r="E92" s="652"/>
      <c r="F92" s="653"/>
      <c r="G92" s="252" t="s">
        <v>41</v>
      </c>
      <c r="H92" s="245"/>
      <c r="I92" s="245"/>
      <c r="J92" s="245"/>
      <c r="K92" s="245"/>
      <c r="L92" s="245"/>
      <c r="M92" s="245"/>
      <c r="N92" s="245"/>
      <c r="O92" s="253"/>
      <c r="P92" s="257" t="s">
        <v>43</v>
      </c>
      <c r="Q92" s="245"/>
      <c r="R92" s="245"/>
      <c r="S92" s="245"/>
      <c r="T92" s="245"/>
      <c r="U92" s="245"/>
      <c r="V92" s="245"/>
      <c r="W92" s="245"/>
      <c r="X92" s="253"/>
      <c r="Y92" s="494"/>
      <c r="Z92" s="495"/>
      <c r="AA92" s="496"/>
      <c r="AB92" s="240" t="s">
        <v>6</v>
      </c>
      <c r="AC92" s="262"/>
      <c r="AD92" s="263"/>
      <c r="AE92" s="238" t="s">
        <v>518</v>
      </c>
      <c r="AF92" s="238"/>
      <c r="AG92" s="238"/>
      <c r="AH92" s="238"/>
      <c r="AI92" s="238" t="s">
        <v>389</v>
      </c>
      <c r="AJ92" s="238"/>
      <c r="AK92" s="238"/>
      <c r="AL92" s="240"/>
      <c r="AM92" s="238" t="s">
        <v>747</v>
      </c>
      <c r="AN92" s="238"/>
      <c r="AO92" s="238"/>
      <c r="AP92" s="240"/>
      <c r="AQ92" s="242" t="s">
        <v>60</v>
      </c>
      <c r="AR92" s="243"/>
      <c r="AS92" s="243"/>
      <c r="AT92" s="244"/>
      <c r="AU92" s="245" t="s">
        <v>47</v>
      </c>
      <c r="AV92" s="245"/>
      <c r="AW92" s="245"/>
      <c r="AX92" s="246"/>
      <c r="AY92">
        <f>COUNTA($G$94)</f>
        <v>0</v>
      </c>
    </row>
    <row r="93" spans="1:60" ht="18.75" hidden="1" customHeight="1" x14ac:dyDescent="0.15">
      <c r="A93" s="665"/>
      <c r="B93" s="654"/>
      <c r="C93" s="492"/>
      <c r="D93" s="492"/>
      <c r="E93" s="492"/>
      <c r="F93" s="493"/>
      <c r="G93" s="254"/>
      <c r="H93" s="255"/>
      <c r="I93" s="255"/>
      <c r="J93" s="255"/>
      <c r="K93" s="255"/>
      <c r="L93" s="255"/>
      <c r="M93" s="255"/>
      <c r="N93" s="255"/>
      <c r="O93" s="256"/>
      <c r="P93" s="258"/>
      <c r="Q93" s="255"/>
      <c r="R93" s="255"/>
      <c r="S93" s="255"/>
      <c r="T93" s="255"/>
      <c r="U93" s="255"/>
      <c r="V93" s="255"/>
      <c r="W93" s="255"/>
      <c r="X93" s="256"/>
      <c r="Y93" s="494"/>
      <c r="Z93" s="495"/>
      <c r="AA93" s="496"/>
      <c r="AB93" s="241"/>
      <c r="AC93" s="264"/>
      <c r="AD93" s="265"/>
      <c r="AE93" s="239"/>
      <c r="AF93" s="239"/>
      <c r="AG93" s="239"/>
      <c r="AH93" s="239"/>
      <c r="AI93" s="239"/>
      <c r="AJ93" s="239"/>
      <c r="AK93" s="239"/>
      <c r="AL93" s="241"/>
      <c r="AM93" s="239"/>
      <c r="AN93" s="239"/>
      <c r="AO93" s="239"/>
      <c r="AP93" s="241"/>
      <c r="AQ93" s="491"/>
      <c r="AR93" s="251"/>
      <c r="AS93" s="249" t="s">
        <v>61</v>
      </c>
      <c r="AT93" s="250"/>
      <c r="AU93" s="251"/>
      <c r="AV93" s="251"/>
      <c r="AW93" s="255" t="s">
        <v>57</v>
      </c>
      <c r="AX93" s="266"/>
      <c r="AY93">
        <f>$AY$92</f>
        <v>0</v>
      </c>
    </row>
    <row r="94" spans="1:60" ht="23.25" hidden="1" customHeight="1" x14ac:dyDescent="0.15">
      <c r="A94" s="665"/>
      <c r="B94" s="654"/>
      <c r="C94" s="492"/>
      <c r="D94" s="492"/>
      <c r="E94" s="492"/>
      <c r="F94" s="493"/>
      <c r="G94" s="667"/>
      <c r="H94" s="151"/>
      <c r="I94" s="151"/>
      <c r="J94" s="151"/>
      <c r="K94" s="151"/>
      <c r="L94" s="151"/>
      <c r="M94" s="151"/>
      <c r="N94" s="151"/>
      <c r="O94" s="172"/>
      <c r="P94" s="151"/>
      <c r="Q94" s="669"/>
      <c r="R94" s="669"/>
      <c r="S94" s="669"/>
      <c r="T94" s="669"/>
      <c r="U94" s="669"/>
      <c r="V94" s="669"/>
      <c r="W94" s="669"/>
      <c r="X94" s="670"/>
      <c r="Y94" s="673" t="s">
        <v>42</v>
      </c>
      <c r="Z94" s="674"/>
      <c r="AA94" s="675"/>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5"/>
      <c r="B95" s="654"/>
      <c r="C95" s="492"/>
      <c r="D95" s="492"/>
      <c r="E95" s="492"/>
      <c r="F95" s="493"/>
      <c r="G95" s="668"/>
      <c r="H95" s="154"/>
      <c r="I95" s="154"/>
      <c r="J95" s="154"/>
      <c r="K95" s="154"/>
      <c r="L95" s="154"/>
      <c r="M95" s="154"/>
      <c r="N95" s="154"/>
      <c r="O95" s="173"/>
      <c r="P95" s="671"/>
      <c r="Q95" s="671"/>
      <c r="R95" s="671"/>
      <c r="S95" s="671"/>
      <c r="T95" s="671"/>
      <c r="U95" s="671"/>
      <c r="V95" s="671"/>
      <c r="W95" s="671"/>
      <c r="X95" s="672"/>
      <c r="Y95" s="499" t="s">
        <v>34</v>
      </c>
      <c r="Z95" s="475"/>
      <c r="AA95" s="476"/>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5"/>
      <c r="B96" s="655"/>
      <c r="C96" s="656"/>
      <c r="D96" s="656"/>
      <c r="E96" s="656"/>
      <c r="F96" s="657"/>
      <c r="G96" s="668"/>
      <c r="H96" s="154"/>
      <c r="I96" s="154"/>
      <c r="J96" s="154"/>
      <c r="K96" s="154"/>
      <c r="L96" s="154"/>
      <c r="M96" s="154"/>
      <c r="N96" s="154"/>
      <c r="O96" s="173"/>
      <c r="P96" s="671"/>
      <c r="Q96" s="671"/>
      <c r="R96" s="671"/>
      <c r="S96" s="671"/>
      <c r="T96" s="671"/>
      <c r="U96" s="671"/>
      <c r="V96" s="671"/>
      <c r="W96" s="671"/>
      <c r="X96" s="672"/>
      <c r="Y96" s="257" t="s">
        <v>9</v>
      </c>
      <c r="Z96" s="245"/>
      <c r="AA96" s="253"/>
      <c r="AB96" s="510" t="s">
        <v>10</v>
      </c>
      <c r="AC96" s="510"/>
      <c r="AD96" s="510"/>
      <c r="AE96" s="234"/>
      <c r="AF96" s="235"/>
      <c r="AG96" s="235"/>
      <c r="AH96" s="235"/>
      <c r="AI96" s="234"/>
      <c r="AJ96" s="235"/>
      <c r="AK96" s="235"/>
      <c r="AL96" s="235"/>
      <c r="AM96" s="234"/>
      <c r="AN96" s="235"/>
      <c r="AO96" s="235"/>
      <c r="AP96" s="235"/>
      <c r="AQ96" s="718"/>
      <c r="AR96" s="719"/>
      <c r="AS96" s="719"/>
      <c r="AT96" s="720"/>
      <c r="AU96" s="235"/>
      <c r="AV96" s="235"/>
      <c r="AW96" s="235"/>
      <c r="AX96" s="721"/>
      <c r="AY96">
        <f t="shared" si="10"/>
        <v>0</v>
      </c>
    </row>
    <row r="97" spans="1:51" ht="18.75" hidden="1" customHeight="1" x14ac:dyDescent="0.15">
      <c r="A97" s="665"/>
      <c r="B97" s="492" t="s">
        <v>54</v>
      </c>
      <c r="C97" s="492"/>
      <c r="D97" s="492"/>
      <c r="E97" s="492"/>
      <c r="F97" s="493"/>
      <c r="G97" s="252" t="s">
        <v>41</v>
      </c>
      <c r="H97" s="245"/>
      <c r="I97" s="245"/>
      <c r="J97" s="245"/>
      <c r="K97" s="245"/>
      <c r="L97" s="245"/>
      <c r="M97" s="245"/>
      <c r="N97" s="245"/>
      <c r="O97" s="253"/>
      <c r="P97" s="257" t="s">
        <v>43</v>
      </c>
      <c r="Q97" s="245"/>
      <c r="R97" s="245"/>
      <c r="S97" s="245"/>
      <c r="T97" s="245"/>
      <c r="U97" s="245"/>
      <c r="V97" s="245"/>
      <c r="W97" s="245"/>
      <c r="X97" s="253"/>
      <c r="Y97" s="494"/>
      <c r="Z97" s="495"/>
      <c r="AA97" s="496"/>
      <c r="AB97" s="240" t="s">
        <v>6</v>
      </c>
      <c r="AC97" s="262"/>
      <c r="AD97" s="263"/>
      <c r="AE97" s="238" t="s">
        <v>518</v>
      </c>
      <c r="AF97" s="238"/>
      <c r="AG97" s="238"/>
      <c r="AH97" s="238"/>
      <c r="AI97" s="238" t="s">
        <v>389</v>
      </c>
      <c r="AJ97" s="238"/>
      <c r="AK97" s="238"/>
      <c r="AL97" s="240"/>
      <c r="AM97" s="238" t="s">
        <v>747</v>
      </c>
      <c r="AN97" s="238"/>
      <c r="AO97" s="238"/>
      <c r="AP97" s="240"/>
      <c r="AQ97" s="242" t="s">
        <v>60</v>
      </c>
      <c r="AR97" s="243"/>
      <c r="AS97" s="243"/>
      <c r="AT97" s="244"/>
      <c r="AU97" s="245" t="s">
        <v>47</v>
      </c>
      <c r="AV97" s="245"/>
      <c r="AW97" s="245"/>
      <c r="AX97" s="246"/>
      <c r="AY97">
        <f>COUNTA($G$99)</f>
        <v>0</v>
      </c>
    </row>
    <row r="98" spans="1:51" ht="18.75" hidden="1" customHeight="1" x14ac:dyDescent="0.15">
      <c r="A98" s="665"/>
      <c r="B98" s="492"/>
      <c r="C98" s="492"/>
      <c r="D98" s="492"/>
      <c r="E98" s="492"/>
      <c r="F98" s="493"/>
      <c r="G98" s="254"/>
      <c r="H98" s="255"/>
      <c r="I98" s="255"/>
      <c r="J98" s="255"/>
      <c r="K98" s="255"/>
      <c r="L98" s="255"/>
      <c r="M98" s="255"/>
      <c r="N98" s="255"/>
      <c r="O98" s="256"/>
      <c r="P98" s="258"/>
      <c r="Q98" s="255"/>
      <c r="R98" s="255"/>
      <c r="S98" s="255"/>
      <c r="T98" s="255"/>
      <c r="U98" s="255"/>
      <c r="V98" s="255"/>
      <c r="W98" s="255"/>
      <c r="X98" s="256"/>
      <c r="Y98" s="494"/>
      <c r="Z98" s="495"/>
      <c r="AA98" s="496"/>
      <c r="AB98" s="241"/>
      <c r="AC98" s="264"/>
      <c r="AD98" s="265"/>
      <c r="AE98" s="239"/>
      <c r="AF98" s="239"/>
      <c r="AG98" s="239"/>
      <c r="AH98" s="239"/>
      <c r="AI98" s="239"/>
      <c r="AJ98" s="239"/>
      <c r="AK98" s="239"/>
      <c r="AL98" s="241"/>
      <c r="AM98" s="239"/>
      <c r="AN98" s="239"/>
      <c r="AO98" s="239"/>
      <c r="AP98" s="241"/>
      <c r="AQ98" s="491"/>
      <c r="AR98" s="251"/>
      <c r="AS98" s="249" t="s">
        <v>61</v>
      </c>
      <c r="AT98" s="250"/>
      <c r="AU98" s="251"/>
      <c r="AV98" s="251"/>
      <c r="AW98" s="255" t="s">
        <v>57</v>
      </c>
      <c r="AX98" s="266"/>
      <c r="AY98">
        <f>$AY$97</f>
        <v>0</v>
      </c>
    </row>
    <row r="99" spans="1:51" ht="23.25" hidden="1" customHeight="1" x14ac:dyDescent="0.15">
      <c r="A99" s="665"/>
      <c r="B99" s="492"/>
      <c r="C99" s="492"/>
      <c r="D99" s="492"/>
      <c r="E99" s="492"/>
      <c r="F99" s="493"/>
      <c r="G99" s="667"/>
      <c r="H99" s="151"/>
      <c r="I99" s="151"/>
      <c r="J99" s="151"/>
      <c r="K99" s="151"/>
      <c r="L99" s="151"/>
      <c r="M99" s="151"/>
      <c r="N99" s="151"/>
      <c r="O99" s="172"/>
      <c r="P99" s="151"/>
      <c r="Q99" s="669"/>
      <c r="R99" s="669"/>
      <c r="S99" s="669"/>
      <c r="T99" s="669"/>
      <c r="U99" s="669"/>
      <c r="V99" s="669"/>
      <c r="W99" s="669"/>
      <c r="X99" s="670"/>
      <c r="Y99" s="673" t="s">
        <v>42</v>
      </c>
      <c r="Z99" s="674"/>
      <c r="AA99" s="675"/>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5"/>
      <c r="B100" s="492"/>
      <c r="C100" s="492"/>
      <c r="D100" s="492"/>
      <c r="E100" s="492"/>
      <c r="F100" s="493"/>
      <c r="G100" s="668"/>
      <c r="H100" s="154"/>
      <c r="I100" s="154"/>
      <c r="J100" s="154"/>
      <c r="K100" s="154"/>
      <c r="L100" s="154"/>
      <c r="M100" s="154"/>
      <c r="N100" s="154"/>
      <c r="O100" s="173"/>
      <c r="P100" s="671"/>
      <c r="Q100" s="671"/>
      <c r="R100" s="671"/>
      <c r="S100" s="671"/>
      <c r="T100" s="671"/>
      <c r="U100" s="671"/>
      <c r="V100" s="671"/>
      <c r="W100" s="671"/>
      <c r="X100" s="672"/>
      <c r="Y100" s="499" t="s">
        <v>34</v>
      </c>
      <c r="Z100" s="475"/>
      <c r="AA100" s="476"/>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6"/>
      <c r="B101" s="658"/>
      <c r="C101" s="658"/>
      <c r="D101" s="658"/>
      <c r="E101" s="658"/>
      <c r="F101" s="659"/>
      <c r="G101" s="709"/>
      <c r="H101" s="710"/>
      <c r="I101" s="710"/>
      <c r="J101" s="710"/>
      <c r="K101" s="710"/>
      <c r="L101" s="710"/>
      <c r="M101" s="710"/>
      <c r="N101" s="710"/>
      <c r="O101" s="711"/>
      <c r="P101" s="712"/>
      <c r="Q101" s="712"/>
      <c r="R101" s="712"/>
      <c r="S101" s="712"/>
      <c r="T101" s="712"/>
      <c r="U101" s="712"/>
      <c r="V101" s="712"/>
      <c r="W101" s="712"/>
      <c r="X101" s="713"/>
      <c r="Y101" s="714" t="s">
        <v>9</v>
      </c>
      <c r="Z101" s="715"/>
      <c r="AA101" s="716"/>
      <c r="AB101" s="717" t="s">
        <v>10</v>
      </c>
      <c r="AC101" s="717"/>
      <c r="AD101" s="717"/>
      <c r="AE101" s="676"/>
      <c r="AF101" s="497"/>
      <c r="AG101" s="497"/>
      <c r="AH101" s="497"/>
      <c r="AI101" s="676"/>
      <c r="AJ101" s="497"/>
      <c r="AK101" s="497"/>
      <c r="AL101" s="497"/>
      <c r="AM101" s="676"/>
      <c r="AN101" s="497"/>
      <c r="AO101" s="497"/>
      <c r="AP101" s="497"/>
      <c r="AQ101" s="723"/>
      <c r="AR101" s="724"/>
      <c r="AS101" s="724"/>
      <c r="AT101" s="725"/>
      <c r="AU101" s="497"/>
      <c r="AV101" s="497"/>
      <c r="AW101" s="497"/>
      <c r="AX101" s="498"/>
      <c r="AY101">
        <f t="shared" si="11"/>
        <v>0</v>
      </c>
    </row>
    <row r="102" spans="1:51" ht="31.5" customHeight="1" x14ac:dyDescent="0.15">
      <c r="A102" s="700" t="s">
        <v>309</v>
      </c>
      <c r="B102" s="701"/>
      <c r="C102" s="701"/>
      <c r="D102" s="701"/>
      <c r="E102" s="701"/>
      <c r="F102" s="702"/>
      <c r="G102" s="703" t="s">
        <v>40</v>
      </c>
      <c r="H102" s="703"/>
      <c r="I102" s="703"/>
      <c r="J102" s="703"/>
      <c r="K102" s="703"/>
      <c r="L102" s="703"/>
      <c r="M102" s="703"/>
      <c r="N102" s="703"/>
      <c r="O102" s="703"/>
      <c r="P102" s="703"/>
      <c r="Q102" s="703"/>
      <c r="R102" s="703"/>
      <c r="S102" s="703"/>
      <c r="T102" s="703"/>
      <c r="U102" s="703"/>
      <c r="V102" s="703"/>
      <c r="W102" s="703"/>
      <c r="X102" s="704"/>
      <c r="Y102" s="705"/>
      <c r="Z102" s="706"/>
      <c r="AA102" s="707"/>
      <c r="AB102" s="708" t="s">
        <v>6</v>
      </c>
      <c r="AC102" s="708"/>
      <c r="AD102" s="708"/>
      <c r="AE102" s="677" t="s">
        <v>518</v>
      </c>
      <c r="AF102" s="678"/>
      <c r="AG102" s="678"/>
      <c r="AH102" s="679"/>
      <c r="AI102" s="677" t="s">
        <v>389</v>
      </c>
      <c r="AJ102" s="678"/>
      <c r="AK102" s="678"/>
      <c r="AL102" s="679"/>
      <c r="AM102" s="677" t="s">
        <v>488</v>
      </c>
      <c r="AN102" s="678"/>
      <c r="AO102" s="678"/>
      <c r="AP102" s="679"/>
      <c r="AQ102" s="230" t="s">
        <v>394</v>
      </c>
      <c r="AR102" s="231"/>
      <c r="AS102" s="231"/>
      <c r="AT102" s="232"/>
      <c r="AU102" s="230" t="s">
        <v>519</v>
      </c>
      <c r="AV102" s="231"/>
      <c r="AW102" s="231"/>
      <c r="AX102" s="233"/>
    </row>
    <row r="103" spans="1:51" ht="23.25" customHeight="1" x14ac:dyDescent="0.15">
      <c r="A103" s="469"/>
      <c r="B103" s="470"/>
      <c r="C103" s="470"/>
      <c r="D103" s="470"/>
      <c r="E103" s="470"/>
      <c r="F103" s="471"/>
      <c r="G103" s="151" t="s">
        <v>774</v>
      </c>
      <c r="H103" s="151"/>
      <c r="I103" s="151"/>
      <c r="J103" s="151"/>
      <c r="K103" s="151"/>
      <c r="L103" s="151"/>
      <c r="M103" s="151"/>
      <c r="N103" s="151"/>
      <c r="O103" s="151"/>
      <c r="P103" s="151"/>
      <c r="Q103" s="151"/>
      <c r="R103" s="151"/>
      <c r="S103" s="151"/>
      <c r="T103" s="151"/>
      <c r="U103" s="151"/>
      <c r="V103" s="151"/>
      <c r="W103" s="151"/>
      <c r="X103" s="172"/>
      <c r="Y103" s="680" t="s">
        <v>35</v>
      </c>
      <c r="Z103" s="423"/>
      <c r="AA103" s="424"/>
      <c r="AB103" s="127" t="s">
        <v>775</v>
      </c>
      <c r="AC103" s="127"/>
      <c r="AD103" s="127"/>
      <c r="AE103" s="135">
        <v>250</v>
      </c>
      <c r="AF103" s="136"/>
      <c r="AG103" s="136"/>
      <c r="AH103" s="217"/>
      <c r="AI103" s="135">
        <v>264</v>
      </c>
      <c r="AJ103" s="136"/>
      <c r="AK103" s="136"/>
      <c r="AL103" s="217"/>
      <c r="AM103" s="135">
        <v>271</v>
      </c>
      <c r="AN103" s="136"/>
      <c r="AO103" s="136"/>
      <c r="AP103" s="217"/>
      <c r="AQ103" s="135" t="s">
        <v>772</v>
      </c>
      <c r="AR103" s="136"/>
      <c r="AS103" s="136"/>
      <c r="AT103" s="217"/>
      <c r="AU103" s="135" t="s">
        <v>381</v>
      </c>
      <c r="AV103" s="136"/>
      <c r="AW103" s="136"/>
      <c r="AX103" s="140"/>
    </row>
    <row r="104" spans="1:51" ht="23.25" customHeight="1" x14ac:dyDescent="0.15">
      <c r="A104" s="472"/>
      <c r="B104" s="473"/>
      <c r="C104" s="473"/>
      <c r="D104" s="473"/>
      <c r="E104" s="473"/>
      <c r="F104" s="474"/>
      <c r="G104" s="157"/>
      <c r="H104" s="157"/>
      <c r="I104" s="157"/>
      <c r="J104" s="157"/>
      <c r="K104" s="157"/>
      <c r="L104" s="157"/>
      <c r="M104" s="157"/>
      <c r="N104" s="157"/>
      <c r="O104" s="157"/>
      <c r="P104" s="157"/>
      <c r="Q104" s="157"/>
      <c r="R104" s="157"/>
      <c r="S104" s="157"/>
      <c r="T104" s="157"/>
      <c r="U104" s="157"/>
      <c r="V104" s="157"/>
      <c r="W104" s="157"/>
      <c r="X104" s="174"/>
      <c r="Y104" s="483" t="s">
        <v>310</v>
      </c>
      <c r="Z104" s="489"/>
      <c r="AA104" s="490"/>
      <c r="AB104" s="127" t="s">
        <v>775</v>
      </c>
      <c r="AC104" s="127"/>
      <c r="AD104" s="127"/>
      <c r="AE104" s="435">
        <v>254</v>
      </c>
      <c r="AF104" s="435"/>
      <c r="AG104" s="435"/>
      <c r="AH104" s="435"/>
      <c r="AI104" s="435">
        <v>252</v>
      </c>
      <c r="AJ104" s="435"/>
      <c r="AK104" s="435"/>
      <c r="AL104" s="435"/>
      <c r="AM104" s="435">
        <v>260</v>
      </c>
      <c r="AN104" s="435"/>
      <c r="AO104" s="435"/>
      <c r="AP104" s="435"/>
      <c r="AQ104" s="234">
        <v>261</v>
      </c>
      <c r="AR104" s="235"/>
      <c r="AS104" s="235"/>
      <c r="AT104" s="236"/>
      <c r="AU104" s="135">
        <v>261</v>
      </c>
      <c r="AV104" s="136"/>
      <c r="AW104" s="136"/>
      <c r="AX104" s="140"/>
    </row>
    <row r="105" spans="1:51" ht="31.5" hidden="1" customHeight="1" x14ac:dyDescent="0.15">
      <c r="A105" s="466" t="s">
        <v>309</v>
      </c>
      <c r="B105" s="467"/>
      <c r="C105" s="467"/>
      <c r="D105" s="467"/>
      <c r="E105" s="467"/>
      <c r="F105" s="468"/>
      <c r="G105" s="475" t="s">
        <v>40</v>
      </c>
      <c r="H105" s="475"/>
      <c r="I105" s="475"/>
      <c r="J105" s="475"/>
      <c r="K105" s="475"/>
      <c r="L105" s="475"/>
      <c r="M105" s="475"/>
      <c r="N105" s="475"/>
      <c r="O105" s="475"/>
      <c r="P105" s="475"/>
      <c r="Q105" s="475"/>
      <c r="R105" s="475"/>
      <c r="S105" s="475"/>
      <c r="T105" s="475"/>
      <c r="U105" s="475"/>
      <c r="V105" s="475"/>
      <c r="W105" s="475"/>
      <c r="X105" s="476"/>
      <c r="Y105" s="259"/>
      <c r="Z105" s="260"/>
      <c r="AA105" s="261"/>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7"/>
      <c r="AU105" s="122" t="s">
        <v>519</v>
      </c>
      <c r="AV105" s="123"/>
      <c r="AW105" s="123"/>
      <c r="AX105" s="124"/>
      <c r="AY105">
        <f>COUNTA($G$106)</f>
        <v>0</v>
      </c>
    </row>
    <row r="106" spans="1:51" ht="23.25" hidden="1" customHeight="1" x14ac:dyDescent="0.15">
      <c r="A106" s="469"/>
      <c r="B106" s="470"/>
      <c r="C106" s="470"/>
      <c r="D106" s="470"/>
      <c r="E106" s="470"/>
      <c r="F106" s="471"/>
      <c r="G106" s="151"/>
      <c r="H106" s="151"/>
      <c r="I106" s="151"/>
      <c r="J106" s="151"/>
      <c r="K106" s="151"/>
      <c r="L106" s="151"/>
      <c r="M106" s="151"/>
      <c r="N106" s="151"/>
      <c r="O106" s="151"/>
      <c r="P106" s="151"/>
      <c r="Q106" s="151"/>
      <c r="R106" s="151"/>
      <c r="S106" s="151"/>
      <c r="T106" s="151"/>
      <c r="U106" s="151"/>
      <c r="V106" s="151"/>
      <c r="W106" s="151"/>
      <c r="X106" s="172"/>
      <c r="Y106" s="480" t="s">
        <v>35</v>
      </c>
      <c r="Z106" s="481"/>
      <c r="AA106" s="482"/>
      <c r="AB106" s="432"/>
      <c r="AC106" s="433"/>
      <c r="AD106" s="434"/>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72"/>
      <c r="B107" s="473"/>
      <c r="C107" s="473"/>
      <c r="D107" s="473"/>
      <c r="E107" s="473"/>
      <c r="F107" s="474"/>
      <c r="G107" s="157"/>
      <c r="H107" s="157"/>
      <c r="I107" s="157"/>
      <c r="J107" s="157"/>
      <c r="K107" s="157"/>
      <c r="L107" s="157"/>
      <c r="M107" s="157"/>
      <c r="N107" s="157"/>
      <c r="O107" s="157"/>
      <c r="P107" s="157"/>
      <c r="Q107" s="157"/>
      <c r="R107" s="157"/>
      <c r="S107" s="157"/>
      <c r="T107" s="157"/>
      <c r="U107" s="157"/>
      <c r="V107" s="157"/>
      <c r="W107" s="157"/>
      <c r="X107" s="174"/>
      <c r="Y107" s="483" t="s">
        <v>36</v>
      </c>
      <c r="Z107" s="484"/>
      <c r="AA107" s="485"/>
      <c r="AB107" s="486"/>
      <c r="AC107" s="487"/>
      <c r="AD107" s="488"/>
      <c r="AE107" s="435"/>
      <c r="AF107" s="435"/>
      <c r="AG107" s="435"/>
      <c r="AH107" s="435"/>
      <c r="AI107" s="435"/>
      <c r="AJ107" s="435"/>
      <c r="AK107" s="435"/>
      <c r="AL107" s="435"/>
      <c r="AM107" s="435"/>
      <c r="AN107" s="435"/>
      <c r="AO107" s="435"/>
      <c r="AP107" s="435"/>
      <c r="AQ107" s="135"/>
      <c r="AR107" s="136"/>
      <c r="AS107" s="136"/>
      <c r="AT107" s="217"/>
      <c r="AU107" s="135"/>
      <c r="AV107" s="136"/>
      <c r="AW107" s="136"/>
      <c r="AX107" s="140"/>
      <c r="AY107">
        <f>$AY$105</f>
        <v>0</v>
      </c>
    </row>
    <row r="108" spans="1:51" ht="31.5" hidden="1" customHeight="1" x14ac:dyDescent="0.15">
      <c r="A108" s="466" t="s">
        <v>309</v>
      </c>
      <c r="B108" s="467"/>
      <c r="C108" s="467"/>
      <c r="D108" s="467"/>
      <c r="E108" s="467"/>
      <c r="F108" s="468"/>
      <c r="G108" s="475" t="s">
        <v>40</v>
      </c>
      <c r="H108" s="475"/>
      <c r="I108" s="475"/>
      <c r="J108" s="475"/>
      <c r="K108" s="475"/>
      <c r="L108" s="475"/>
      <c r="M108" s="475"/>
      <c r="N108" s="475"/>
      <c r="O108" s="475"/>
      <c r="P108" s="475"/>
      <c r="Q108" s="475"/>
      <c r="R108" s="475"/>
      <c r="S108" s="475"/>
      <c r="T108" s="475"/>
      <c r="U108" s="475"/>
      <c r="V108" s="475"/>
      <c r="W108" s="475"/>
      <c r="X108" s="476"/>
      <c r="Y108" s="259"/>
      <c r="Z108" s="260"/>
      <c r="AA108" s="261"/>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7"/>
      <c r="AU108" s="122" t="s">
        <v>519</v>
      </c>
      <c r="AV108" s="123"/>
      <c r="AW108" s="123"/>
      <c r="AX108" s="124"/>
      <c r="AY108">
        <f>COUNTA($G$109)</f>
        <v>0</v>
      </c>
    </row>
    <row r="109" spans="1:51" ht="23.25" hidden="1" customHeight="1" x14ac:dyDescent="0.15">
      <c r="A109" s="469"/>
      <c r="B109" s="470"/>
      <c r="C109" s="470"/>
      <c r="D109" s="470"/>
      <c r="E109" s="470"/>
      <c r="F109" s="471"/>
      <c r="G109" s="151"/>
      <c r="H109" s="151"/>
      <c r="I109" s="151"/>
      <c r="J109" s="151"/>
      <c r="K109" s="151"/>
      <c r="L109" s="151"/>
      <c r="M109" s="151"/>
      <c r="N109" s="151"/>
      <c r="O109" s="151"/>
      <c r="P109" s="151"/>
      <c r="Q109" s="151"/>
      <c r="R109" s="151"/>
      <c r="S109" s="151"/>
      <c r="T109" s="151"/>
      <c r="U109" s="151"/>
      <c r="V109" s="151"/>
      <c r="W109" s="151"/>
      <c r="X109" s="172"/>
      <c r="Y109" s="480" t="s">
        <v>35</v>
      </c>
      <c r="Z109" s="481"/>
      <c r="AA109" s="482"/>
      <c r="AB109" s="432"/>
      <c r="AC109" s="433"/>
      <c r="AD109" s="434"/>
      <c r="AE109" s="435"/>
      <c r="AF109" s="435"/>
      <c r="AG109" s="435"/>
      <c r="AH109" s="435"/>
      <c r="AI109" s="435"/>
      <c r="AJ109" s="435"/>
      <c r="AK109" s="435"/>
      <c r="AL109" s="435"/>
      <c r="AM109" s="435"/>
      <c r="AN109" s="435"/>
      <c r="AO109" s="435"/>
      <c r="AP109" s="435"/>
      <c r="AQ109" s="135"/>
      <c r="AR109" s="136"/>
      <c r="AS109" s="136"/>
      <c r="AT109" s="217"/>
      <c r="AU109" s="135"/>
      <c r="AV109" s="136"/>
      <c r="AW109" s="136"/>
      <c r="AX109" s="140"/>
      <c r="AY109">
        <f>$AY$108</f>
        <v>0</v>
      </c>
    </row>
    <row r="110" spans="1:51" ht="23.25" hidden="1" customHeight="1" x14ac:dyDescent="0.15">
      <c r="A110" s="472"/>
      <c r="B110" s="473"/>
      <c r="C110" s="473"/>
      <c r="D110" s="473"/>
      <c r="E110" s="473"/>
      <c r="F110" s="474"/>
      <c r="G110" s="157"/>
      <c r="H110" s="157"/>
      <c r="I110" s="157"/>
      <c r="J110" s="157"/>
      <c r="K110" s="157"/>
      <c r="L110" s="157"/>
      <c r="M110" s="157"/>
      <c r="N110" s="157"/>
      <c r="O110" s="157"/>
      <c r="P110" s="157"/>
      <c r="Q110" s="157"/>
      <c r="R110" s="157"/>
      <c r="S110" s="157"/>
      <c r="T110" s="157"/>
      <c r="U110" s="157"/>
      <c r="V110" s="157"/>
      <c r="W110" s="157"/>
      <c r="X110" s="174"/>
      <c r="Y110" s="483" t="s">
        <v>310</v>
      </c>
      <c r="Z110" s="484"/>
      <c r="AA110" s="485"/>
      <c r="AB110" s="486"/>
      <c r="AC110" s="487"/>
      <c r="AD110" s="488"/>
      <c r="AE110" s="435"/>
      <c r="AF110" s="435"/>
      <c r="AG110" s="435"/>
      <c r="AH110" s="435"/>
      <c r="AI110" s="435"/>
      <c r="AJ110" s="435"/>
      <c r="AK110" s="435"/>
      <c r="AL110" s="435"/>
      <c r="AM110" s="435"/>
      <c r="AN110" s="435"/>
      <c r="AO110" s="435"/>
      <c r="AP110" s="435"/>
      <c r="AQ110" s="135"/>
      <c r="AR110" s="136"/>
      <c r="AS110" s="136"/>
      <c r="AT110" s="217"/>
      <c r="AU110" s="135"/>
      <c r="AV110" s="136"/>
      <c r="AW110" s="136"/>
      <c r="AX110" s="140"/>
      <c r="AY110">
        <f>$AY$108</f>
        <v>0</v>
      </c>
    </row>
    <row r="111" spans="1:51" ht="31.5" hidden="1" customHeight="1" x14ac:dyDescent="0.15">
      <c r="A111" s="466" t="s">
        <v>309</v>
      </c>
      <c r="B111" s="467"/>
      <c r="C111" s="467"/>
      <c r="D111" s="467"/>
      <c r="E111" s="467"/>
      <c r="F111" s="468"/>
      <c r="G111" s="475" t="s">
        <v>40</v>
      </c>
      <c r="H111" s="475"/>
      <c r="I111" s="475"/>
      <c r="J111" s="475"/>
      <c r="K111" s="475"/>
      <c r="L111" s="475"/>
      <c r="M111" s="475"/>
      <c r="N111" s="475"/>
      <c r="O111" s="475"/>
      <c r="P111" s="475"/>
      <c r="Q111" s="475"/>
      <c r="R111" s="475"/>
      <c r="S111" s="475"/>
      <c r="T111" s="475"/>
      <c r="U111" s="475"/>
      <c r="V111" s="475"/>
      <c r="W111" s="475"/>
      <c r="X111" s="476"/>
      <c r="Y111" s="259"/>
      <c r="Z111" s="260"/>
      <c r="AA111" s="261"/>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7"/>
      <c r="AU111" s="122" t="s">
        <v>519</v>
      </c>
      <c r="AV111" s="123"/>
      <c r="AW111" s="123"/>
      <c r="AX111" s="124"/>
      <c r="AY111">
        <f>COUNTA($G$112)</f>
        <v>0</v>
      </c>
    </row>
    <row r="112" spans="1:51" ht="23.25" hidden="1" customHeight="1" x14ac:dyDescent="0.15">
      <c r="A112" s="469"/>
      <c r="B112" s="470"/>
      <c r="C112" s="470"/>
      <c r="D112" s="470"/>
      <c r="E112" s="470"/>
      <c r="F112" s="471"/>
      <c r="G112" s="151"/>
      <c r="H112" s="151"/>
      <c r="I112" s="151"/>
      <c r="J112" s="151"/>
      <c r="K112" s="151"/>
      <c r="L112" s="151"/>
      <c r="M112" s="151"/>
      <c r="N112" s="151"/>
      <c r="O112" s="151"/>
      <c r="P112" s="151"/>
      <c r="Q112" s="151"/>
      <c r="R112" s="151"/>
      <c r="S112" s="151"/>
      <c r="T112" s="151"/>
      <c r="U112" s="151"/>
      <c r="V112" s="151"/>
      <c r="W112" s="151"/>
      <c r="X112" s="172"/>
      <c r="Y112" s="480" t="s">
        <v>35</v>
      </c>
      <c r="Z112" s="481"/>
      <c r="AA112" s="482"/>
      <c r="AB112" s="432"/>
      <c r="AC112" s="433"/>
      <c r="AD112" s="434"/>
      <c r="AE112" s="435"/>
      <c r="AF112" s="435"/>
      <c r="AG112" s="435"/>
      <c r="AH112" s="435"/>
      <c r="AI112" s="435"/>
      <c r="AJ112" s="435"/>
      <c r="AK112" s="435"/>
      <c r="AL112" s="435"/>
      <c r="AM112" s="435"/>
      <c r="AN112" s="435"/>
      <c r="AO112" s="435"/>
      <c r="AP112" s="435"/>
      <c r="AQ112" s="135"/>
      <c r="AR112" s="136"/>
      <c r="AS112" s="136"/>
      <c r="AT112" s="217"/>
      <c r="AU112" s="135"/>
      <c r="AV112" s="136"/>
      <c r="AW112" s="136"/>
      <c r="AX112" s="140"/>
      <c r="AY112">
        <f>$AY$111</f>
        <v>0</v>
      </c>
    </row>
    <row r="113" spans="1:51" ht="23.25" hidden="1" customHeight="1" x14ac:dyDescent="0.15">
      <c r="A113" s="472"/>
      <c r="B113" s="473"/>
      <c r="C113" s="473"/>
      <c r="D113" s="473"/>
      <c r="E113" s="473"/>
      <c r="F113" s="474"/>
      <c r="G113" s="157"/>
      <c r="H113" s="157"/>
      <c r="I113" s="157"/>
      <c r="J113" s="157"/>
      <c r="K113" s="157"/>
      <c r="L113" s="157"/>
      <c r="M113" s="157"/>
      <c r="N113" s="157"/>
      <c r="O113" s="157"/>
      <c r="P113" s="157"/>
      <c r="Q113" s="157"/>
      <c r="R113" s="157"/>
      <c r="S113" s="157"/>
      <c r="T113" s="157"/>
      <c r="U113" s="157"/>
      <c r="V113" s="157"/>
      <c r="W113" s="157"/>
      <c r="X113" s="174"/>
      <c r="Y113" s="483" t="s">
        <v>310</v>
      </c>
      <c r="Z113" s="484"/>
      <c r="AA113" s="485"/>
      <c r="AB113" s="486"/>
      <c r="AC113" s="487"/>
      <c r="AD113" s="488"/>
      <c r="AE113" s="435"/>
      <c r="AF113" s="435"/>
      <c r="AG113" s="435"/>
      <c r="AH113" s="435"/>
      <c r="AI113" s="435"/>
      <c r="AJ113" s="435"/>
      <c r="AK113" s="435"/>
      <c r="AL113" s="435"/>
      <c r="AM113" s="435"/>
      <c r="AN113" s="435"/>
      <c r="AO113" s="435"/>
      <c r="AP113" s="435"/>
      <c r="AQ113" s="135"/>
      <c r="AR113" s="136"/>
      <c r="AS113" s="136"/>
      <c r="AT113" s="217"/>
      <c r="AU113" s="135"/>
      <c r="AV113" s="136"/>
      <c r="AW113" s="136"/>
      <c r="AX113" s="140"/>
      <c r="AY113">
        <f>$AY$111</f>
        <v>0</v>
      </c>
    </row>
    <row r="114" spans="1:51" ht="31.5" hidden="1" customHeight="1" x14ac:dyDescent="0.15">
      <c r="A114" s="466" t="s">
        <v>309</v>
      </c>
      <c r="B114" s="467"/>
      <c r="C114" s="467"/>
      <c r="D114" s="467"/>
      <c r="E114" s="467"/>
      <c r="F114" s="468"/>
      <c r="G114" s="475" t="s">
        <v>40</v>
      </c>
      <c r="H114" s="475"/>
      <c r="I114" s="475"/>
      <c r="J114" s="475"/>
      <c r="K114" s="475"/>
      <c r="L114" s="475"/>
      <c r="M114" s="475"/>
      <c r="N114" s="475"/>
      <c r="O114" s="475"/>
      <c r="P114" s="475"/>
      <c r="Q114" s="475"/>
      <c r="R114" s="475"/>
      <c r="S114" s="475"/>
      <c r="T114" s="475"/>
      <c r="U114" s="475"/>
      <c r="V114" s="475"/>
      <c r="W114" s="475"/>
      <c r="X114" s="476"/>
      <c r="Y114" s="259"/>
      <c r="Z114" s="260"/>
      <c r="AA114" s="261"/>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7"/>
      <c r="AU114" s="122" t="s">
        <v>519</v>
      </c>
      <c r="AV114" s="123"/>
      <c r="AW114" s="123"/>
      <c r="AX114" s="124"/>
      <c r="AY114">
        <f>COUNTA($G$115)</f>
        <v>0</v>
      </c>
    </row>
    <row r="115" spans="1:51" ht="23.25" hidden="1" customHeight="1" x14ac:dyDescent="0.15">
      <c r="A115" s="469"/>
      <c r="B115" s="470"/>
      <c r="C115" s="470"/>
      <c r="D115" s="470"/>
      <c r="E115" s="470"/>
      <c r="F115" s="471"/>
      <c r="G115" s="151"/>
      <c r="H115" s="151"/>
      <c r="I115" s="151"/>
      <c r="J115" s="151"/>
      <c r="K115" s="151"/>
      <c r="L115" s="151"/>
      <c r="M115" s="151"/>
      <c r="N115" s="151"/>
      <c r="O115" s="151"/>
      <c r="P115" s="151"/>
      <c r="Q115" s="151"/>
      <c r="R115" s="151"/>
      <c r="S115" s="151"/>
      <c r="T115" s="151"/>
      <c r="U115" s="151"/>
      <c r="V115" s="151"/>
      <c r="W115" s="151"/>
      <c r="X115" s="172"/>
      <c r="Y115" s="480" t="s">
        <v>35</v>
      </c>
      <c r="Z115" s="481"/>
      <c r="AA115" s="482"/>
      <c r="AB115" s="432"/>
      <c r="AC115" s="433"/>
      <c r="AD115" s="434"/>
      <c r="AE115" s="435"/>
      <c r="AF115" s="435"/>
      <c r="AG115" s="435"/>
      <c r="AH115" s="435"/>
      <c r="AI115" s="435"/>
      <c r="AJ115" s="435"/>
      <c r="AK115" s="435"/>
      <c r="AL115" s="435"/>
      <c r="AM115" s="435"/>
      <c r="AN115" s="435"/>
      <c r="AO115" s="435"/>
      <c r="AP115" s="435"/>
      <c r="AQ115" s="135"/>
      <c r="AR115" s="136"/>
      <c r="AS115" s="136"/>
      <c r="AT115" s="217"/>
      <c r="AU115" s="135"/>
      <c r="AV115" s="136"/>
      <c r="AW115" s="136"/>
      <c r="AX115" s="140"/>
      <c r="AY115">
        <f>$AY$114</f>
        <v>0</v>
      </c>
    </row>
    <row r="116" spans="1:51" ht="23.25" hidden="1" customHeight="1" x14ac:dyDescent="0.15">
      <c r="A116" s="472"/>
      <c r="B116" s="473"/>
      <c r="C116" s="473"/>
      <c r="D116" s="473"/>
      <c r="E116" s="473"/>
      <c r="F116" s="474"/>
      <c r="G116" s="157"/>
      <c r="H116" s="157"/>
      <c r="I116" s="157"/>
      <c r="J116" s="157"/>
      <c r="K116" s="157"/>
      <c r="L116" s="157"/>
      <c r="M116" s="157"/>
      <c r="N116" s="157"/>
      <c r="O116" s="157"/>
      <c r="P116" s="157"/>
      <c r="Q116" s="157"/>
      <c r="R116" s="157"/>
      <c r="S116" s="157"/>
      <c r="T116" s="157"/>
      <c r="U116" s="157"/>
      <c r="V116" s="157"/>
      <c r="W116" s="157"/>
      <c r="X116" s="174"/>
      <c r="Y116" s="483" t="s">
        <v>310</v>
      </c>
      <c r="Z116" s="484"/>
      <c r="AA116" s="485"/>
      <c r="AB116" s="486"/>
      <c r="AC116" s="487"/>
      <c r="AD116" s="488"/>
      <c r="AE116" s="435"/>
      <c r="AF116" s="435"/>
      <c r="AG116" s="435"/>
      <c r="AH116" s="435"/>
      <c r="AI116" s="435"/>
      <c r="AJ116" s="435"/>
      <c r="AK116" s="435"/>
      <c r="AL116" s="435"/>
      <c r="AM116" s="435"/>
      <c r="AN116" s="435"/>
      <c r="AO116" s="435"/>
      <c r="AP116" s="435"/>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2"/>
      <c r="Z117" s="353"/>
      <c r="AA117" s="354"/>
      <c r="AB117" s="131" t="s">
        <v>6</v>
      </c>
      <c r="AC117" s="132"/>
      <c r="AD117" s="133"/>
      <c r="AE117" s="131" t="s">
        <v>518</v>
      </c>
      <c r="AF117" s="132"/>
      <c r="AG117" s="132"/>
      <c r="AH117" s="133"/>
      <c r="AI117" s="131" t="s">
        <v>389</v>
      </c>
      <c r="AJ117" s="132"/>
      <c r="AK117" s="132"/>
      <c r="AL117" s="133"/>
      <c r="AM117" s="131" t="s">
        <v>488</v>
      </c>
      <c r="AN117" s="132"/>
      <c r="AO117" s="132"/>
      <c r="AP117" s="133"/>
      <c r="AQ117" s="478" t="s">
        <v>520</v>
      </c>
      <c r="AR117" s="478"/>
      <c r="AS117" s="478"/>
      <c r="AT117" s="478"/>
      <c r="AU117" s="478"/>
      <c r="AV117" s="478"/>
      <c r="AW117" s="478"/>
      <c r="AX117" s="479"/>
    </row>
    <row r="118" spans="1:51" ht="23.25" customHeight="1" x14ac:dyDescent="0.15">
      <c r="A118" s="197"/>
      <c r="B118" s="198"/>
      <c r="C118" s="198"/>
      <c r="D118" s="198"/>
      <c r="E118" s="198"/>
      <c r="F118" s="199"/>
      <c r="G118" s="427" t="s">
        <v>776</v>
      </c>
      <c r="H118" s="427"/>
      <c r="I118" s="427"/>
      <c r="J118" s="427"/>
      <c r="K118" s="427"/>
      <c r="L118" s="427"/>
      <c r="M118" s="427"/>
      <c r="N118" s="427"/>
      <c r="O118" s="427"/>
      <c r="P118" s="427"/>
      <c r="Q118" s="427"/>
      <c r="R118" s="427"/>
      <c r="S118" s="427"/>
      <c r="T118" s="427"/>
      <c r="U118" s="427"/>
      <c r="V118" s="427"/>
      <c r="W118" s="427"/>
      <c r="X118" s="427"/>
      <c r="Y118" s="429" t="s">
        <v>11</v>
      </c>
      <c r="Z118" s="430"/>
      <c r="AA118" s="431"/>
      <c r="AB118" s="432" t="s">
        <v>772</v>
      </c>
      <c r="AC118" s="433"/>
      <c r="AD118" s="434"/>
      <c r="AE118" s="435" t="s">
        <v>772</v>
      </c>
      <c r="AF118" s="435"/>
      <c r="AG118" s="435"/>
      <c r="AH118" s="435"/>
      <c r="AI118" s="435" t="s">
        <v>772</v>
      </c>
      <c r="AJ118" s="435"/>
      <c r="AK118" s="435"/>
      <c r="AL118" s="435"/>
      <c r="AM118" s="435" t="s">
        <v>381</v>
      </c>
      <c r="AN118" s="435"/>
      <c r="AO118" s="435"/>
      <c r="AP118" s="435"/>
      <c r="AQ118" s="135" t="s">
        <v>381</v>
      </c>
      <c r="AR118" s="136"/>
      <c r="AS118" s="136"/>
      <c r="AT118" s="136"/>
      <c r="AU118" s="136"/>
      <c r="AV118" s="136"/>
      <c r="AW118" s="136"/>
      <c r="AX118" s="140"/>
    </row>
    <row r="119" spans="1:51" ht="46.5" customHeight="1" thickBot="1" x14ac:dyDescent="0.2">
      <c r="A119" s="197"/>
      <c r="B119" s="198"/>
      <c r="C119" s="198"/>
      <c r="D119" s="198"/>
      <c r="E119" s="198"/>
      <c r="F119" s="199"/>
      <c r="G119" s="428"/>
      <c r="H119" s="428"/>
      <c r="I119" s="428"/>
      <c r="J119" s="428"/>
      <c r="K119" s="428"/>
      <c r="L119" s="428"/>
      <c r="M119" s="428"/>
      <c r="N119" s="428"/>
      <c r="O119" s="428"/>
      <c r="P119" s="428"/>
      <c r="Q119" s="428"/>
      <c r="R119" s="428"/>
      <c r="S119" s="428"/>
      <c r="T119" s="428"/>
      <c r="U119" s="428"/>
      <c r="V119" s="428"/>
      <c r="W119" s="428"/>
      <c r="X119" s="428"/>
      <c r="Y119" s="422" t="s">
        <v>32</v>
      </c>
      <c r="Z119" s="423"/>
      <c r="AA119" s="424"/>
      <c r="AB119" s="460" t="s">
        <v>59</v>
      </c>
      <c r="AC119" s="461"/>
      <c r="AD119" s="462"/>
      <c r="AE119" s="463" t="s">
        <v>772</v>
      </c>
      <c r="AF119" s="463"/>
      <c r="AG119" s="463"/>
      <c r="AH119" s="463"/>
      <c r="AI119" s="463" t="s">
        <v>772</v>
      </c>
      <c r="AJ119" s="463"/>
      <c r="AK119" s="463"/>
      <c r="AL119" s="463"/>
      <c r="AM119" s="463" t="s">
        <v>381</v>
      </c>
      <c r="AN119" s="463"/>
      <c r="AO119" s="463"/>
      <c r="AP119" s="463"/>
      <c r="AQ119" s="464" t="s">
        <v>381</v>
      </c>
      <c r="AR119" s="464"/>
      <c r="AS119" s="464"/>
      <c r="AT119" s="464"/>
      <c r="AU119" s="464"/>
      <c r="AV119" s="464"/>
      <c r="AW119" s="464"/>
      <c r="AX119" s="465"/>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2"/>
      <c r="Z120" s="353"/>
      <c r="AA120" s="354"/>
      <c r="AB120" s="131" t="s">
        <v>6</v>
      </c>
      <c r="AC120" s="132"/>
      <c r="AD120" s="133"/>
      <c r="AE120" s="131" t="s">
        <v>518</v>
      </c>
      <c r="AF120" s="132"/>
      <c r="AG120" s="132"/>
      <c r="AH120" s="133"/>
      <c r="AI120" s="131" t="s">
        <v>389</v>
      </c>
      <c r="AJ120" s="132"/>
      <c r="AK120" s="132"/>
      <c r="AL120" s="133"/>
      <c r="AM120" s="131" t="s">
        <v>488</v>
      </c>
      <c r="AN120" s="132"/>
      <c r="AO120" s="132"/>
      <c r="AP120" s="133"/>
      <c r="AQ120" s="478" t="s">
        <v>520</v>
      </c>
      <c r="AR120" s="478"/>
      <c r="AS120" s="478"/>
      <c r="AT120" s="478"/>
      <c r="AU120" s="478"/>
      <c r="AV120" s="478"/>
      <c r="AW120" s="478"/>
      <c r="AX120" s="479"/>
      <c r="AY120" s="91">
        <f>IF(SUBSTITUTE(SUBSTITUTE($G$121,"／",""),"　","")="",0,1)</f>
        <v>0</v>
      </c>
    </row>
    <row r="121" spans="1:51" ht="23.25" hidden="1" customHeight="1" x14ac:dyDescent="0.15">
      <c r="A121" s="197"/>
      <c r="B121" s="198"/>
      <c r="C121" s="198"/>
      <c r="D121" s="198"/>
      <c r="E121" s="198"/>
      <c r="F121" s="199"/>
      <c r="G121" s="427" t="s">
        <v>66</v>
      </c>
      <c r="H121" s="427"/>
      <c r="I121" s="427"/>
      <c r="J121" s="427"/>
      <c r="K121" s="427"/>
      <c r="L121" s="427"/>
      <c r="M121" s="427"/>
      <c r="N121" s="427"/>
      <c r="O121" s="427"/>
      <c r="P121" s="427"/>
      <c r="Q121" s="427"/>
      <c r="R121" s="427"/>
      <c r="S121" s="427"/>
      <c r="T121" s="427"/>
      <c r="U121" s="427"/>
      <c r="V121" s="427"/>
      <c r="W121" s="427"/>
      <c r="X121" s="427"/>
      <c r="Y121" s="429" t="s">
        <v>11</v>
      </c>
      <c r="Z121" s="430"/>
      <c r="AA121" s="431"/>
      <c r="AB121" s="432"/>
      <c r="AC121" s="433"/>
      <c r="AD121" s="434"/>
      <c r="AE121" s="435"/>
      <c r="AF121" s="435"/>
      <c r="AG121" s="435"/>
      <c r="AH121" s="435"/>
      <c r="AI121" s="435"/>
      <c r="AJ121" s="435"/>
      <c r="AK121" s="435"/>
      <c r="AL121" s="435"/>
      <c r="AM121" s="435"/>
      <c r="AN121" s="435"/>
      <c r="AO121" s="435"/>
      <c r="AP121" s="435"/>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28"/>
      <c r="H122" s="428"/>
      <c r="I122" s="428"/>
      <c r="J122" s="428"/>
      <c r="K122" s="428"/>
      <c r="L122" s="428"/>
      <c r="M122" s="428"/>
      <c r="N122" s="428"/>
      <c r="O122" s="428"/>
      <c r="P122" s="428"/>
      <c r="Q122" s="428"/>
      <c r="R122" s="428"/>
      <c r="S122" s="428"/>
      <c r="T122" s="428"/>
      <c r="U122" s="428"/>
      <c r="V122" s="428"/>
      <c r="W122" s="428"/>
      <c r="X122" s="428"/>
      <c r="Y122" s="422" t="s">
        <v>32</v>
      </c>
      <c r="Z122" s="423"/>
      <c r="AA122" s="424"/>
      <c r="AB122" s="460" t="s">
        <v>59</v>
      </c>
      <c r="AC122" s="461"/>
      <c r="AD122" s="462"/>
      <c r="AE122" s="463"/>
      <c r="AF122" s="463"/>
      <c r="AG122" s="463"/>
      <c r="AH122" s="463"/>
      <c r="AI122" s="463"/>
      <c r="AJ122" s="463"/>
      <c r="AK122" s="463"/>
      <c r="AL122" s="463"/>
      <c r="AM122" s="463"/>
      <c r="AN122" s="463"/>
      <c r="AO122" s="463"/>
      <c r="AP122" s="463"/>
      <c r="AQ122" s="464"/>
      <c r="AR122" s="464"/>
      <c r="AS122" s="464"/>
      <c r="AT122" s="464"/>
      <c r="AU122" s="464"/>
      <c r="AV122" s="464"/>
      <c r="AW122" s="464"/>
      <c r="AX122" s="465"/>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2"/>
      <c r="Z123" s="353"/>
      <c r="AA123" s="354"/>
      <c r="AB123" s="131" t="s">
        <v>6</v>
      </c>
      <c r="AC123" s="132"/>
      <c r="AD123" s="133"/>
      <c r="AE123" s="131" t="s">
        <v>518</v>
      </c>
      <c r="AF123" s="132"/>
      <c r="AG123" s="132"/>
      <c r="AH123" s="133"/>
      <c r="AI123" s="131" t="s">
        <v>389</v>
      </c>
      <c r="AJ123" s="132"/>
      <c r="AK123" s="132"/>
      <c r="AL123" s="133"/>
      <c r="AM123" s="131" t="s">
        <v>488</v>
      </c>
      <c r="AN123" s="132"/>
      <c r="AO123" s="132"/>
      <c r="AP123" s="133"/>
      <c r="AQ123" s="478" t="s">
        <v>520</v>
      </c>
      <c r="AR123" s="478"/>
      <c r="AS123" s="478"/>
      <c r="AT123" s="478"/>
      <c r="AU123" s="478"/>
      <c r="AV123" s="478"/>
      <c r="AW123" s="478"/>
      <c r="AX123" s="479"/>
      <c r="AY123" s="91">
        <f>IF(SUBSTITUTE(SUBSTITUTE($G$124,"／",""),"　","")="",0,1)</f>
        <v>0</v>
      </c>
    </row>
    <row r="124" spans="1:51" ht="23.25" hidden="1" customHeight="1" x14ac:dyDescent="0.15">
      <c r="A124" s="197"/>
      <c r="B124" s="198"/>
      <c r="C124" s="198"/>
      <c r="D124" s="198"/>
      <c r="E124" s="198"/>
      <c r="F124" s="199"/>
      <c r="G124" s="427" t="s">
        <v>66</v>
      </c>
      <c r="H124" s="427"/>
      <c r="I124" s="427"/>
      <c r="J124" s="427"/>
      <c r="K124" s="427"/>
      <c r="L124" s="427"/>
      <c r="M124" s="427"/>
      <c r="N124" s="427"/>
      <c r="O124" s="427"/>
      <c r="P124" s="427"/>
      <c r="Q124" s="427"/>
      <c r="R124" s="427"/>
      <c r="S124" s="427"/>
      <c r="T124" s="427"/>
      <c r="U124" s="427"/>
      <c r="V124" s="427"/>
      <c r="W124" s="427"/>
      <c r="X124" s="427"/>
      <c r="Y124" s="429" t="s">
        <v>11</v>
      </c>
      <c r="Z124" s="430"/>
      <c r="AA124" s="431"/>
      <c r="AB124" s="432"/>
      <c r="AC124" s="433"/>
      <c r="AD124" s="434"/>
      <c r="AE124" s="435"/>
      <c r="AF124" s="435"/>
      <c r="AG124" s="435"/>
      <c r="AH124" s="435"/>
      <c r="AI124" s="435"/>
      <c r="AJ124" s="435"/>
      <c r="AK124" s="435"/>
      <c r="AL124" s="435"/>
      <c r="AM124" s="435"/>
      <c r="AN124" s="435"/>
      <c r="AO124" s="435"/>
      <c r="AP124" s="435"/>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8"/>
      <c r="H125" s="428"/>
      <c r="I125" s="428"/>
      <c r="J125" s="428"/>
      <c r="K125" s="428"/>
      <c r="L125" s="428"/>
      <c r="M125" s="428"/>
      <c r="N125" s="428"/>
      <c r="O125" s="428"/>
      <c r="P125" s="428"/>
      <c r="Q125" s="428"/>
      <c r="R125" s="428"/>
      <c r="S125" s="428"/>
      <c r="T125" s="428"/>
      <c r="U125" s="428"/>
      <c r="V125" s="428"/>
      <c r="W125" s="428"/>
      <c r="X125" s="428"/>
      <c r="Y125" s="422" t="s">
        <v>32</v>
      </c>
      <c r="Z125" s="423"/>
      <c r="AA125" s="424"/>
      <c r="AB125" s="460" t="s">
        <v>59</v>
      </c>
      <c r="AC125" s="461"/>
      <c r="AD125" s="462"/>
      <c r="AE125" s="463"/>
      <c r="AF125" s="463"/>
      <c r="AG125" s="463"/>
      <c r="AH125" s="463"/>
      <c r="AI125" s="463"/>
      <c r="AJ125" s="463"/>
      <c r="AK125" s="463"/>
      <c r="AL125" s="463"/>
      <c r="AM125" s="463"/>
      <c r="AN125" s="463"/>
      <c r="AO125" s="463"/>
      <c r="AP125" s="463"/>
      <c r="AQ125" s="464"/>
      <c r="AR125" s="464"/>
      <c r="AS125" s="464"/>
      <c r="AT125" s="464"/>
      <c r="AU125" s="464"/>
      <c r="AV125" s="464"/>
      <c r="AW125" s="464"/>
      <c r="AX125" s="465"/>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2"/>
      <c r="Z126" s="353"/>
      <c r="AA126" s="354"/>
      <c r="AB126" s="131" t="s">
        <v>6</v>
      </c>
      <c r="AC126" s="132"/>
      <c r="AD126" s="133"/>
      <c r="AE126" s="131" t="s">
        <v>518</v>
      </c>
      <c r="AF126" s="132"/>
      <c r="AG126" s="132"/>
      <c r="AH126" s="133"/>
      <c r="AI126" s="131" t="s">
        <v>389</v>
      </c>
      <c r="AJ126" s="132"/>
      <c r="AK126" s="132"/>
      <c r="AL126" s="133"/>
      <c r="AM126" s="131" t="s">
        <v>488</v>
      </c>
      <c r="AN126" s="132"/>
      <c r="AO126" s="132"/>
      <c r="AP126" s="133"/>
      <c r="AQ126" s="478" t="s">
        <v>520</v>
      </c>
      <c r="AR126" s="478"/>
      <c r="AS126" s="478"/>
      <c r="AT126" s="478"/>
      <c r="AU126" s="478"/>
      <c r="AV126" s="478"/>
      <c r="AW126" s="478"/>
      <c r="AX126" s="479"/>
      <c r="AY126" s="91">
        <f>IF(SUBSTITUTE(SUBSTITUTE($G$127,"／",""),"　","")="",0,1)</f>
        <v>0</v>
      </c>
    </row>
    <row r="127" spans="1:51" ht="23.25" hidden="1" customHeight="1" x14ac:dyDescent="0.15">
      <c r="A127" s="197"/>
      <c r="B127" s="198"/>
      <c r="C127" s="198"/>
      <c r="D127" s="198"/>
      <c r="E127" s="198"/>
      <c r="F127" s="199"/>
      <c r="G127" s="427" t="s">
        <v>66</v>
      </c>
      <c r="H127" s="427"/>
      <c r="I127" s="427"/>
      <c r="J127" s="427"/>
      <c r="K127" s="427"/>
      <c r="L127" s="427"/>
      <c r="M127" s="427"/>
      <c r="N127" s="427"/>
      <c r="O127" s="427"/>
      <c r="P127" s="427"/>
      <c r="Q127" s="427"/>
      <c r="R127" s="427"/>
      <c r="S127" s="427"/>
      <c r="T127" s="427"/>
      <c r="U127" s="427"/>
      <c r="V127" s="427"/>
      <c r="W127" s="427"/>
      <c r="X127" s="427"/>
      <c r="Y127" s="429" t="s">
        <v>11</v>
      </c>
      <c r="Z127" s="430"/>
      <c r="AA127" s="431"/>
      <c r="AB127" s="432"/>
      <c r="AC127" s="433"/>
      <c r="AD127" s="434"/>
      <c r="AE127" s="435"/>
      <c r="AF127" s="435"/>
      <c r="AG127" s="435"/>
      <c r="AH127" s="435"/>
      <c r="AI127" s="435"/>
      <c r="AJ127" s="435"/>
      <c r="AK127" s="435"/>
      <c r="AL127" s="435"/>
      <c r="AM127" s="435"/>
      <c r="AN127" s="435"/>
      <c r="AO127" s="435"/>
      <c r="AP127" s="435"/>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8"/>
      <c r="H128" s="428"/>
      <c r="I128" s="428"/>
      <c r="J128" s="428"/>
      <c r="K128" s="428"/>
      <c r="L128" s="428"/>
      <c r="M128" s="428"/>
      <c r="N128" s="428"/>
      <c r="O128" s="428"/>
      <c r="P128" s="428"/>
      <c r="Q128" s="428"/>
      <c r="R128" s="428"/>
      <c r="S128" s="428"/>
      <c r="T128" s="428"/>
      <c r="U128" s="428"/>
      <c r="V128" s="428"/>
      <c r="W128" s="428"/>
      <c r="X128" s="428"/>
      <c r="Y128" s="422" t="s">
        <v>32</v>
      </c>
      <c r="Z128" s="423"/>
      <c r="AA128" s="424"/>
      <c r="AB128" s="460" t="s">
        <v>59</v>
      </c>
      <c r="AC128" s="461"/>
      <c r="AD128" s="462"/>
      <c r="AE128" s="463"/>
      <c r="AF128" s="463"/>
      <c r="AG128" s="463"/>
      <c r="AH128" s="463"/>
      <c r="AI128" s="463"/>
      <c r="AJ128" s="463"/>
      <c r="AK128" s="463"/>
      <c r="AL128" s="463"/>
      <c r="AM128" s="463"/>
      <c r="AN128" s="463"/>
      <c r="AO128" s="463"/>
      <c r="AP128" s="463"/>
      <c r="AQ128" s="463"/>
      <c r="AR128" s="463"/>
      <c r="AS128" s="463"/>
      <c r="AT128" s="463"/>
      <c r="AU128" s="463"/>
      <c r="AV128" s="463"/>
      <c r="AW128" s="463"/>
      <c r="AX128" s="722"/>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2"/>
      <c r="Z129" s="353"/>
      <c r="AA129" s="354"/>
      <c r="AB129" s="131" t="s">
        <v>6</v>
      </c>
      <c r="AC129" s="132"/>
      <c r="AD129" s="133"/>
      <c r="AE129" s="131" t="s">
        <v>518</v>
      </c>
      <c r="AF129" s="132"/>
      <c r="AG129" s="132"/>
      <c r="AH129" s="133"/>
      <c r="AI129" s="131" t="s">
        <v>389</v>
      </c>
      <c r="AJ129" s="132"/>
      <c r="AK129" s="132"/>
      <c r="AL129" s="133"/>
      <c r="AM129" s="131" t="s">
        <v>488</v>
      </c>
      <c r="AN129" s="132"/>
      <c r="AO129" s="132"/>
      <c r="AP129" s="133"/>
      <c r="AQ129" s="478" t="s">
        <v>520</v>
      </c>
      <c r="AR129" s="478"/>
      <c r="AS129" s="478"/>
      <c r="AT129" s="478"/>
      <c r="AU129" s="478"/>
      <c r="AV129" s="478"/>
      <c r="AW129" s="478"/>
      <c r="AX129" s="479"/>
      <c r="AY129" s="91">
        <f>IF(SUBSTITUTE(SUBSTITUTE($G$130,"／",""),"　","")="",0,1)</f>
        <v>0</v>
      </c>
    </row>
    <row r="130" spans="1:62" ht="23.25" hidden="1" customHeight="1" x14ac:dyDescent="0.15">
      <c r="A130" s="197"/>
      <c r="B130" s="198"/>
      <c r="C130" s="198"/>
      <c r="D130" s="198"/>
      <c r="E130" s="198"/>
      <c r="F130" s="199"/>
      <c r="G130" s="427" t="s">
        <v>66</v>
      </c>
      <c r="H130" s="427"/>
      <c r="I130" s="427"/>
      <c r="J130" s="427"/>
      <c r="K130" s="427"/>
      <c r="L130" s="427"/>
      <c r="M130" s="427"/>
      <c r="N130" s="427"/>
      <c r="O130" s="427"/>
      <c r="P130" s="427"/>
      <c r="Q130" s="427"/>
      <c r="R130" s="427"/>
      <c r="S130" s="427"/>
      <c r="T130" s="427"/>
      <c r="U130" s="427"/>
      <c r="V130" s="427"/>
      <c r="W130" s="427"/>
      <c r="X130" s="427"/>
      <c r="Y130" s="429" t="s">
        <v>11</v>
      </c>
      <c r="Z130" s="430"/>
      <c r="AA130" s="431"/>
      <c r="AB130" s="432"/>
      <c r="AC130" s="433"/>
      <c r="AD130" s="434"/>
      <c r="AE130" s="435"/>
      <c r="AF130" s="435"/>
      <c r="AG130" s="435"/>
      <c r="AH130" s="435"/>
      <c r="AI130" s="435"/>
      <c r="AJ130" s="435"/>
      <c r="AK130" s="435"/>
      <c r="AL130" s="435"/>
      <c r="AM130" s="435"/>
      <c r="AN130" s="435"/>
      <c r="AO130" s="435"/>
      <c r="AP130" s="435"/>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7"/>
      <c r="H131" s="477"/>
      <c r="I131" s="477"/>
      <c r="J131" s="477"/>
      <c r="K131" s="477"/>
      <c r="L131" s="477"/>
      <c r="M131" s="477"/>
      <c r="N131" s="477"/>
      <c r="O131" s="477"/>
      <c r="P131" s="477"/>
      <c r="Q131" s="477"/>
      <c r="R131" s="477"/>
      <c r="S131" s="477"/>
      <c r="T131" s="477"/>
      <c r="U131" s="477"/>
      <c r="V131" s="477"/>
      <c r="W131" s="477"/>
      <c r="X131" s="477"/>
      <c r="Y131" s="355" t="s">
        <v>32</v>
      </c>
      <c r="Z131" s="356"/>
      <c r="AA131" s="357"/>
      <c r="AB131" s="389" t="s">
        <v>59</v>
      </c>
      <c r="AC131" s="390"/>
      <c r="AD131" s="391"/>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c r="AY131">
        <f>$AY$129</f>
        <v>0</v>
      </c>
    </row>
    <row r="132" spans="1:62" ht="32.1" customHeight="1" x14ac:dyDescent="0.15">
      <c r="A132" s="436" t="s">
        <v>76</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62" ht="32.1" customHeight="1" x14ac:dyDescent="0.15">
      <c r="A133" s="2"/>
      <c r="B133" s="3"/>
      <c r="C133" s="439" t="s">
        <v>20</v>
      </c>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1"/>
      <c r="AD133" s="440" t="s">
        <v>21</v>
      </c>
      <c r="AE133" s="440"/>
      <c r="AF133" s="440"/>
      <c r="AG133" s="442" t="s">
        <v>19</v>
      </c>
      <c r="AH133" s="440"/>
      <c r="AI133" s="440"/>
      <c r="AJ133" s="440"/>
      <c r="AK133" s="440"/>
      <c r="AL133" s="440"/>
      <c r="AM133" s="440"/>
      <c r="AN133" s="440"/>
      <c r="AO133" s="440"/>
      <c r="AP133" s="440"/>
      <c r="AQ133" s="440"/>
      <c r="AR133" s="440"/>
      <c r="AS133" s="440"/>
      <c r="AT133" s="440"/>
      <c r="AU133" s="440"/>
      <c r="AV133" s="440"/>
      <c r="AW133" s="440"/>
      <c r="AX133" s="443"/>
    </row>
    <row r="134" spans="1:62" ht="78" customHeight="1" x14ac:dyDescent="0.15">
      <c r="A134" s="444" t="s">
        <v>49</v>
      </c>
      <c r="B134" s="445"/>
      <c r="C134" s="450" t="s">
        <v>50</v>
      </c>
      <c r="D134" s="451"/>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1"/>
      <c r="AC134" s="452"/>
      <c r="AD134" s="453" t="s">
        <v>756</v>
      </c>
      <c r="AE134" s="454"/>
      <c r="AF134" s="454"/>
      <c r="AG134" s="455" t="s">
        <v>777</v>
      </c>
      <c r="AH134" s="456"/>
      <c r="AI134" s="456"/>
      <c r="AJ134" s="456"/>
      <c r="AK134" s="456"/>
      <c r="AL134" s="456"/>
      <c r="AM134" s="456"/>
      <c r="AN134" s="456"/>
      <c r="AO134" s="456"/>
      <c r="AP134" s="456"/>
      <c r="AQ134" s="456"/>
      <c r="AR134" s="456"/>
      <c r="AS134" s="456"/>
      <c r="AT134" s="456"/>
      <c r="AU134" s="456"/>
      <c r="AV134" s="456"/>
      <c r="AW134" s="456"/>
      <c r="AX134" s="457"/>
    </row>
    <row r="135" spans="1:62" ht="111" customHeight="1" x14ac:dyDescent="0.15">
      <c r="A135" s="446"/>
      <c r="B135" s="447"/>
      <c r="C135" s="458" t="s">
        <v>22</v>
      </c>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c r="AB135" s="459"/>
      <c r="AC135" s="204"/>
      <c r="AD135" s="178" t="s">
        <v>756</v>
      </c>
      <c r="AE135" s="179"/>
      <c r="AF135" s="179"/>
      <c r="AG135" s="191" t="s">
        <v>778</v>
      </c>
      <c r="AH135" s="192"/>
      <c r="AI135" s="192"/>
      <c r="AJ135" s="192"/>
      <c r="AK135" s="192"/>
      <c r="AL135" s="192"/>
      <c r="AM135" s="192"/>
      <c r="AN135" s="192"/>
      <c r="AO135" s="192"/>
      <c r="AP135" s="192"/>
      <c r="AQ135" s="192"/>
      <c r="AR135" s="192"/>
      <c r="AS135" s="192"/>
      <c r="AT135" s="192"/>
      <c r="AU135" s="192"/>
      <c r="AV135" s="192"/>
      <c r="AW135" s="192"/>
      <c r="AX135" s="193"/>
    </row>
    <row r="136" spans="1:62" ht="72" customHeight="1" x14ac:dyDescent="0.15">
      <c r="A136" s="448"/>
      <c r="B136" s="449"/>
      <c r="C136" s="401" t="s">
        <v>51</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395" t="s">
        <v>756</v>
      </c>
      <c r="AE136" s="396"/>
      <c r="AF136" s="397"/>
      <c r="AG136" s="153" t="s">
        <v>779</v>
      </c>
      <c r="AH136" s="154"/>
      <c r="AI136" s="154"/>
      <c r="AJ136" s="154"/>
      <c r="AK136" s="154"/>
      <c r="AL136" s="154"/>
      <c r="AM136" s="154"/>
      <c r="AN136" s="154"/>
      <c r="AO136" s="154"/>
      <c r="AP136" s="154"/>
      <c r="AQ136" s="154"/>
      <c r="AR136" s="154"/>
      <c r="AS136" s="154"/>
      <c r="AT136" s="154"/>
      <c r="AU136" s="154"/>
      <c r="AV136" s="154"/>
      <c r="AW136" s="154"/>
      <c r="AX136" s="155"/>
    </row>
    <row r="137" spans="1:62" ht="24.75" customHeight="1" x14ac:dyDescent="0.15">
      <c r="A137" s="110" t="s">
        <v>24</v>
      </c>
      <c r="B137" s="425"/>
      <c r="C137" s="404" t="s">
        <v>26</v>
      </c>
      <c r="D137" s="405"/>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6"/>
      <c r="AD137" s="407" t="s">
        <v>756</v>
      </c>
      <c r="AE137" s="408"/>
      <c r="AF137" s="408"/>
      <c r="AG137" s="150" t="s">
        <v>848</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2.1" customHeight="1" x14ac:dyDescent="0.15">
      <c r="A138" s="112"/>
      <c r="B138" s="426"/>
      <c r="C138" s="409"/>
      <c r="D138" s="410"/>
      <c r="E138" s="413" t="s">
        <v>344</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178" t="s">
        <v>849</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141" customHeight="1" x14ac:dyDescent="0.15">
      <c r="A139" s="112"/>
      <c r="B139" s="426"/>
      <c r="C139" s="411"/>
      <c r="D139" s="412"/>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849</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59.2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756</v>
      </c>
      <c r="AE140" s="120"/>
      <c r="AF140" s="120"/>
      <c r="AG140" s="188" t="s">
        <v>790</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772</v>
      </c>
      <c r="AE141" s="179"/>
      <c r="AF141" s="180"/>
      <c r="AG141" s="191" t="s">
        <v>772</v>
      </c>
      <c r="AH141" s="192"/>
      <c r="AI141" s="192"/>
      <c r="AJ141" s="192"/>
      <c r="AK141" s="192"/>
      <c r="AL141" s="192"/>
      <c r="AM141" s="192"/>
      <c r="AN141" s="192"/>
      <c r="AO141" s="192"/>
      <c r="AP141" s="192"/>
      <c r="AQ141" s="192"/>
      <c r="AR141" s="192"/>
      <c r="AS141" s="192"/>
      <c r="AT141" s="192"/>
      <c r="AU141" s="192"/>
      <c r="AV141" s="192"/>
      <c r="AW141" s="192"/>
      <c r="AX141" s="193"/>
    </row>
    <row r="142" spans="1:62" ht="24.7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756</v>
      </c>
      <c r="AE142" s="179"/>
      <c r="AF142" s="179"/>
      <c r="AG142" s="191" t="s">
        <v>780</v>
      </c>
      <c r="AH142" s="192"/>
      <c r="AI142" s="192"/>
      <c r="AJ142" s="192"/>
      <c r="AK142" s="192"/>
      <c r="AL142" s="192"/>
      <c r="AM142" s="192"/>
      <c r="AN142" s="192"/>
      <c r="AO142" s="192"/>
      <c r="AP142" s="192"/>
      <c r="AQ142" s="192"/>
      <c r="AR142" s="192"/>
      <c r="AS142" s="192"/>
      <c r="AT142" s="192"/>
      <c r="AU142" s="192"/>
      <c r="AV142" s="192"/>
      <c r="AW142" s="192"/>
      <c r="AX142" s="193"/>
    </row>
    <row r="143" spans="1:62" ht="42"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21"/>
      <c r="AD143" s="178" t="s">
        <v>756</v>
      </c>
      <c r="AE143" s="179"/>
      <c r="AF143" s="179"/>
      <c r="AG143" s="191" t="s">
        <v>781</v>
      </c>
      <c r="AH143" s="192"/>
      <c r="AI143" s="192"/>
      <c r="AJ143" s="192"/>
      <c r="AK143" s="192"/>
      <c r="AL143" s="192"/>
      <c r="AM143" s="192"/>
      <c r="AN143" s="192"/>
      <c r="AO143" s="192"/>
      <c r="AP143" s="192"/>
      <c r="AQ143" s="192"/>
      <c r="AR143" s="192"/>
      <c r="AS143" s="192"/>
      <c r="AT143" s="192"/>
      <c r="AU143" s="192"/>
      <c r="AV143" s="192"/>
      <c r="AW143" s="192"/>
      <c r="AX143" s="193"/>
    </row>
    <row r="144" spans="1:62" ht="70.5" customHeight="1" x14ac:dyDescent="0.15">
      <c r="A144" s="114"/>
      <c r="B144" s="115"/>
      <c r="C144" s="392" t="s">
        <v>68</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756</v>
      </c>
      <c r="AE144" s="396"/>
      <c r="AF144" s="397"/>
      <c r="AG144" s="398" t="s">
        <v>847</v>
      </c>
      <c r="AH144" s="399"/>
      <c r="AI144" s="399"/>
      <c r="AJ144" s="399"/>
      <c r="AK144" s="399"/>
      <c r="AL144" s="399"/>
      <c r="AM144" s="399"/>
      <c r="AN144" s="399"/>
      <c r="AO144" s="399"/>
      <c r="AP144" s="399"/>
      <c r="AQ144" s="399"/>
      <c r="AR144" s="399"/>
      <c r="AS144" s="399"/>
      <c r="AT144" s="399"/>
      <c r="AU144" s="399"/>
      <c r="AV144" s="399"/>
      <c r="AW144" s="399"/>
      <c r="AX144" s="400"/>
    </row>
    <row r="145" spans="1:51" ht="42.7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88" t="s">
        <v>853</v>
      </c>
      <c r="AH145" s="189"/>
      <c r="AI145" s="189"/>
      <c r="AJ145" s="189"/>
      <c r="AK145" s="189"/>
      <c r="AL145" s="189"/>
      <c r="AM145" s="189"/>
      <c r="AN145" s="189"/>
      <c r="AO145" s="189"/>
      <c r="AP145" s="189"/>
      <c r="AQ145" s="189"/>
      <c r="AR145" s="189"/>
      <c r="AS145" s="189"/>
      <c r="AT145" s="189"/>
      <c r="AU145" s="189"/>
      <c r="AV145" s="189"/>
      <c r="AW145" s="189"/>
      <c r="AX145" s="190"/>
    </row>
    <row r="146" spans="1:51" ht="55.5" customHeight="1" x14ac:dyDescent="0.15">
      <c r="A146" s="112"/>
      <c r="B146" s="113"/>
      <c r="C146" s="416" t="s">
        <v>30</v>
      </c>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417"/>
      <c r="Z146" s="417"/>
      <c r="AA146" s="417"/>
      <c r="AB146" s="417"/>
      <c r="AC146" s="418"/>
      <c r="AD146" s="419" t="s">
        <v>756</v>
      </c>
      <c r="AE146" s="420"/>
      <c r="AF146" s="420"/>
      <c r="AG146" s="191" t="s">
        <v>782</v>
      </c>
      <c r="AH146" s="192"/>
      <c r="AI146" s="192"/>
      <c r="AJ146" s="192"/>
      <c r="AK146" s="192"/>
      <c r="AL146" s="192"/>
      <c r="AM146" s="192"/>
      <c r="AN146" s="192"/>
      <c r="AO146" s="192"/>
      <c r="AP146" s="192"/>
      <c r="AQ146" s="192"/>
      <c r="AR146" s="192"/>
      <c r="AS146" s="192"/>
      <c r="AT146" s="192"/>
      <c r="AU146" s="192"/>
      <c r="AV146" s="192"/>
      <c r="AW146" s="192"/>
      <c r="AX146" s="193"/>
    </row>
    <row r="147" spans="1:51" ht="38.2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756</v>
      </c>
      <c r="AE147" s="179"/>
      <c r="AF147" s="179"/>
      <c r="AG147" s="191" t="s">
        <v>791</v>
      </c>
      <c r="AH147" s="192"/>
      <c r="AI147" s="192"/>
      <c r="AJ147" s="192"/>
      <c r="AK147" s="192"/>
      <c r="AL147" s="192"/>
      <c r="AM147" s="192"/>
      <c r="AN147" s="192"/>
      <c r="AO147" s="192"/>
      <c r="AP147" s="192"/>
      <c r="AQ147" s="192"/>
      <c r="AR147" s="192"/>
      <c r="AS147" s="192"/>
      <c r="AT147" s="192"/>
      <c r="AU147" s="192"/>
      <c r="AV147" s="192"/>
      <c r="AW147" s="192"/>
      <c r="AX147" s="193"/>
    </row>
    <row r="148" spans="1:51" ht="75.7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756</v>
      </c>
      <c r="AE148" s="179"/>
      <c r="AF148" s="179"/>
      <c r="AG148" s="156" t="s">
        <v>783</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c r="AE149" s="120"/>
      <c r="AF149" s="120"/>
      <c r="AG149" s="150" t="s">
        <v>772</v>
      </c>
      <c r="AH149" s="151"/>
      <c r="AI149" s="151"/>
      <c r="AJ149" s="151"/>
      <c r="AK149" s="151"/>
      <c r="AL149" s="151"/>
      <c r="AM149" s="151"/>
      <c r="AN149" s="151"/>
      <c r="AO149" s="151"/>
      <c r="AP149" s="151"/>
      <c r="AQ149" s="151"/>
      <c r="AR149" s="151"/>
      <c r="AS149" s="151"/>
      <c r="AT149" s="151"/>
      <c r="AU149" s="151"/>
      <c r="AV149" s="151"/>
      <c r="AW149" s="151"/>
      <c r="AX149" s="152"/>
    </row>
    <row r="150" spans="1:51" ht="19.899999999999999" customHeight="1" x14ac:dyDescent="0.15">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44" t="s">
        <v>33</v>
      </c>
      <c r="D156" s="358"/>
      <c r="E156" s="358"/>
      <c r="F156" s="359"/>
      <c r="G156" s="360"/>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2"/>
    </row>
    <row r="157" spans="1:51" ht="86.25" customHeight="1" x14ac:dyDescent="0.15">
      <c r="A157" s="112"/>
      <c r="B157" s="113"/>
      <c r="C157" s="363" t="s">
        <v>37</v>
      </c>
      <c r="D157" s="364"/>
      <c r="E157" s="364"/>
      <c r="F157" s="365"/>
      <c r="G157" s="366"/>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8"/>
    </row>
    <row r="158" spans="1:51" ht="86.25" customHeight="1" thickBot="1" x14ac:dyDescent="0.2">
      <c r="A158" s="369" t="s">
        <v>70</v>
      </c>
      <c r="B158" s="370"/>
      <c r="C158" s="371" t="s">
        <v>784</v>
      </c>
      <c r="D158" s="372"/>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c r="AA158" s="372"/>
      <c r="AB158" s="372"/>
      <c r="AC158" s="372"/>
      <c r="AD158" s="372"/>
      <c r="AE158" s="372"/>
      <c r="AF158" s="372"/>
      <c r="AG158" s="372"/>
      <c r="AH158" s="372"/>
      <c r="AI158" s="372"/>
      <c r="AJ158" s="372"/>
      <c r="AK158" s="372"/>
      <c r="AL158" s="372"/>
      <c r="AM158" s="372"/>
      <c r="AN158" s="372"/>
      <c r="AO158" s="372"/>
      <c r="AP158" s="372"/>
      <c r="AQ158" s="372"/>
      <c r="AR158" s="372"/>
      <c r="AS158" s="372"/>
      <c r="AT158" s="372"/>
      <c r="AU158" s="372"/>
      <c r="AV158" s="372"/>
      <c r="AW158" s="372"/>
      <c r="AX158" s="373"/>
    </row>
    <row r="159" spans="1:51" ht="30" customHeight="1" x14ac:dyDescent="0.15">
      <c r="A159" s="374" t="s">
        <v>305</v>
      </c>
      <c r="B159" s="375"/>
      <c r="C159" s="375"/>
      <c r="D159" s="375"/>
      <c r="E159" s="375"/>
      <c r="F159" s="376"/>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7"/>
      <c r="B160" s="378"/>
      <c r="C160" s="378"/>
      <c r="D160" s="378"/>
      <c r="E160" s="378"/>
      <c r="F160" s="379"/>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7"/>
      <c r="B161" s="378"/>
      <c r="C161" s="378"/>
      <c r="D161" s="378"/>
      <c r="E161" s="378"/>
      <c r="F161" s="379"/>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7"/>
      <c r="B162" s="378"/>
      <c r="C162" s="378"/>
      <c r="D162" s="378"/>
      <c r="E162" s="378"/>
      <c r="F162" s="379"/>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7"/>
      <c r="B163" s="378"/>
      <c r="C163" s="378"/>
      <c r="D163" s="378"/>
      <c r="E163" s="378"/>
      <c r="F163" s="379"/>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7"/>
      <c r="B164" s="378"/>
      <c r="C164" s="378"/>
      <c r="D164" s="378"/>
      <c r="E164" s="378"/>
      <c r="F164" s="379"/>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7"/>
      <c r="B165" s="378"/>
      <c r="C165" s="378"/>
      <c r="D165" s="378"/>
      <c r="E165" s="378"/>
      <c r="F165" s="379"/>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7"/>
      <c r="B166" s="378"/>
      <c r="C166" s="378"/>
      <c r="D166" s="378"/>
      <c r="E166" s="378"/>
      <c r="F166" s="379"/>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7"/>
      <c r="B167" s="378"/>
      <c r="C167" s="378"/>
      <c r="D167" s="378"/>
      <c r="E167" s="378"/>
      <c r="F167" s="379"/>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7"/>
      <c r="B168" s="378"/>
      <c r="C168" s="378"/>
      <c r="D168" s="378"/>
      <c r="E168" s="378"/>
      <c r="F168" s="379"/>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7"/>
      <c r="B169" s="378"/>
      <c r="C169" s="378"/>
      <c r="D169" s="378"/>
      <c r="E169" s="378"/>
      <c r="F169" s="379"/>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7"/>
      <c r="B170" s="378"/>
      <c r="C170" s="378"/>
      <c r="D170" s="378"/>
      <c r="E170" s="378"/>
      <c r="F170" s="379"/>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7"/>
      <c r="B171" s="378"/>
      <c r="C171" s="378"/>
      <c r="D171" s="378"/>
      <c r="E171" s="378"/>
      <c r="F171" s="379"/>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7"/>
      <c r="B172" s="378"/>
      <c r="C172" s="378"/>
      <c r="D172" s="378"/>
      <c r="E172" s="378"/>
      <c r="F172" s="379"/>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7"/>
      <c r="B173" s="378"/>
      <c r="C173" s="378"/>
      <c r="D173" s="378"/>
      <c r="E173" s="378"/>
      <c r="F173" s="379"/>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7"/>
      <c r="B174" s="378"/>
      <c r="C174" s="378"/>
      <c r="D174" s="378"/>
      <c r="E174" s="378"/>
      <c r="F174" s="379"/>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7"/>
      <c r="B175" s="378"/>
      <c r="C175" s="378"/>
      <c r="D175" s="378"/>
      <c r="E175" s="378"/>
      <c r="F175" s="379"/>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7"/>
      <c r="B176" s="378"/>
      <c r="C176" s="378"/>
      <c r="D176" s="378"/>
      <c r="E176" s="378"/>
      <c r="F176" s="379"/>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7"/>
      <c r="B177" s="378"/>
      <c r="C177" s="378"/>
      <c r="D177" s="378"/>
      <c r="E177" s="378"/>
      <c r="F177" s="379"/>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7"/>
      <c r="B178" s="378"/>
      <c r="C178" s="378"/>
      <c r="D178" s="378"/>
      <c r="E178" s="378"/>
      <c r="F178" s="379"/>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7"/>
      <c r="B179" s="378"/>
      <c r="C179" s="378"/>
      <c r="D179" s="378"/>
      <c r="E179" s="378"/>
      <c r="F179" s="379"/>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7"/>
      <c r="B180" s="378"/>
      <c r="C180" s="378"/>
      <c r="D180" s="378"/>
      <c r="E180" s="378"/>
      <c r="F180" s="379"/>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7"/>
      <c r="B181" s="378"/>
      <c r="C181" s="378"/>
      <c r="D181" s="378"/>
      <c r="E181" s="378"/>
      <c r="F181" s="379"/>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7"/>
      <c r="B182" s="378"/>
      <c r="C182" s="378"/>
      <c r="D182" s="378"/>
      <c r="E182" s="378"/>
      <c r="F182" s="379"/>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7"/>
      <c r="B183" s="378"/>
      <c r="C183" s="378"/>
      <c r="D183" s="378"/>
      <c r="E183" s="378"/>
      <c r="F183" s="379"/>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7"/>
      <c r="B184" s="378"/>
      <c r="C184" s="378"/>
      <c r="D184" s="378"/>
      <c r="E184" s="378"/>
      <c r="F184" s="379"/>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77"/>
      <c r="B185" s="378"/>
      <c r="C185" s="378"/>
      <c r="D185" s="378"/>
      <c r="E185" s="378"/>
      <c r="F185" s="379"/>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77"/>
      <c r="B186" s="378"/>
      <c r="C186" s="378"/>
      <c r="D186" s="378"/>
      <c r="E186" s="378"/>
      <c r="F186" s="379"/>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77"/>
      <c r="B187" s="378"/>
      <c r="C187" s="378"/>
      <c r="D187" s="378"/>
      <c r="E187" s="378"/>
      <c r="F187" s="379"/>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77"/>
      <c r="B188" s="378"/>
      <c r="C188" s="378"/>
      <c r="D188" s="378"/>
      <c r="E188" s="378"/>
      <c r="F188" s="379"/>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77"/>
      <c r="B189" s="378"/>
      <c r="C189" s="378"/>
      <c r="D189" s="378"/>
      <c r="E189" s="378"/>
      <c r="F189" s="379"/>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77"/>
      <c r="B190" s="378"/>
      <c r="C190" s="378"/>
      <c r="D190" s="378"/>
      <c r="E190" s="378"/>
      <c r="F190" s="379"/>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77"/>
      <c r="B191" s="378"/>
      <c r="C191" s="378"/>
      <c r="D191" s="378"/>
      <c r="E191" s="378"/>
      <c r="F191" s="379"/>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77"/>
      <c r="B192" s="378"/>
      <c r="C192" s="378"/>
      <c r="D192" s="378"/>
      <c r="E192" s="378"/>
      <c r="F192" s="379"/>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77"/>
      <c r="B193" s="378"/>
      <c r="C193" s="378"/>
      <c r="D193" s="378"/>
      <c r="E193" s="378"/>
      <c r="F193" s="379"/>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77"/>
      <c r="B194" s="378"/>
      <c r="C194" s="378"/>
      <c r="D194" s="378"/>
      <c r="E194" s="378"/>
      <c r="F194" s="379"/>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77"/>
      <c r="B195" s="378"/>
      <c r="C195" s="378"/>
      <c r="D195" s="378"/>
      <c r="E195" s="378"/>
      <c r="F195" s="379"/>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77"/>
      <c r="B196" s="378"/>
      <c r="C196" s="378"/>
      <c r="D196" s="378"/>
      <c r="E196" s="378"/>
      <c r="F196" s="379"/>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0"/>
      <c r="B197" s="381"/>
      <c r="C197" s="381"/>
      <c r="D197" s="381"/>
      <c r="E197" s="381"/>
      <c r="F197" s="382"/>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40.5" customHeight="1" x14ac:dyDescent="0.15">
      <c r="A198" s="383" t="s">
        <v>345</v>
      </c>
      <c r="B198" s="384"/>
      <c r="C198" s="384"/>
      <c r="D198" s="384"/>
      <c r="E198" s="384"/>
      <c r="F198" s="385"/>
      <c r="G198" s="340" t="s">
        <v>786</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792</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c r="AY198">
        <f>COUNTA($G$200,$AC$200)</f>
        <v>2</v>
      </c>
    </row>
    <row r="199" spans="1:51" ht="37.5" customHeight="1" x14ac:dyDescent="0.15">
      <c r="A199" s="386"/>
      <c r="B199" s="387"/>
      <c r="C199" s="387"/>
      <c r="D199" s="387"/>
      <c r="E199" s="387"/>
      <c r="F199" s="388"/>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c r="AY199">
        <f>$AY$198</f>
        <v>2</v>
      </c>
    </row>
    <row r="200" spans="1:51" ht="46.5" customHeight="1" x14ac:dyDescent="0.15">
      <c r="A200" s="386"/>
      <c r="B200" s="387"/>
      <c r="C200" s="387"/>
      <c r="D200" s="387"/>
      <c r="E200" s="387"/>
      <c r="F200" s="388"/>
      <c r="G200" s="330" t="s">
        <v>787</v>
      </c>
      <c r="H200" s="331"/>
      <c r="I200" s="331"/>
      <c r="J200" s="331"/>
      <c r="K200" s="332"/>
      <c r="L200" s="333" t="s">
        <v>788</v>
      </c>
      <c r="M200" s="334"/>
      <c r="N200" s="334"/>
      <c r="O200" s="334"/>
      <c r="P200" s="334"/>
      <c r="Q200" s="334"/>
      <c r="R200" s="334"/>
      <c r="S200" s="334"/>
      <c r="T200" s="334"/>
      <c r="U200" s="334"/>
      <c r="V200" s="334"/>
      <c r="W200" s="334"/>
      <c r="X200" s="335"/>
      <c r="Y200" s="336">
        <v>27534</v>
      </c>
      <c r="Z200" s="337"/>
      <c r="AA200" s="337"/>
      <c r="AB200" s="338"/>
      <c r="AC200" s="330" t="s">
        <v>793</v>
      </c>
      <c r="AD200" s="331"/>
      <c r="AE200" s="331"/>
      <c r="AF200" s="331"/>
      <c r="AG200" s="332"/>
      <c r="AH200" s="333" t="s">
        <v>794</v>
      </c>
      <c r="AI200" s="334"/>
      <c r="AJ200" s="334"/>
      <c r="AK200" s="334"/>
      <c r="AL200" s="334"/>
      <c r="AM200" s="334"/>
      <c r="AN200" s="334"/>
      <c r="AO200" s="334"/>
      <c r="AP200" s="334"/>
      <c r="AQ200" s="334"/>
      <c r="AR200" s="334"/>
      <c r="AS200" s="334"/>
      <c r="AT200" s="335"/>
      <c r="AU200" s="336">
        <v>53</v>
      </c>
      <c r="AV200" s="337"/>
      <c r="AW200" s="337"/>
      <c r="AX200" s="339"/>
      <c r="AY200">
        <f t="shared" ref="AY200:AY210" si="14">$AY$198</f>
        <v>2</v>
      </c>
    </row>
    <row r="201" spans="1:51" ht="24.75" hidden="1" customHeight="1" x14ac:dyDescent="0.15">
      <c r="A201" s="386"/>
      <c r="B201" s="387"/>
      <c r="C201" s="387"/>
      <c r="D201" s="387"/>
      <c r="E201" s="387"/>
      <c r="F201" s="388"/>
      <c r="G201" s="315"/>
      <c r="H201" s="316"/>
      <c r="I201" s="316"/>
      <c r="J201" s="316"/>
      <c r="K201" s="317"/>
      <c r="L201" s="318"/>
      <c r="M201" s="319"/>
      <c r="N201" s="319"/>
      <c r="O201" s="319"/>
      <c r="P201" s="319"/>
      <c r="Q201" s="319"/>
      <c r="R201" s="319"/>
      <c r="S201" s="319"/>
      <c r="T201" s="319"/>
      <c r="U201" s="319"/>
      <c r="V201" s="319"/>
      <c r="W201" s="319"/>
      <c r="X201" s="320"/>
      <c r="Y201" s="321"/>
      <c r="Z201" s="322"/>
      <c r="AA201" s="322"/>
      <c r="AB201" s="323"/>
      <c r="AC201" s="315"/>
      <c r="AD201" s="316"/>
      <c r="AE201" s="316"/>
      <c r="AF201" s="316"/>
      <c r="AG201" s="317"/>
      <c r="AH201" s="318"/>
      <c r="AI201" s="319"/>
      <c r="AJ201" s="319"/>
      <c r="AK201" s="319"/>
      <c r="AL201" s="319"/>
      <c r="AM201" s="319"/>
      <c r="AN201" s="319"/>
      <c r="AO201" s="319"/>
      <c r="AP201" s="319"/>
      <c r="AQ201" s="319"/>
      <c r="AR201" s="319"/>
      <c r="AS201" s="319"/>
      <c r="AT201" s="320"/>
      <c r="AU201" s="321"/>
      <c r="AV201" s="322"/>
      <c r="AW201" s="322"/>
      <c r="AX201" s="324"/>
      <c r="AY201">
        <f t="shared" si="14"/>
        <v>2</v>
      </c>
    </row>
    <row r="202" spans="1:51" ht="24.75" hidden="1" customHeight="1" x14ac:dyDescent="0.15">
      <c r="A202" s="386"/>
      <c r="B202" s="387"/>
      <c r="C202" s="387"/>
      <c r="D202" s="387"/>
      <c r="E202" s="387"/>
      <c r="F202" s="388"/>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c r="AY202">
        <f t="shared" si="14"/>
        <v>2</v>
      </c>
    </row>
    <row r="203" spans="1:51" ht="24.75" hidden="1" customHeight="1" x14ac:dyDescent="0.15">
      <c r="A203" s="386"/>
      <c r="B203" s="387"/>
      <c r="C203" s="387"/>
      <c r="D203" s="387"/>
      <c r="E203" s="387"/>
      <c r="F203" s="388"/>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f t="shared" si="14"/>
        <v>2</v>
      </c>
    </row>
    <row r="204" spans="1:51" ht="24.75" hidden="1" customHeight="1" x14ac:dyDescent="0.15">
      <c r="A204" s="386"/>
      <c r="B204" s="387"/>
      <c r="C204" s="387"/>
      <c r="D204" s="387"/>
      <c r="E204" s="387"/>
      <c r="F204" s="388"/>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f t="shared" si="14"/>
        <v>2</v>
      </c>
    </row>
    <row r="205" spans="1:51" ht="24.75" hidden="1" customHeight="1" x14ac:dyDescent="0.15">
      <c r="A205" s="386"/>
      <c r="B205" s="387"/>
      <c r="C205" s="387"/>
      <c r="D205" s="387"/>
      <c r="E205" s="387"/>
      <c r="F205" s="388"/>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f t="shared" si="14"/>
        <v>2</v>
      </c>
    </row>
    <row r="206" spans="1:51" ht="24.75" hidden="1" customHeight="1" x14ac:dyDescent="0.15">
      <c r="A206" s="386"/>
      <c r="B206" s="387"/>
      <c r="C206" s="387"/>
      <c r="D206" s="387"/>
      <c r="E206" s="387"/>
      <c r="F206" s="388"/>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f t="shared" si="14"/>
        <v>2</v>
      </c>
    </row>
    <row r="207" spans="1:51" ht="24.75" hidden="1" customHeight="1" x14ac:dyDescent="0.15">
      <c r="A207" s="386"/>
      <c r="B207" s="387"/>
      <c r="C207" s="387"/>
      <c r="D207" s="387"/>
      <c r="E207" s="387"/>
      <c r="F207" s="388"/>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f t="shared" si="14"/>
        <v>2</v>
      </c>
    </row>
    <row r="208" spans="1:51" ht="24.75" hidden="1" customHeight="1" x14ac:dyDescent="0.15">
      <c r="A208" s="386"/>
      <c r="B208" s="387"/>
      <c r="C208" s="387"/>
      <c r="D208" s="387"/>
      <c r="E208" s="387"/>
      <c r="F208" s="388"/>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f t="shared" si="14"/>
        <v>2</v>
      </c>
    </row>
    <row r="209" spans="1:51" ht="24.75" hidden="1" customHeight="1" x14ac:dyDescent="0.15">
      <c r="A209" s="386"/>
      <c r="B209" s="387"/>
      <c r="C209" s="387"/>
      <c r="D209" s="387"/>
      <c r="E209" s="387"/>
      <c r="F209" s="388"/>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f t="shared" si="14"/>
        <v>2</v>
      </c>
    </row>
    <row r="210" spans="1:51" ht="24.75" customHeight="1" x14ac:dyDescent="0.15">
      <c r="A210" s="386"/>
      <c r="B210" s="387"/>
      <c r="C210" s="387"/>
      <c r="D210" s="387"/>
      <c r="E210" s="387"/>
      <c r="F210" s="388"/>
      <c r="G210" s="306" t="s">
        <v>16</v>
      </c>
      <c r="H210" s="307"/>
      <c r="I210" s="307"/>
      <c r="J210" s="307"/>
      <c r="K210" s="307"/>
      <c r="L210" s="308"/>
      <c r="M210" s="309"/>
      <c r="N210" s="309"/>
      <c r="O210" s="309"/>
      <c r="P210" s="309"/>
      <c r="Q210" s="309"/>
      <c r="R210" s="309"/>
      <c r="S210" s="309"/>
      <c r="T210" s="309"/>
      <c r="U210" s="309"/>
      <c r="V210" s="309"/>
      <c r="W210" s="309"/>
      <c r="X210" s="310"/>
      <c r="Y210" s="311">
        <f>SUM(Y200:AB209)</f>
        <v>27534</v>
      </c>
      <c r="Z210" s="312"/>
      <c r="AA210" s="312"/>
      <c r="AB210" s="313"/>
      <c r="AC210" s="306" t="s">
        <v>16</v>
      </c>
      <c r="AD210" s="307"/>
      <c r="AE210" s="307"/>
      <c r="AF210" s="307"/>
      <c r="AG210" s="307"/>
      <c r="AH210" s="308"/>
      <c r="AI210" s="309"/>
      <c r="AJ210" s="309"/>
      <c r="AK210" s="309"/>
      <c r="AL210" s="309"/>
      <c r="AM210" s="309"/>
      <c r="AN210" s="309"/>
      <c r="AO210" s="309"/>
      <c r="AP210" s="309"/>
      <c r="AQ210" s="309"/>
      <c r="AR210" s="309"/>
      <c r="AS210" s="309"/>
      <c r="AT210" s="310"/>
      <c r="AU210" s="311">
        <f>SUM(AU200:AX209)</f>
        <v>53</v>
      </c>
      <c r="AV210" s="312"/>
      <c r="AW210" s="312"/>
      <c r="AX210" s="314"/>
      <c r="AY210">
        <f t="shared" si="14"/>
        <v>2</v>
      </c>
    </row>
    <row r="211" spans="1:51" ht="21.75" hidden="1" customHeight="1" x14ac:dyDescent="0.15">
      <c r="A211" s="386"/>
      <c r="B211" s="387"/>
      <c r="C211" s="387"/>
      <c r="D211" s="387"/>
      <c r="E211" s="387"/>
      <c r="F211" s="388"/>
      <c r="G211" s="340" t="s">
        <v>79</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80</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c r="AY211">
        <f>COUNTA($G$213,$AC$213)</f>
        <v>0</v>
      </c>
    </row>
    <row r="212" spans="1:51" ht="24.75" hidden="1" customHeight="1" x14ac:dyDescent="0.15">
      <c r="A212" s="386"/>
      <c r="B212" s="387"/>
      <c r="C212" s="387"/>
      <c r="D212" s="387"/>
      <c r="E212" s="387"/>
      <c r="F212" s="388"/>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c r="AY212">
        <f>$AY$211</f>
        <v>0</v>
      </c>
    </row>
    <row r="213" spans="1:51" ht="24.75" hidden="1" customHeight="1" x14ac:dyDescent="0.15">
      <c r="A213" s="386"/>
      <c r="B213" s="387"/>
      <c r="C213" s="387"/>
      <c r="D213" s="387"/>
      <c r="E213" s="387"/>
      <c r="F213" s="388"/>
      <c r="G213" s="330"/>
      <c r="H213" s="331"/>
      <c r="I213" s="331"/>
      <c r="J213" s="331"/>
      <c r="K213" s="332"/>
      <c r="L213" s="333"/>
      <c r="M213" s="334"/>
      <c r="N213" s="334"/>
      <c r="O213" s="334"/>
      <c r="P213" s="334"/>
      <c r="Q213" s="334"/>
      <c r="R213" s="334"/>
      <c r="S213" s="334"/>
      <c r="T213" s="334"/>
      <c r="U213" s="334"/>
      <c r="V213" s="334"/>
      <c r="W213" s="334"/>
      <c r="X213" s="335"/>
      <c r="Y213" s="336"/>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c r="AY213">
        <f t="shared" ref="AY213:AY222" si="15">$AY$211</f>
        <v>0</v>
      </c>
    </row>
    <row r="214" spans="1:51" ht="24.75" hidden="1" customHeight="1" x14ac:dyDescent="0.15">
      <c r="A214" s="386"/>
      <c r="B214" s="387"/>
      <c r="C214" s="387"/>
      <c r="D214" s="387"/>
      <c r="E214" s="387"/>
      <c r="F214" s="388"/>
      <c r="G214" s="315"/>
      <c r="H214" s="316"/>
      <c r="I214" s="316"/>
      <c r="J214" s="316"/>
      <c r="K214" s="317"/>
      <c r="L214" s="318"/>
      <c r="M214" s="319"/>
      <c r="N214" s="319"/>
      <c r="O214" s="319"/>
      <c r="P214" s="319"/>
      <c r="Q214" s="319"/>
      <c r="R214" s="319"/>
      <c r="S214" s="319"/>
      <c r="T214" s="319"/>
      <c r="U214" s="319"/>
      <c r="V214" s="319"/>
      <c r="W214" s="319"/>
      <c r="X214" s="320"/>
      <c r="Y214" s="321"/>
      <c r="Z214" s="322"/>
      <c r="AA214" s="322"/>
      <c r="AB214" s="323"/>
      <c r="AC214" s="315"/>
      <c r="AD214" s="316"/>
      <c r="AE214" s="316"/>
      <c r="AF214" s="316"/>
      <c r="AG214" s="317"/>
      <c r="AH214" s="318"/>
      <c r="AI214" s="319"/>
      <c r="AJ214" s="319"/>
      <c r="AK214" s="319"/>
      <c r="AL214" s="319"/>
      <c r="AM214" s="319"/>
      <c r="AN214" s="319"/>
      <c r="AO214" s="319"/>
      <c r="AP214" s="319"/>
      <c r="AQ214" s="319"/>
      <c r="AR214" s="319"/>
      <c r="AS214" s="319"/>
      <c r="AT214" s="320"/>
      <c r="AU214" s="321"/>
      <c r="AV214" s="322"/>
      <c r="AW214" s="322"/>
      <c r="AX214" s="324"/>
      <c r="AY214">
        <f t="shared" si="15"/>
        <v>0</v>
      </c>
    </row>
    <row r="215" spans="1:51" ht="24.75" hidden="1" customHeight="1" x14ac:dyDescent="0.15">
      <c r="A215" s="386"/>
      <c r="B215" s="387"/>
      <c r="C215" s="387"/>
      <c r="D215" s="387"/>
      <c r="E215" s="387"/>
      <c r="F215" s="388"/>
      <c r="G215" s="315"/>
      <c r="H215" s="316"/>
      <c r="I215" s="316"/>
      <c r="J215" s="316"/>
      <c r="K215" s="317"/>
      <c r="L215" s="318"/>
      <c r="M215" s="319"/>
      <c r="N215" s="319"/>
      <c r="O215" s="319"/>
      <c r="P215" s="319"/>
      <c r="Q215" s="319"/>
      <c r="R215" s="319"/>
      <c r="S215" s="319"/>
      <c r="T215" s="319"/>
      <c r="U215" s="319"/>
      <c r="V215" s="319"/>
      <c r="W215" s="319"/>
      <c r="X215" s="320"/>
      <c r="Y215" s="321"/>
      <c r="Z215" s="322"/>
      <c r="AA215" s="322"/>
      <c r="AB215" s="323"/>
      <c r="AC215" s="315"/>
      <c r="AD215" s="316"/>
      <c r="AE215" s="316"/>
      <c r="AF215" s="316"/>
      <c r="AG215" s="317"/>
      <c r="AH215" s="318"/>
      <c r="AI215" s="319"/>
      <c r="AJ215" s="319"/>
      <c r="AK215" s="319"/>
      <c r="AL215" s="319"/>
      <c r="AM215" s="319"/>
      <c r="AN215" s="319"/>
      <c r="AO215" s="319"/>
      <c r="AP215" s="319"/>
      <c r="AQ215" s="319"/>
      <c r="AR215" s="319"/>
      <c r="AS215" s="319"/>
      <c r="AT215" s="320"/>
      <c r="AU215" s="321"/>
      <c r="AV215" s="322"/>
      <c r="AW215" s="322"/>
      <c r="AX215" s="324"/>
      <c r="AY215">
        <f t="shared" si="15"/>
        <v>0</v>
      </c>
    </row>
    <row r="216" spans="1:51" ht="24.75" hidden="1" customHeight="1" x14ac:dyDescent="0.15">
      <c r="A216" s="386"/>
      <c r="B216" s="387"/>
      <c r="C216" s="387"/>
      <c r="D216" s="387"/>
      <c r="E216" s="387"/>
      <c r="F216" s="388"/>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f t="shared" si="15"/>
        <v>0</v>
      </c>
    </row>
    <row r="217" spans="1:51" ht="24.75" hidden="1" customHeight="1" x14ac:dyDescent="0.15">
      <c r="A217" s="386"/>
      <c r="B217" s="387"/>
      <c r="C217" s="387"/>
      <c r="D217" s="387"/>
      <c r="E217" s="387"/>
      <c r="F217" s="388"/>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f t="shared" si="15"/>
        <v>0</v>
      </c>
    </row>
    <row r="218" spans="1:51" ht="24.75" hidden="1" customHeight="1" x14ac:dyDescent="0.15">
      <c r="A218" s="386"/>
      <c r="B218" s="387"/>
      <c r="C218" s="387"/>
      <c r="D218" s="387"/>
      <c r="E218" s="387"/>
      <c r="F218" s="388"/>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f t="shared" si="15"/>
        <v>0</v>
      </c>
    </row>
    <row r="219" spans="1:51" ht="24.75" hidden="1" customHeight="1" x14ac:dyDescent="0.15">
      <c r="A219" s="386"/>
      <c r="B219" s="387"/>
      <c r="C219" s="387"/>
      <c r="D219" s="387"/>
      <c r="E219" s="387"/>
      <c r="F219" s="388"/>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f t="shared" si="15"/>
        <v>0</v>
      </c>
    </row>
    <row r="220" spans="1:51" ht="24.75" hidden="1" customHeight="1" x14ac:dyDescent="0.15">
      <c r="A220" s="386"/>
      <c r="B220" s="387"/>
      <c r="C220" s="387"/>
      <c r="D220" s="387"/>
      <c r="E220" s="387"/>
      <c r="F220" s="388"/>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f t="shared" si="15"/>
        <v>0</v>
      </c>
    </row>
    <row r="221" spans="1:51" ht="24.75" hidden="1" customHeight="1" x14ac:dyDescent="0.15">
      <c r="A221" s="386"/>
      <c r="B221" s="387"/>
      <c r="C221" s="387"/>
      <c r="D221" s="387"/>
      <c r="E221" s="387"/>
      <c r="F221" s="388"/>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f t="shared" si="15"/>
        <v>0</v>
      </c>
    </row>
    <row r="222" spans="1:51" ht="24.75" hidden="1" customHeight="1" x14ac:dyDescent="0.15">
      <c r="A222" s="386"/>
      <c r="B222" s="387"/>
      <c r="C222" s="387"/>
      <c r="D222" s="387"/>
      <c r="E222" s="387"/>
      <c r="F222" s="388"/>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f t="shared" si="15"/>
        <v>0</v>
      </c>
    </row>
    <row r="223" spans="1:51" ht="24.75" hidden="1" customHeight="1" thickBot="1" x14ac:dyDescent="0.2">
      <c r="A223" s="386"/>
      <c r="B223" s="387"/>
      <c r="C223" s="387"/>
      <c r="D223" s="387"/>
      <c r="E223" s="387"/>
      <c r="F223" s="388"/>
      <c r="G223" s="306" t="s">
        <v>16</v>
      </c>
      <c r="H223" s="307"/>
      <c r="I223" s="307"/>
      <c r="J223" s="307"/>
      <c r="K223" s="307"/>
      <c r="L223" s="308"/>
      <c r="M223" s="309"/>
      <c r="N223" s="309"/>
      <c r="O223" s="309"/>
      <c r="P223" s="309"/>
      <c r="Q223" s="309"/>
      <c r="R223" s="309"/>
      <c r="S223" s="309"/>
      <c r="T223" s="309"/>
      <c r="U223" s="309"/>
      <c r="V223" s="309"/>
      <c r="W223" s="309"/>
      <c r="X223" s="310"/>
      <c r="Y223" s="311">
        <f>SUM(Y213:AB222)</f>
        <v>0</v>
      </c>
      <c r="Z223" s="312"/>
      <c r="AA223" s="312"/>
      <c r="AB223" s="313"/>
      <c r="AC223" s="306" t="s">
        <v>16</v>
      </c>
      <c r="AD223" s="307"/>
      <c r="AE223" s="307"/>
      <c r="AF223" s="307"/>
      <c r="AG223" s="307"/>
      <c r="AH223" s="308"/>
      <c r="AI223" s="309"/>
      <c r="AJ223" s="309"/>
      <c r="AK223" s="309"/>
      <c r="AL223" s="309"/>
      <c r="AM223" s="309"/>
      <c r="AN223" s="309"/>
      <c r="AO223" s="309"/>
      <c r="AP223" s="309"/>
      <c r="AQ223" s="309"/>
      <c r="AR223" s="309"/>
      <c r="AS223" s="309"/>
      <c r="AT223" s="310"/>
      <c r="AU223" s="311">
        <f>SUM(AU213:AX222)</f>
        <v>0</v>
      </c>
      <c r="AV223" s="312"/>
      <c r="AW223" s="312"/>
      <c r="AX223" s="314"/>
      <c r="AY223">
        <f>$AY$211</f>
        <v>0</v>
      </c>
    </row>
    <row r="224" spans="1:51" ht="21.75" hidden="1" customHeight="1" x14ac:dyDescent="0.15">
      <c r="A224" s="386"/>
      <c r="B224" s="387"/>
      <c r="C224" s="387"/>
      <c r="D224" s="387"/>
      <c r="E224" s="387"/>
      <c r="F224" s="388"/>
      <c r="G224" s="340" t="s">
        <v>81</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82</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c r="AY224">
        <f>COUNTA($G$226,$AC$226)</f>
        <v>0</v>
      </c>
    </row>
    <row r="225" spans="1:51" ht="24.75" hidden="1" customHeight="1" x14ac:dyDescent="0.15">
      <c r="A225" s="386"/>
      <c r="B225" s="387"/>
      <c r="C225" s="387"/>
      <c r="D225" s="387"/>
      <c r="E225" s="387"/>
      <c r="F225" s="388"/>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c r="AY225">
        <f>$AY$224</f>
        <v>0</v>
      </c>
    </row>
    <row r="226" spans="1:51" ht="24.75" hidden="1" customHeight="1" x14ac:dyDescent="0.15">
      <c r="A226" s="386"/>
      <c r="B226" s="387"/>
      <c r="C226" s="387"/>
      <c r="D226" s="387"/>
      <c r="E226" s="387"/>
      <c r="F226" s="388"/>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c r="AY226">
        <f t="shared" ref="AY226:AY236" si="16">$AY$224</f>
        <v>0</v>
      </c>
    </row>
    <row r="227" spans="1:51" ht="24.75" hidden="1" customHeight="1" x14ac:dyDescent="0.15">
      <c r="A227" s="386"/>
      <c r="B227" s="387"/>
      <c r="C227" s="387"/>
      <c r="D227" s="387"/>
      <c r="E227" s="387"/>
      <c r="F227" s="388"/>
      <c r="G227" s="315"/>
      <c r="H227" s="316"/>
      <c r="I227" s="316"/>
      <c r="J227" s="316"/>
      <c r="K227" s="317"/>
      <c r="L227" s="318"/>
      <c r="M227" s="319"/>
      <c r="N227" s="319"/>
      <c r="O227" s="319"/>
      <c r="P227" s="319"/>
      <c r="Q227" s="319"/>
      <c r="R227" s="319"/>
      <c r="S227" s="319"/>
      <c r="T227" s="319"/>
      <c r="U227" s="319"/>
      <c r="V227" s="319"/>
      <c r="W227" s="319"/>
      <c r="X227" s="320"/>
      <c r="Y227" s="321"/>
      <c r="Z227" s="322"/>
      <c r="AA227" s="322"/>
      <c r="AB227" s="323"/>
      <c r="AC227" s="315"/>
      <c r="AD227" s="316"/>
      <c r="AE227" s="316"/>
      <c r="AF227" s="316"/>
      <c r="AG227" s="317"/>
      <c r="AH227" s="318"/>
      <c r="AI227" s="319"/>
      <c r="AJ227" s="319"/>
      <c r="AK227" s="319"/>
      <c r="AL227" s="319"/>
      <c r="AM227" s="319"/>
      <c r="AN227" s="319"/>
      <c r="AO227" s="319"/>
      <c r="AP227" s="319"/>
      <c r="AQ227" s="319"/>
      <c r="AR227" s="319"/>
      <c r="AS227" s="319"/>
      <c r="AT227" s="320"/>
      <c r="AU227" s="321"/>
      <c r="AV227" s="322"/>
      <c r="AW227" s="322"/>
      <c r="AX227" s="324"/>
      <c r="AY227">
        <f t="shared" si="16"/>
        <v>0</v>
      </c>
    </row>
    <row r="228" spans="1:51" ht="24.75" hidden="1" customHeight="1" x14ac:dyDescent="0.15">
      <c r="A228" s="386"/>
      <c r="B228" s="387"/>
      <c r="C228" s="387"/>
      <c r="D228" s="387"/>
      <c r="E228" s="387"/>
      <c r="F228" s="388"/>
      <c r="G228" s="315"/>
      <c r="H228" s="316"/>
      <c r="I228" s="316"/>
      <c r="J228" s="316"/>
      <c r="K228" s="317"/>
      <c r="L228" s="318"/>
      <c r="M228" s="319"/>
      <c r="N228" s="319"/>
      <c r="O228" s="319"/>
      <c r="P228" s="319"/>
      <c r="Q228" s="319"/>
      <c r="R228" s="319"/>
      <c r="S228" s="319"/>
      <c r="T228" s="319"/>
      <c r="U228" s="319"/>
      <c r="V228" s="319"/>
      <c r="W228" s="319"/>
      <c r="X228" s="320"/>
      <c r="Y228" s="321"/>
      <c r="Z228" s="322"/>
      <c r="AA228" s="322"/>
      <c r="AB228" s="323"/>
      <c r="AC228" s="315"/>
      <c r="AD228" s="316"/>
      <c r="AE228" s="316"/>
      <c r="AF228" s="316"/>
      <c r="AG228" s="317"/>
      <c r="AH228" s="318"/>
      <c r="AI228" s="319"/>
      <c r="AJ228" s="319"/>
      <c r="AK228" s="319"/>
      <c r="AL228" s="319"/>
      <c r="AM228" s="319"/>
      <c r="AN228" s="319"/>
      <c r="AO228" s="319"/>
      <c r="AP228" s="319"/>
      <c r="AQ228" s="319"/>
      <c r="AR228" s="319"/>
      <c r="AS228" s="319"/>
      <c r="AT228" s="320"/>
      <c r="AU228" s="321"/>
      <c r="AV228" s="322"/>
      <c r="AW228" s="322"/>
      <c r="AX228" s="324"/>
      <c r="AY228">
        <f t="shared" si="16"/>
        <v>0</v>
      </c>
    </row>
    <row r="229" spans="1:51" ht="24.75" hidden="1" customHeight="1" x14ac:dyDescent="0.15">
      <c r="A229" s="386"/>
      <c r="B229" s="387"/>
      <c r="C229" s="387"/>
      <c r="D229" s="387"/>
      <c r="E229" s="387"/>
      <c r="F229" s="388"/>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f t="shared" si="16"/>
        <v>0</v>
      </c>
    </row>
    <row r="230" spans="1:51" ht="24.75" hidden="1" customHeight="1" x14ac:dyDescent="0.15">
      <c r="A230" s="386"/>
      <c r="B230" s="387"/>
      <c r="C230" s="387"/>
      <c r="D230" s="387"/>
      <c r="E230" s="387"/>
      <c r="F230" s="388"/>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f t="shared" si="16"/>
        <v>0</v>
      </c>
    </row>
    <row r="231" spans="1:51" ht="24.75" hidden="1" customHeight="1" x14ac:dyDescent="0.15">
      <c r="A231" s="386"/>
      <c r="B231" s="387"/>
      <c r="C231" s="387"/>
      <c r="D231" s="387"/>
      <c r="E231" s="387"/>
      <c r="F231" s="388"/>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f t="shared" si="16"/>
        <v>0</v>
      </c>
    </row>
    <row r="232" spans="1:51" ht="24.75" hidden="1" customHeight="1" x14ac:dyDescent="0.15">
      <c r="A232" s="386"/>
      <c r="B232" s="387"/>
      <c r="C232" s="387"/>
      <c r="D232" s="387"/>
      <c r="E232" s="387"/>
      <c r="F232" s="388"/>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f t="shared" si="16"/>
        <v>0</v>
      </c>
    </row>
    <row r="233" spans="1:51" ht="24.75" hidden="1" customHeight="1" x14ac:dyDescent="0.15">
      <c r="A233" s="386"/>
      <c r="B233" s="387"/>
      <c r="C233" s="387"/>
      <c r="D233" s="387"/>
      <c r="E233" s="387"/>
      <c r="F233" s="388"/>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f t="shared" si="16"/>
        <v>0</v>
      </c>
    </row>
    <row r="234" spans="1:51" ht="24.75" hidden="1" customHeight="1" x14ac:dyDescent="0.15">
      <c r="A234" s="386"/>
      <c r="B234" s="387"/>
      <c r="C234" s="387"/>
      <c r="D234" s="387"/>
      <c r="E234" s="387"/>
      <c r="F234" s="388"/>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f t="shared" si="16"/>
        <v>0</v>
      </c>
    </row>
    <row r="235" spans="1:51" ht="24.75" hidden="1" customHeight="1" x14ac:dyDescent="0.15">
      <c r="A235" s="386"/>
      <c r="B235" s="387"/>
      <c r="C235" s="387"/>
      <c r="D235" s="387"/>
      <c r="E235" s="387"/>
      <c r="F235" s="388"/>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f t="shared" si="16"/>
        <v>0</v>
      </c>
    </row>
    <row r="236" spans="1:51" ht="24.75" hidden="1" customHeight="1" thickBot="1" x14ac:dyDescent="0.2">
      <c r="A236" s="386"/>
      <c r="B236" s="387"/>
      <c r="C236" s="387"/>
      <c r="D236" s="387"/>
      <c r="E236" s="387"/>
      <c r="F236" s="388"/>
      <c r="G236" s="306" t="s">
        <v>16</v>
      </c>
      <c r="H236" s="307"/>
      <c r="I236" s="307"/>
      <c r="J236" s="307"/>
      <c r="K236" s="307"/>
      <c r="L236" s="308"/>
      <c r="M236" s="309"/>
      <c r="N236" s="309"/>
      <c r="O236" s="309"/>
      <c r="P236" s="309"/>
      <c r="Q236" s="309"/>
      <c r="R236" s="309"/>
      <c r="S236" s="309"/>
      <c r="T236" s="309"/>
      <c r="U236" s="309"/>
      <c r="V236" s="309"/>
      <c r="W236" s="309"/>
      <c r="X236" s="310"/>
      <c r="Y236" s="311">
        <f>SUM(Y226:AB235)</f>
        <v>0</v>
      </c>
      <c r="Z236" s="312"/>
      <c r="AA236" s="312"/>
      <c r="AB236" s="313"/>
      <c r="AC236" s="306" t="s">
        <v>16</v>
      </c>
      <c r="AD236" s="307"/>
      <c r="AE236" s="307"/>
      <c r="AF236" s="307"/>
      <c r="AG236" s="307"/>
      <c r="AH236" s="308"/>
      <c r="AI236" s="309"/>
      <c r="AJ236" s="309"/>
      <c r="AK236" s="309"/>
      <c r="AL236" s="309"/>
      <c r="AM236" s="309"/>
      <c r="AN236" s="309"/>
      <c r="AO236" s="309"/>
      <c r="AP236" s="309"/>
      <c r="AQ236" s="309"/>
      <c r="AR236" s="309"/>
      <c r="AS236" s="309"/>
      <c r="AT236" s="310"/>
      <c r="AU236" s="311">
        <f>SUM(AU226:AX235)</f>
        <v>0</v>
      </c>
      <c r="AV236" s="312"/>
      <c r="AW236" s="312"/>
      <c r="AX236" s="314"/>
      <c r="AY236">
        <f t="shared" si="16"/>
        <v>0</v>
      </c>
    </row>
    <row r="237" spans="1:51" ht="21.75" hidden="1" customHeight="1" x14ac:dyDescent="0.15">
      <c r="A237" s="386"/>
      <c r="B237" s="387"/>
      <c r="C237" s="387"/>
      <c r="D237" s="387"/>
      <c r="E237" s="387"/>
      <c r="F237" s="388"/>
      <c r="G237" s="340" t="s">
        <v>83</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84</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c r="AY237">
        <f>COUNTA($G$239,$AC$239)</f>
        <v>0</v>
      </c>
    </row>
    <row r="238" spans="1:51" ht="24.75" hidden="1" customHeight="1" x14ac:dyDescent="0.15">
      <c r="A238" s="386"/>
      <c r="B238" s="387"/>
      <c r="C238" s="387"/>
      <c r="D238" s="387"/>
      <c r="E238" s="387"/>
      <c r="F238" s="388"/>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c r="AY238">
        <f>$AY$237</f>
        <v>0</v>
      </c>
    </row>
    <row r="239" spans="1:51" ht="24.75" hidden="1" customHeight="1" x14ac:dyDescent="0.15">
      <c r="A239" s="386"/>
      <c r="B239" s="387"/>
      <c r="C239" s="387"/>
      <c r="D239" s="387"/>
      <c r="E239" s="387"/>
      <c r="F239" s="388"/>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c r="AY239">
        <f t="shared" ref="AY239:AY249" si="17">$AY$237</f>
        <v>0</v>
      </c>
    </row>
    <row r="240" spans="1:51" ht="24.75" hidden="1" customHeight="1" x14ac:dyDescent="0.15">
      <c r="A240" s="386"/>
      <c r="B240" s="387"/>
      <c r="C240" s="387"/>
      <c r="D240" s="387"/>
      <c r="E240" s="387"/>
      <c r="F240" s="388"/>
      <c r="G240" s="315"/>
      <c r="H240" s="316"/>
      <c r="I240" s="316"/>
      <c r="J240" s="316"/>
      <c r="K240" s="317"/>
      <c r="L240" s="318"/>
      <c r="M240" s="319"/>
      <c r="N240" s="319"/>
      <c r="O240" s="319"/>
      <c r="P240" s="319"/>
      <c r="Q240" s="319"/>
      <c r="R240" s="319"/>
      <c r="S240" s="319"/>
      <c r="T240" s="319"/>
      <c r="U240" s="319"/>
      <c r="V240" s="319"/>
      <c r="W240" s="319"/>
      <c r="X240" s="320"/>
      <c r="Y240" s="321"/>
      <c r="Z240" s="322"/>
      <c r="AA240" s="322"/>
      <c r="AB240" s="323"/>
      <c r="AC240" s="315"/>
      <c r="AD240" s="316"/>
      <c r="AE240" s="316"/>
      <c r="AF240" s="316"/>
      <c r="AG240" s="317"/>
      <c r="AH240" s="318"/>
      <c r="AI240" s="319"/>
      <c r="AJ240" s="319"/>
      <c r="AK240" s="319"/>
      <c r="AL240" s="319"/>
      <c r="AM240" s="319"/>
      <c r="AN240" s="319"/>
      <c r="AO240" s="319"/>
      <c r="AP240" s="319"/>
      <c r="AQ240" s="319"/>
      <c r="AR240" s="319"/>
      <c r="AS240" s="319"/>
      <c r="AT240" s="320"/>
      <c r="AU240" s="321"/>
      <c r="AV240" s="322"/>
      <c r="AW240" s="322"/>
      <c r="AX240" s="324"/>
      <c r="AY240">
        <f t="shared" si="17"/>
        <v>0</v>
      </c>
    </row>
    <row r="241" spans="1:51" ht="24.75" hidden="1" customHeight="1" x14ac:dyDescent="0.15">
      <c r="A241" s="386"/>
      <c r="B241" s="387"/>
      <c r="C241" s="387"/>
      <c r="D241" s="387"/>
      <c r="E241" s="387"/>
      <c r="F241" s="388"/>
      <c r="G241" s="315"/>
      <c r="H241" s="316"/>
      <c r="I241" s="316"/>
      <c r="J241" s="316"/>
      <c r="K241" s="317"/>
      <c r="L241" s="318"/>
      <c r="M241" s="319"/>
      <c r="N241" s="319"/>
      <c r="O241" s="319"/>
      <c r="P241" s="319"/>
      <c r="Q241" s="319"/>
      <c r="R241" s="319"/>
      <c r="S241" s="319"/>
      <c r="T241" s="319"/>
      <c r="U241" s="319"/>
      <c r="V241" s="319"/>
      <c r="W241" s="319"/>
      <c r="X241" s="320"/>
      <c r="Y241" s="321"/>
      <c r="Z241" s="322"/>
      <c r="AA241" s="322"/>
      <c r="AB241" s="323"/>
      <c r="AC241" s="315"/>
      <c r="AD241" s="316"/>
      <c r="AE241" s="316"/>
      <c r="AF241" s="316"/>
      <c r="AG241" s="317"/>
      <c r="AH241" s="318"/>
      <c r="AI241" s="319"/>
      <c r="AJ241" s="319"/>
      <c r="AK241" s="319"/>
      <c r="AL241" s="319"/>
      <c r="AM241" s="319"/>
      <c r="AN241" s="319"/>
      <c r="AO241" s="319"/>
      <c r="AP241" s="319"/>
      <c r="AQ241" s="319"/>
      <c r="AR241" s="319"/>
      <c r="AS241" s="319"/>
      <c r="AT241" s="320"/>
      <c r="AU241" s="321"/>
      <c r="AV241" s="322"/>
      <c r="AW241" s="322"/>
      <c r="AX241" s="324"/>
      <c r="AY241">
        <f t="shared" si="17"/>
        <v>0</v>
      </c>
    </row>
    <row r="242" spans="1:51" ht="24.75" hidden="1" customHeight="1" x14ac:dyDescent="0.15">
      <c r="A242" s="386"/>
      <c r="B242" s="387"/>
      <c r="C242" s="387"/>
      <c r="D242" s="387"/>
      <c r="E242" s="387"/>
      <c r="F242" s="388"/>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f t="shared" si="17"/>
        <v>0</v>
      </c>
    </row>
    <row r="243" spans="1:51" ht="24.75" hidden="1" customHeight="1" x14ac:dyDescent="0.15">
      <c r="A243" s="386"/>
      <c r="B243" s="387"/>
      <c r="C243" s="387"/>
      <c r="D243" s="387"/>
      <c r="E243" s="387"/>
      <c r="F243" s="388"/>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f t="shared" si="17"/>
        <v>0</v>
      </c>
    </row>
    <row r="244" spans="1:51" ht="24.75" hidden="1" customHeight="1" x14ac:dyDescent="0.15">
      <c r="A244" s="386"/>
      <c r="B244" s="387"/>
      <c r="C244" s="387"/>
      <c r="D244" s="387"/>
      <c r="E244" s="387"/>
      <c r="F244" s="388"/>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f t="shared" si="17"/>
        <v>0</v>
      </c>
    </row>
    <row r="245" spans="1:51" ht="24.75" hidden="1" customHeight="1" x14ac:dyDescent="0.15">
      <c r="A245" s="386"/>
      <c r="B245" s="387"/>
      <c r="C245" s="387"/>
      <c r="D245" s="387"/>
      <c r="E245" s="387"/>
      <c r="F245" s="388"/>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f t="shared" si="17"/>
        <v>0</v>
      </c>
    </row>
    <row r="246" spans="1:51" ht="24.75" hidden="1" customHeight="1" x14ac:dyDescent="0.15">
      <c r="A246" s="386"/>
      <c r="B246" s="387"/>
      <c r="C246" s="387"/>
      <c r="D246" s="387"/>
      <c r="E246" s="387"/>
      <c r="F246" s="388"/>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f t="shared" si="17"/>
        <v>0</v>
      </c>
    </row>
    <row r="247" spans="1:51" s="6" customFormat="1" ht="24.75" hidden="1" customHeight="1" x14ac:dyDescent="0.15">
      <c r="A247" s="386"/>
      <c r="B247" s="387"/>
      <c r="C247" s="387"/>
      <c r="D247" s="387"/>
      <c r="E247" s="387"/>
      <c r="F247" s="388"/>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f t="shared" si="17"/>
        <v>0</v>
      </c>
    </row>
    <row r="248" spans="1:51" ht="24.75" hidden="1" customHeight="1" x14ac:dyDescent="0.15">
      <c r="A248" s="386"/>
      <c r="B248" s="387"/>
      <c r="C248" s="387"/>
      <c r="D248" s="387"/>
      <c r="E248" s="387"/>
      <c r="F248" s="388"/>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f t="shared" si="17"/>
        <v>0</v>
      </c>
    </row>
    <row r="249" spans="1:51" ht="24.75" hidden="1" customHeight="1" x14ac:dyDescent="0.15">
      <c r="A249" s="386"/>
      <c r="B249" s="387"/>
      <c r="C249" s="387"/>
      <c r="D249" s="387"/>
      <c r="E249" s="387"/>
      <c r="F249" s="388"/>
      <c r="G249" s="306" t="s">
        <v>16</v>
      </c>
      <c r="H249" s="307"/>
      <c r="I249" s="307"/>
      <c r="J249" s="307"/>
      <c r="K249" s="307"/>
      <c r="L249" s="308"/>
      <c r="M249" s="309"/>
      <c r="N249" s="309"/>
      <c r="O249" s="309"/>
      <c r="P249" s="309"/>
      <c r="Q249" s="309"/>
      <c r="R249" s="309"/>
      <c r="S249" s="309"/>
      <c r="T249" s="309"/>
      <c r="U249" s="309"/>
      <c r="V249" s="309"/>
      <c r="W249" s="309"/>
      <c r="X249" s="310"/>
      <c r="Y249" s="311">
        <f>SUM(Y239:AB248)</f>
        <v>0</v>
      </c>
      <c r="Z249" s="312"/>
      <c r="AA249" s="312"/>
      <c r="AB249" s="313"/>
      <c r="AC249" s="306" t="s">
        <v>16</v>
      </c>
      <c r="AD249" s="307"/>
      <c r="AE249" s="307"/>
      <c r="AF249" s="307"/>
      <c r="AG249" s="307"/>
      <c r="AH249" s="308"/>
      <c r="AI249" s="309"/>
      <c r="AJ249" s="309"/>
      <c r="AK249" s="309"/>
      <c r="AL249" s="309"/>
      <c r="AM249" s="309"/>
      <c r="AN249" s="309"/>
      <c r="AO249" s="309"/>
      <c r="AP249" s="309"/>
      <c r="AQ249" s="309"/>
      <c r="AR249" s="309"/>
      <c r="AS249" s="309"/>
      <c r="AT249" s="310"/>
      <c r="AU249" s="311">
        <f>SUM(AU239:AX248)</f>
        <v>0</v>
      </c>
      <c r="AV249" s="312"/>
      <c r="AW249" s="312"/>
      <c r="AX249" s="314"/>
      <c r="AY249">
        <f t="shared" si="17"/>
        <v>0</v>
      </c>
    </row>
    <row r="250" spans="1:51" ht="19.5" customHeight="1" thickBot="1" x14ac:dyDescent="0.2">
      <c r="A250" s="301" t="s">
        <v>85</v>
      </c>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3"/>
      <c r="AL250" s="325" t="s">
        <v>307</v>
      </c>
      <c r="AM250" s="326"/>
      <c r="AN250" s="326"/>
      <c r="AO250" s="78" t="s">
        <v>219</v>
      </c>
      <c r="AP250" s="327"/>
      <c r="AQ250" s="328"/>
      <c r="AR250" s="328"/>
      <c r="AS250" s="328"/>
      <c r="AT250" s="328"/>
      <c r="AU250" s="328"/>
      <c r="AV250" s="328"/>
      <c r="AW250" s="328"/>
      <c r="AX250" s="32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8"/>
      <c r="B254" s="298"/>
      <c r="C254" s="298" t="s">
        <v>87</v>
      </c>
      <c r="D254" s="298"/>
      <c r="E254" s="298"/>
      <c r="F254" s="298"/>
      <c r="G254" s="298"/>
      <c r="H254" s="298"/>
      <c r="I254" s="298"/>
      <c r="J254" s="284" t="s">
        <v>65</v>
      </c>
      <c r="K254" s="304"/>
      <c r="L254" s="304"/>
      <c r="M254" s="304"/>
      <c r="N254" s="304"/>
      <c r="O254" s="304"/>
      <c r="P254" s="305" t="s">
        <v>88</v>
      </c>
      <c r="Q254" s="305"/>
      <c r="R254" s="305"/>
      <c r="S254" s="305"/>
      <c r="T254" s="305"/>
      <c r="U254" s="305"/>
      <c r="V254" s="305"/>
      <c r="W254" s="305"/>
      <c r="X254" s="305"/>
      <c r="Y254" s="285" t="s">
        <v>89</v>
      </c>
      <c r="Z254" s="286"/>
      <c r="AA254" s="286"/>
      <c r="AB254" s="286"/>
      <c r="AC254" s="284" t="s">
        <v>217</v>
      </c>
      <c r="AD254" s="284"/>
      <c r="AE254" s="284"/>
      <c r="AF254" s="284"/>
      <c r="AG254" s="284"/>
      <c r="AH254" s="285" t="s">
        <v>64</v>
      </c>
      <c r="AI254" s="298"/>
      <c r="AJ254" s="298"/>
      <c r="AK254" s="298"/>
      <c r="AL254" s="298" t="s">
        <v>17</v>
      </c>
      <c r="AM254" s="298"/>
      <c r="AN254" s="298"/>
      <c r="AO254" s="299"/>
      <c r="AP254" s="288" t="s">
        <v>306</v>
      </c>
      <c r="AQ254" s="288"/>
      <c r="AR254" s="288"/>
      <c r="AS254" s="288"/>
      <c r="AT254" s="288"/>
      <c r="AU254" s="288"/>
      <c r="AV254" s="288"/>
      <c r="AW254" s="288"/>
      <c r="AX254" s="288"/>
    </row>
    <row r="255" spans="1:51" ht="55.5" customHeight="1" x14ac:dyDescent="0.15">
      <c r="A255" s="274">
        <v>1</v>
      </c>
      <c r="B255" s="274">
        <v>1</v>
      </c>
      <c r="C255" s="297" t="s">
        <v>789</v>
      </c>
      <c r="D255" s="293"/>
      <c r="E255" s="293"/>
      <c r="F255" s="293"/>
      <c r="G255" s="293"/>
      <c r="H255" s="293"/>
      <c r="I255" s="293"/>
      <c r="J255" s="277">
        <v>8040005001619</v>
      </c>
      <c r="K255" s="278"/>
      <c r="L255" s="278"/>
      <c r="M255" s="278"/>
      <c r="N255" s="278"/>
      <c r="O255" s="278"/>
      <c r="P255" s="300" t="s">
        <v>788</v>
      </c>
      <c r="Q255" s="279"/>
      <c r="R255" s="279"/>
      <c r="S255" s="279"/>
      <c r="T255" s="279"/>
      <c r="U255" s="279"/>
      <c r="V255" s="279"/>
      <c r="W255" s="279"/>
      <c r="X255" s="279"/>
      <c r="Y255" s="280">
        <v>27534</v>
      </c>
      <c r="Z255" s="281"/>
      <c r="AA255" s="281"/>
      <c r="AB255" s="282"/>
      <c r="AC255" s="267" t="s">
        <v>330</v>
      </c>
      <c r="AD255" s="267"/>
      <c r="AE255" s="267"/>
      <c r="AF255" s="267"/>
      <c r="AG255" s="267"/>
      <c r="AH255" s="268" t="s">
        <v>381</v>
      </c>
      <c r="AI255" s="269"/>
      <c r="AJ255" s="269"/>
      <c r="AK255" s="269"/>
      <c r="AL255" s="270" t="s">
        <v>381</v>
      </c>
      <c r="AM255" s="271"/>
      <c r="AN255" s="271"/>
      <c r="AO255" s="272"/>
      <c r="AP255" s="273" t="s">
        <v>381</v>
      </c>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6"/>
      <c r="AP287" s="288" t="s">
        <v>306</v>
      </c>
      <c r="AQ287" s="288"/>
      <c r="AR287" s="288"/>
      <c r="AS287" s="288"/>
      <c r="AT287" s="288"/>
      <c r="AU287" s="288"/>
      <c r="AV287" s="288"/>
      <c r="AW287" s="288"/>
      <c r="AX287" s="288"/>
      <c r="AY287">
        <f t="shared" ref="AY287:AY288" si="18">$AY$285</f>
        <v>0</v>
      </c>
    </row>
    <row r="288" spans="1:51" ht="24.75" hidden="1" customHeight="1" x14ac:dyDescent="0.15">
      <c r="A288" s="274">
        <v>1</v>
      </c>
      <c r="B288" s="274">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x14ac:dyDescent="0.15">
      <c r="A289" s="274">
        <v>2</v>
      </c>
      <c r="B289" s="274">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6"/>
      <c r="AP320" s="288" t="s">
        <v>306</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6"/>
      <c r="AP353" s="288" t="s">
        <v>306</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6"/>
      <c r="AP386" s="288" t="s">
        <v>306</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6"/>
      <c r="AP419" s="288" t="s">
        <v>306</v>
      </c>
      <c r="AQ419" s="288"/>
      <c r="AR419" s="288"/>
      <c r="AS419" s="288"/>
      <c r="AT419" s="288"/>
      <c r="AU419" s="288"/>
      <c r="AV419" s="288"/>
      <c r="AW419" s="288"/>
      <c r="AX419" s="288"/>
      <c r="AY419">
        <f t="shared" ref="AY419:AY420" si="22">$AY$417</f>
        <v>1</v>
      </c>
    </row>
    <row r="420" spans="1:51" ht="58.5" customHeight="1" x14ac:dyDescent="0.15">
      <c r="A420" s="274">
        <v>1</v>
      </c>
      <c r="B420" s="274">
        <v>1</v>
      </c>
      <c r="C420" s="297" t="s">
        <v>795</v>
      </c>
      <c r="D420" s="293" t="s">
        <v>795</v>
      </c>
      <c r="E420" s="293" t="s">
        <v>795</v>
      </c>
      <c r="F420" s="293" t="s">
        <v>795</v>
      </c>
      <c r="G420" s="293" t="s">
        <v>795</v>
      </c>
      <c r="H420" s="293" t="s">
        <v>795</v>
      </c>
      <c r="I420" s="293" t="s">
        <v>795</v>
      </c>
      <c r="J420" s="277">
        <v>4070001008164</v>
      </c>
      <c r="K420" s="278"/>
      <c r="L420" s="278"/>
      <c r="M420" s="278"/>
      <c r="N420" s="278"/>
      <c r="O420" s="278"/>
      <c r="P420" s="279" t="s">
        <v>796</v>
      </c>
      <c r="Q420" s="279" t="s">
        <v>796</v>
      </c>
      <c r="R420" s="279" t="s">
        <v>796</v>
      </c>
      <c r="S420" s="279" t="s">
        <v>796</v>
      </c>
      <c r="T420" s="279" t="s">
        <v>796</v>
      </c>
      <c r="U420" s="279" t="s">
        <v>796</v>
      </c>
      <c r="V420" s="279" t="s">
        <v>796</v>
      </c>
      <c r="W420" s="279" t="s">
        <v>796</v>
      </c>
      <c r="X420" s="279" t="s">
        <v>796</v>
      </c>
      <c r="Y420" s="280">
        <v>53</v>
      </c>
      <c r="Z420" s="281">
        <v>53252112</v>
      </c>
      <c r="AA420" s="281">
        <v>53252112</v>
      </c>
      <c r="AB420" s="282">
        <v>53252112</v>
      </c>
      <c r="AC420" s="267" t="s">
        <v>797</v>
      </c>
      <c r="AD420" s="267" t="s">
        <v>797</v>
      </c>
      <c r="AE420" s="267" t="s">
        <v>797</v>
      </c>
      <c r="AF420" s="267" t="s">
        <v>797</v>
      </c>
      <c r="AG420" s="267" t="s">
        <v>797</v>
      </c>
      <c r="AH420" s="268">
        <v>2</v>
      </c>
      <c r="AI420" s="269">
        <v>2</v>
      </c>
      <c r="AJ420" s="269">
        <v>2</v>
      </c>
      <c r="AK420" s="269">
        <v>2</v>
      </c>
      <c r="AL420" s="270" t="s">
        <v>772</v>
      </c>
      <c r="AM420" s="271"/>
      <c r="AN420" s="271"/>
      <c r="AO420" s="272"/>
      <c r="AP420" s="273" t="s">
        <v>772</v>
      </c>
      <c r="AQ420" s="273"/>
      <c r="AR420" s="273"/>
      <c r="AS420" s="273"/>
      <c r="AT420" s="273"/>
      <c r="AU420" s="273"/>
      <c r="AV420" s="273"/>
      <c r="AW420" s="273"/>
      <c r="AX420" s="273"/>
      <c r="AY420">
        <f t="shared" si="22"/>
        <v>1</v>
      </c>
    </row>
    <row r="421" spans="1:51" ht="52.15" customHeight="1" x14ac:dyDescent="0.15">
      <c r="A421" s="274">
        <v>2</v>
      </c>
      <c r="B421" s="274">
        <v>1</v>
      </c>
      <c r="C421" s="293" t="s">
        <v>795</v>
      </c>
      <c r="D421" s="293" t="s">
        <v>795</v>
      </c>
      <c r="E421" s="293" t="s">
        <v>795</v>
      </c>
      <c r="F421" s="293" t="s">
        <v>795</v>
      </c>
      <c r="G421" s="293" t="s">
        <v>795</v>
      </c>
      <c r="H421" s="293" t="s">
        <v>795</v>
      </c>
      <c r="I421" s="293" t="s">
        <v>795</v>
      </c>
      <c r="J421" s="277">
        <v>4070001008164</v>
      </c>
      <c r="K421" s="278"/>
      <c r="L421" s="278"/>
      <c r="M421" s="278"/>
      <c r="N421" s="278"/>
      <c r="O421" s="278"/>
      <c r="P421" s="279" t="s">
        <v>798</v>
      </c>
      <c r="Q421" s="279" t="s">
        <v>798</v>
      </c>
      <c r="R421" s="279" t="s">
        <v>798</v>
      </c>
      <c r="S421" s="279" t="s">
        <v>798</v>
      </c>
      <c r="T421" s="279" t="s">
        <v>798</v>
      </c>
      <c r="U421" s="279" t="s">
        <v>798</v>
      </c>
      <c r="V421" s="279" t="s">
        <v>798</v>
      </c>
      <c r="W421" s="279" t="s">
        <v>798</v>
      </c>
      <c r="X421" s="279" t="s">
        <v>798</v>
      </c>
      <c r="Y421" s="280">
        <v>16</v>
      </c>
      <c r="Z421" s="281">
        <v>15681600</v>
      </c>
      <c r="AA421" s="281">
        <v>15681600</v>
      </c>
      <c r="AB421" s="282">
        <v>15681600</v>
      </c>
      <c r="AC421" s="267" t="s">
        <v>797</v>
      </c>
      <c r="AD421" s="267" t="s">
        <v>797</v>
      </c>
      <c r="AE421" s="267" t="s">
        <v>797</v>
      </c>
      <c r="AF421" s="267" t="s">
        <v>797</v>
      </c>
      <c r="AG421" s="267" t="s">
        <v>797</v>
      </c>
      <c r="AH421" s="268">
        <v>2</v>
      </c>
      <c r="AI421" s="269">
        <v>2</v>
      </c>
      <c r="AJ421" s="269">
        <v>2</v>
      </c>
      <c r="AK421" s="269">
        <v>2</v>
      </c>
      <c r="AL421" s="270" t="s">
        <v>772</v>
      </c>
      <c r="AM421" s="271"/>
      <c r="AN421" s="271"/>
      <c r="AO421" s="272"/>
      <c r="AP421" s="273" t="s">
        <v>772</v>
      </c>
      <c r="AQ421" s="273"/>
      <c r="AR421" s="273"/>
      <c r="AS421" s="273"/>
      <c r="AT421" s="273"/>
      <c r="AU421" s="273"/>
      <c r="AV421" s="273"/>
      <c r="AW421" s="273"/>
      <c r="AX421" s="273"/>
      <c r="AY421">
        <f>COUNTA($C$421)</f>
        <v>1</v>
      </c>
    </row>
    <row r="422" spans="1:51" ht="51" customHeight="1" x14ac:dyDescent="0.15">
      <c r="A422" s="274">
        <v>3</v>
      </c>
      <c r="B422" s="274">
        <v>1</v>
      </c>
      <c r="C422" s="293" t="s">
        <v>795</v>
      </c>
      <c r="D422" s="293" t="s">
        <v>795</v>
      </c>
      <c r="E422" s="293" t="s">
        <v>795</v>
      </c>
      <c r="F422" s="293" t="s">
        <v>795</v>
      </c>
      <c r="G422" s="293" t="s">
        <v>795</v>
      </c>
      <c r="H422" s="293" t="s">
        <v>795</v>
      </c>
      <c r="I422" s="293" t="s">
        <v>795</v>
      </c>
      <c r="J422" s="277">
        <v>4070001008164</v>
      </c>
      <c r="K422" s="278"/>
      <c r="L422" s="278"/>
      <c r="M422" s="278"/>
      <c r="N422" s="278"/>
      <c r="O422" s="278"/>
      <c r="P422" s="279" t="s">
        <v>799</v>
      </c>
      <c r="Q422" s="279" t="s">
        <v>800</v>
      </c>
      <c r="R422" s="279" t="s">
        <v>800</v>
      </c>
      <c r="S422" s="279" t="s">
        <v>800</v>
      </c>
      <c r="T422" s="279" t="s">
        <v>800</v>
      </c>
      <c r="U422" s="279" t="s">
        <v>800</v>
      </c>
      <c r="V422" s="279" t="s">
        <v>800</v>
      </c>
      <c r="W422" s="279" t="s">
        <v>800</v>
      </c>
      <c r="X422" s="279" t="s">
        <v>800</v>
      </c>
      <c r="Y422" s="280">
        <v>13</v>
      </c>
      <c r="Z422" s="281">
        <v>12619200</v>
      </c>
      <c r="AA422" s="281">
        <v>12619200</v>
      </c>
      <c r="AB422" s="282">
        <v>12619200</v>
      </c>
      <c r="AC422" s="267" t="s">
        <v>801</v>
      </c>
      <c r="AD422" s="267" t="s">
        <v>797</v>
      </c>
      <c r="AE422" s="267" t="s">
        <v>797</v>
      </c>
      <c r="AF422" s="267" t="s">
        <v>797</v>
      </c>
      <c r="AG422" s="267" t="s">
        <v>797</v>
      </c>
      <c r="AH422" s="268" t="s">
        <v>772</v>
      </c>
      <c r="AI422" s="269">
        <v>2</v>
      </c>
      <c r="AJ422" s="269">
        <v>2</v>
      </c>
      <c r="AK422" s="269">
        <v>2</v>
      </c>
      <c r="AL422" s="270" t="s">
        <v>772</v>
      </c>
      <c r="AM422" s="271"/>
      <c r="AN422" s="271"/>
      <c r="AO422" s="272"/>
      <c r="AP422" s="273" t="s">
        <v>772</v>
      </c>
      <c r="AQ422" s="273"/>
      <c r="AR422" s="273"/>
      <c r="AS422" s="273"/>
      <c r="AT422" s="273"/>
      <c r="AU422" s="273"/>
      <c r="AV422" s="273"/>
      <c r="AW422" s="273"/>
      <c r="AX422" s="273"/>
      <c r="AY422">
        <f>COUNTA($C$422)</f>
        <v>1</v>
      </c>
    </row>
    <row r="423" spans="1:51" ht="48" customHeight="1" x14ac:dyDescent="0.15">
      <c r="A423" s="274">
        <v>4</v>
      </c>
      <c r="B423" s="274">
        <v>1</v>
      </c>
      <c r="C423" s="293" t="s">
        <v>795</v>
      </c>
      <c r="D423" s="293" t="s">
        <v>795</v>
      </c>
      <c r="E423" s="293" t="s">
        <v>795</v>
      </c>
      <c r="F423" s="293" t="s">
        <v>795</v>
      </c>
      <c r="G423" s="293" t="s">
        <v>795</v>
      </c>
      <c r="H423" s="293" t="s">
        <v>795</v>
      </c>
      <c r="I423" s="293" t="s">
        <v>795</v>
      </c>
      <c r="J423" s="277">
        <v>4070001008164</v>
      </c>
      <c r="K423" s="278"/>
      <c r="L423" s="278"/>
      <c r="M423" s="278"/>
      <c r="N423" s="278"/>
      <c r="O423" s="278"/>
      <c r="P423" s="279" t="s">
        <v>802</v>
      </c>
      <c r="Q423" s="279" t="s">
        <v>802</v>
      </c>
      <c r="R423" s="279" t="s">
        <v>802</v>
      </c>
      <c r="S423" s="279" t="s">
        <v>802</v>
      </c>
      <c r="T423" s="279" t="s">
        <v>802</v>
      </c>
      <c r="U423" s="279" t="s">
        <v>802</v>
      </c>
      <c r="V423" s="279" t="s">
        <v>802</v>
      </c>
      <c r="W423" s="279" t="s">
        <v>802</v>
      </c>
      <c r="X423" s="279" t="s">
        <v>802</v>
      </c>
      <c r="Y423" s="280">
        <v>10</v>
      </c>
      <c r="Z423" s="281">
        <v>9688380</v>
      </c>
      <c r="AA423" s="281">
        <v>9688380</v>
      </c>
      <c r="AB423" s="282">
        <v>9688380</v>
      </c>
      <c r="AC423" s="267" t="s">
        <v>797</v>
      </c>
      <c r="AD423" s="267" t="s">
        <v>797</v>
      </c>
      <c r="AE423" s="267" t="s">
        <v>797</v>
      </c>
      <c r="AF423" s="267" t="s">
        <v>797</v>
      </c>
      <c r="AG423" s="267" t="s">
        <v>797</v>
      </c>
      <c r="AH423" s="268">
        <v>2</v>
      </c>
      <c r="AI423" s="269">
        <v>2</v>
      </c>
      <c r="AJ423" s="269">
        <v>2</v>
      </c>
      <c r="AK423" s="269">
        <v>2</v>
      </c>
      <c r="AL423" s="270" t="s">
        <v>772</v>
      </c>
      <c r="AM423" s="271"/>
      <c r="AN423" s="271"/>
      <c r="AO423" s="272"/>
      <c r="AP423" s="273" t="s">
        <v>772</v>
      </c>
      <c r="AQ423" s="273"/>
      <c r="AR423" s="273"/>
      <c r="AS423" s="273"/>
      <c r="AT423" s="273"/>
      <c r="AU423" s="273"/>
      <c r="AV423" s="273"/>
      <c r="AW423" s="273"/>
      <c r="AX423" s="273"/>
      <c r="AY423">
        <f>COUNTA($C$423)</f>
        <v>1</v>
      </c>
    </row>
    <row r="424" spans="1:51" ht="49.9" customHeight="1" x14ac:dyDescent="0.15">
      <c r="A424" s="274">
        <v>5</v>
      </c>
      <c r="B424" s="274">
        <v>1</v>
      </c>
      <c r="C424" s="293" t="s">
        <v>795</v>
      </c>
      <c r="D424" s="293" t="s">
        <v>795</v>
      </c>
      <c r="E424" s="293" t="s">
        <v>795</v>
      </c>
      <c r="F424" s="293" t="s">
        <v>795</v>
      </c>
      <c r="G424" s="293" t="s">
        <v>795</v>
      </c>
      <c r="H424" s="293" t="s">
        <v>795</v>
      </c>
      <c r="I424" s="293" t="s">
        <v>795</v>
      </c>
      <c r="J424" s="277">
        <v>4070001008164</v>
      </c>
      <c r="K424" s="278"/>
      <c r="L424" s="278"/>
      <c r="M424" s="278"/>
      <c r="N424" s="278"/>
      <c r="O424" s="278"/>
      <c r="P424" s="279" t="s">
        <v>803</v>
      </c>
      <c r="Q424" s="279" t="s">
        <v>803</v>
      </c>
      <c r="R424" s="279" t="s">
        <v>803</v>
      </c>
      <c r="S424" s="279" t="s">
        <v>803</v>
      </c>
      <c r="T424" s="279" t="s">
        <v>803</v>
      </c>
      <c r="U424" s="279" t="s">
        <v>803</v>
      </c>
      <c r="V424" s="279" t="s">
        <v>803</v>
      </c>
      <c r="W424" s="279" t="s">
        <v>803</v>
      </c>
      <c r="X424" s="279" t="s">
        <v>803</v>
      </c>
      <c r="Y424" s="280">
        <v>8</v>
      </c>
      <c r="Z424" s="281">
        <v>8276882</v>
      </c>
      <c r="AA424" s="281">
        <v>8276882</v>
      </c>
      <c r="AB424" s="282">
        <v>8276882</v>
      </c>
      <c r="AC424" s="267" t="s">
        <v>797</v>
      </c>
      <c r="AD424" s="267" t="s">
        <v>797</v>
      </c>
      <c r="AE424" s="267" t="s">
        <v>797</v>
      </c>
      <c r="AF424" s="267" t="s">
        <v>797</v>
      </c>
      <c r="AG424" s="267" t="s">
        <v>797</v>
      </c>
      <c r="AH424" s="268">
        <v>1</v>
      </c>
      <c r="AI424" s="269">
        <v>1</v>
      </c>
      <c r="AJ424" s="269">
        <v>1</v>
      </c>
      <c r="AK424" s="269">
        <v>1</v>
      </c>
      <c r="AL424" s="270" t="s">
        <v>772</v>
      </c>
      <c r="AM424" s="271"/>
      <c r="AN424" s="271"/>
      <c r="AO424" s="272"/>
      <c r="AP424" s="273" t="s">
        <v>772</v>
      </c>
      <c r="AQ424" s="273"/>
      <c r="AR424" s="273"/>
      <c r="AS424" s="273"/>
      <c r="AT424" s="273"/>
      <c r="AU424" s="273"/>
      <c r="AV424" s="273"/>
      <c r="AW424" s="273"/>
      <c r="AX424" s="273"/>
      <c r="AY424">
        <f>COUNTA($C$424)</f>
        <v>1</v>
      </c>
    </row>
    <row r="425" spans="1:51" ht="64.900000000000006" customHeight="1" x14ac:dyDescent="0.15">
      <c r="A425" s="274">
        <v>6</v>
      </c>
      <c r="B425" s="274">
        <v>1</v>
      </c>
      <c r="C425" s="293" t="s">
        <v>795</v>
      </c>
      <c r="D425" s="293" t="s">
        <v>795</v>
      </c>
      <c r="E425" s="293" t="s">
        <v>795</v>
      </c>
      <c r="F425" s="293" t="s">
        <v>795</v>
      </c>
      <c r="G425" s="293" t="s">
        <v>795</v>
      </c>
      <c r="H425" s="293" t="s">
        <v>795</v>
      </c>
      <c r="I425" s="293" t="s">
        <v>795</v>
      </c>
      <c r="J425" s="277">
        <v>4070001008164</v>
      </c>
      <c r="K425" s="278"/>
      <c r="L425" s="278"/>
      <c r="M425" s="278"/>
      <c r="N425" s="278"/>
      <c r="O425" s="278"/>
      <c r="P425" s="279" t="s">
        <v>804</v>
      </c>
      <c r="Q425" s="279" t="s">
        <v>805</v>
      </c>
      <c r="R425" s="279" t="s">
        <v>805</v>
      </c>
      <c r="S425" s="279" t="s">
        <v>805</v>
      </c>
      <c r="T425" s="279" t="s">
        <v>805</v>
      </c>
      <c r="U425" s="279" t="s">
        <v>805</v>
      </c>
      <c r="V425" s="279" t="s">
        <v>805</v>
      </c>
      <c r="W425" s="279" t="s">
        <v>805</v>
      </c>
      <c r="X425" s="279" t="s">
        <v>805</v>
      </c>
      <c r="Y425" s="280">
        <v>8</v>
      </c>
      <c r="Z425" s="281">
        <v>8008617</v>
      </c>
      <c r="AA425" s="281">
        <v>8008617</v>
      </c>
      <c r="AB425" s="282">
        <v>8008617</v>
      </c>
      <c r="AC425" s="267" t="s">
        <v>801</v>
      </c>
      <c r="AD425" s="267" t="s">
        <v>797</v>
      </c>
      <c r="AE425" s="267" t="s">
        <v>797</v>
      </c>
      <c r="AF425" s="267" t="s">
        <v>797</v>
      </c>
      <c r="AG425" s="267" t="s">
        <v>797</v>
      </c>
      <c r="AH425" s="268" t="s">
        <v>772</v>
      </c>
      <c r="AI425" s="269">
        <v>1</v>
      </c>
      <c r="AJ425" s="269">
        <v>1</v>
      </c>
      <c r="AK425" s="269">
        <v>1</v>
      </c>
      <c r="AL425" s="270" t="s">
        <v>772</v>
      </c>
      <c r="AM425" s="271"/>
      <c r="AN425" s="271"/>
      <c r="AO425" s="272"/>
      <c r="AP425" s="273" t="s">
        <v>772</v>
      </c>
      <c r="AQ425" s="273"/>
      <c r="AR425" s="273"/>
      <c r="AS425" s="273"/>
      <c r="AT425" s="273"/>
      <c r="AU425" s="273"/>
      <c r="AV425" s="273"/>
      <c r="AW425" s="273"/>
      <c r="AX425" s="273"/>
      <c r="AY425">
        <f>COUNTA($C$425)</f>
        <v>1</v>
      </c>
    </row>
    <row r="426" spans="1:51" ht="63.6" customHeight="1" x14ac:dyDescent="0.15">
      <c r="A426" s="274">
        <v>7</v>
      </c>
      <c r="B426" s="274">
        <v>1</v>
      </c>
      <c r="C426" s="293" t="s">
        <v>795</v>
      </c>
      <c r="D426" s="293" t="s">
        <v>795</v>
      </c>
      <c r="E426" s="293" t="s">
        <v>795</v>
      </c>
      <c r="F426" s="293" t="s">
        <v>795</v>
      </c>
      <c r="G426" s="293" t="s">
        <v>795</v>
      </c>
      <c r="H426" s="293" t="s">
        <v>795</v>
      </c>
      <c r="I426" s="293" t="s">
        <v>795</v>
      </c>
      <c r="J426" s="277">
        <v>4070001008164</v>
      </c>
      <c r="K426" s="278"/>
      <c r="L426" s="278"/>
      <c r="M426" s="278"/>
      <c r="N426" s="278"/>
      <c r="O426" s="278"/>
      <c r="P426" s="279" t="s">
        <v>806</v>
      </c>
      <c r="Q426" s="279" t="s">
        <v>807</v>
      </c>
      <c r="R426" s="279" t="s">
        <v>807</v>
      </c>
      <c r="S426" s="279" t="s">
        <v>807</v>
      </c>
      <c r="T426" s="279" t="s">
        <v>807</v>
      </c>
      <c r="U426" s="279" t="s">
        <v>807</v>
      </c>
      <c r="V426" s="279" t="s">
        <v>807</v>
      </c>
      <c r="W426" s="279" t="s">
        <v>807</v>
      </c>
      <c r="X426" s="279" t="s">
        <v>807</v>
      </c>
      <c r="Y426" s="280">
        <v>8</v>
      </c>
      <c r="Z426" s="281">
        <v>7993232</v>
      </c>
      <c r="AA426" s="281">
        <v>7993232</v>
      </c>
      <c r="AB426" s="282">
        <v>7993232</v>
      </c>
      <c r="AC426" s="267" t="s">
        <v>801</v>
      </c>
      <c r="AD426" s="267" t="s">
        <v>797</v>
      </c>
      <c r="AE426" s="267" t="s">
        <v>797</v>
      </c>
      <c r="AF426" s="267" t="s">
        <v>797</v>
      </c>
      <c r="AG426" s="267" t="s">
        <v>797</v>
      </c>
      <c r="AH426" s="268" t="s">
        <v>772</v>
      </c>
      <c r="AI426" s="269">
        <v>1</v>
      </c>
      <c r="AJ426" s="269">
        <v>1</v>
      </c>
      <c r="AK426" s="269">
        <v>1</v>
      </c>
      <c r="AL426" s="270" t="s">
        <v>772</v>
      </c>
      <c r="AM426" s="271"/>
      <c r="AN426" s="271"/>
      <c r="AO426" s="272"/>
      <c r="AP426" s="273" t="s">
        <v>772</v>
      </c>
      <c r="AQ426" s="273"/>
      <c r="AR426" s="273"/>
      <c r="AS426" s="273"/>
      <c r="AT426" s="273"/>
      <c r="AU426" s="273"/>
      <c r="AV426" s="273"/>
      <c r="AW426" s="273"/>
      <c r="AX426" s="273"/>
      <c r="AY426">
        <f>COUNTA($C$426)</f>
        <v>1</v>
      </c>
    </row>
    <row r="427" spans="1:51" ht="74.650000000000006" customHeight="1" x14ac:dyDescent="0.15">
      <c r="A427" s="274">
        <v>8</v>
      </c>
      <c r="B427" s="274">
        <v>1</v>
      </c>
      <c r="C427" s="293" t="s">
        <v>795</v>
      </c>
      <c r="D427" s="293" t="s">
        <v>795</v>
      </c>
      <c r="E427" s="293" t="s">
        <v>795</v>
      </c>
      <c r="F427" s="293" t="s">
        <v>795</v>
      </c>
      <c r="G427" s="293" t="s">
        <v>795</v>
      </c>
      <c r="H427" s="293" t="s">
        <v>795</v>
      </c>
      <c r="I427" s="293" t="s">
        <v>795</v>
      </c>
      <c r="J427" s="277">
        <v>4070001008164</v>
      </c>
      <c r="K427" s="278"/>
      <c r="L427" s="278"/>
      <c r="M427" s="278"/>
      <c r="N427" s="278"/>
      <c r="O427" s="278"/>
      <c r="P427" s="279" t="s">
        <v>808</v>
      </c>
      <c r="Q427" s="279" t="s">
        <v>809</v>
      </c>
      <c r="R427" s="279" t="s">
        <v>809</v>
      </c>
      <c r="S427" s="279" t="s">
        <v>809</v>
      </c>
      <c r="T427" s="279" t="s">
        <v>809</v>
      </c>
      <c r="U427" s="279" t="s">
        <v>809</v>
      </c>
      <c r="V427" s="279" t="s">
        <v>809</v>
      </c>
      <c r="W427" s="279" t="s">
        <v>809</v>
      </c>
      <c r="X427" s="279" t="s">
        <v>809</v>
      </c>
      <c r="Y427" s="280">
        <v>8</v>
      </c>
      <c r="Z427" s="281">
        <v>7949372</v>
      </c>
      <c r="AA427" s="281">
        <v>7949372</v>
      </c>
      <c r="AB427" s="282">
        <v>7949372</v>
      </c>
      <c r="AC427" s="267" t="s">
        <v>801</v>
      </c>
      <c r="AD427" s="267" t="s">
        <v>797</v>
      </c>
      <c r="AE427" s="267" t="s">
        <v>797</v>
      </c>
      <c r="AF427" s="267" t="s">
        <v>797</v>
      </c>
      <c r="AG427" s="267" t="s">
        <v>797</v>
      </c>
      <c r="AH427" s="268" t="s">
        <v>772</v>
      </c>
      <c r="AI427" s="269">
        <v>1</v>
      </c>
      <c r="AJ427" s="269">
        <v>1</v>
      </c>
      <c r="AK427" s="269">
        <v>1</v>
      </c>
      <c r="AL427" s="270" t="s">
        <v>772</v>
      </c>
      <c r="AM427" s="271"/>
      <c r="AN427" s="271"/>
      <c r="AO427" s="272"/>
      <c r="AP427" s="273" t="s">
        <v>772</v>
      </c>
      <c r="AQ427" s="273"/>
      <c r="AR427" s="273"/>
      <c r="AS427" s="273"/>
      <c r="AT427" s="273"/>
      <c r="AU427" s="273"/>
      <c r="AV427" s="273"/>
      <c r="AW427" s="273"/>
      <c r="AX427" s="273"/>
      <c r="AY427">
        <f>COUNTA($C$427)</f>
        <v>1</v>
      </c>
    </row>
    <row r="428" spans="1:51" ht="72" customHeight="1" x14ac:dyDescent="0.15">
      <c r="A428" s="274">
        <v>9</v>
      </c>
      <c r="B428" s="274">
        <v>1</v>
      </c>
      <c r="C428" s="293" t="s">
        <v>795</v>
      </c>
      <c r="D428" s="293" t="s">
        <v>795</v>
      </c>
      <c r="E428" s="293" t="s">
        <v>795</v>
      </c>
      <c r="F428" s="293" t="s">
        <v>795</v>
      </c>
      <c r="G428" s="293" t="s">
        <v>795</v>
      </c>
      <c r="H428" s="293" t="s">
        <v>795</v>
      </c>
      <c r="I428" s="293" t="s">
        <v>795</v>
      </c>
      <c r="J428" s="277">
        <v>4070001008164</v>
      </c>
      <c r="K428" s="278"/>
      <c r="L428" s="278"/>
      <c r="M428" s="278"/>
      <c r="N428" s="278"/>
      <c r="O428" s="278"/>
      <c r="P428" s="279" t="s">
        <v>810</v>
      </c>
      <c r="Q428" s="279" t="s">
        <v>811</v>
      </c>
      <c r="R428" s="279" t="s">
        <v>811</v>
      </c>
      <c r="S428" s="279" t="s">
        <v>811</v>
      </c>
      <c r="T428" s="279" t="s">
        <v>811</v>
      </c>
      <c r="U428" s="279" t="s">
        <v>811</v>
      </c>
      <c r="V428" s="279" t="s">
        <v>811</v>
      </c>
      <c r="W428" s="279" t="s">
        <v>811</v>
      </c>
      <c r="X428" s="279" t="s">
        <v>811</v>
      </c>
      <c r="Y428" s="280">
        <v>8</v>
      </c>
      <c r="Z428" s="281">
        <v>7789100</v>
      </c>
      <c r="AA428" s="281">
        <v>7789100</v>
      </c>
      <c r="AB428" s="282">
        <v>7789100</v>
      </c>
      <c r="AC428" s="267" t="s">
        <v>801</v>
      </c>
      <c r="AD428" s="267" t="s">
        <v>797</v>
      </c>
      <c r="AE428" s="267" t="s">
        <v>797</v>
      </c>
      <c r="AF428" s="267" t="s">
        <v>797</v>
      </c>
      <c r="AG428" s="267" t="s">
        <v>797</v>
      </c>
      <c r="AH428" s="268" t="s">
        <v>772</v>
      </c>
      <c r="AI428" s="269">
        <v>1</v>
      </c>
      <c r="AJ428" s="269">
        <v>1</v>
      </c>
      <c r="AK428" s="269">
        <v>1</v>
      </c>
      <c r="AL428" s="270" t="s">
        <v>772</v>
      </c>
      <c r="AM428" s="271"/>
      <c r="AN428" s="271"/>
      <c r="AO428" s="272"/>
      <c r="AP428" s="273" t="s">
        <v>772</v>
      </c>
      <c r="AQ428" s="273"/>
      <c r="AR428" s="273"/>
      <c r="AS428" s="273"/>
      <c r="AT428" s="273"/>
      <c r="AU428" s="273"/>
      <c r="AV428" s="273"/>
      <c r="AW428" s="273"/>
      <c r="AX428" s="273"/>
      <c r="AY428">
        <f>COUNTA($C$428)</f>
        <v>1</v>
      </c>
    </row>
    <row r="429" spans="1:51" ht="41.65" customHeight="1" x14ac:dyDescent="0.15">
      <c r="A429" s="274">
        <v>10</v>
      </c>
      <c r="B429" s="274">
        <v>1</v>
      </c>
      <c r="C429" s="293" t="s">
        <v>795</v>
      </c>
      <c r="D429" s="293" t="s">
        <v>795</v>
      </c>
      <c r="E429" s="293" t="s">
        <v>795</v>
      </c>
      <c r="F429" s="293" t="s">
        <v>795</v>
      </c>
      <c r="G429" s="293" t="s">
        <v>795</v>
      </c>
      <c r="H429" s="293" t="s">
        <v>795</v>
      </c>
      <c r="I429" s="293" t="s">
        <v>795</v>
      </c>
      <c r="J429" s="277">
        <v>4070001008164</v>
      </c>
      <c r="K429" s="278"/>
      <c r="L429" s="278"/>
      <c r="M429" s="278"/>
      <c r="N429" s="278"/>
      <c r="O429" s="278"/>
      <c r="P429" s="279" t="s">
        <v>812</v>
      </c>
      <c r="Q429" s="279" t="s">
        <v>812</v>
      </c>
      <c r="R429" s="279" t="s">
        <v>812</v>
      </c>
      <c r="S429" s="279" t="s">
        <v>812</v>
      </c>
      <c r="T429" s="279" t="s">
        <v>812</v>
      </c>
      <c r="U429" s="279" t="s">
        <v>812</v>
      </c>
      <c r="V429" s="279" t="s">
        <v>812</v>
      </c>
      <c r="W429" s="279" t="s">
        <v>812</v>
      </c>
      <c r="X429" s="279" t="s">
        <v>812</v>
      </c>
      <c r="Y429" s="280">
        <v>6</v>
      </c>
      <c r="Z429" s="281">
        <v>6447239</v>
      </c>
      <c r="AA429" s="281">
        <v>6447239</v>
      </c>
      <c r="AB429" s="282">
        <v>6447239</v>
      </c>
      <c r="AC429" s="267" t="s">
        <v>797</v>
      </c>
      <c r="AD429" s="267" t="s">
        <v>797</v>
      </c>
      <c r="AE429" s="267" t="s">
        <v>797</v>
      </c>
      <c r="AF429" s="267" t="s">
        <v>797</v>
      </c>
      <c r="AG429" s="267" t="s">
        <v>797</v>
      </c>
      <c r="AH429" s="268">
        <v>2</v>
      </c>
      <c r="AI429" s="269">
        <v>2</v>
      </c>
      <c r="AJ429" s="269">
        <v>2</v>
      </c>
      <c r="AK429" s="269">
        <v>2</v>
      </c>
      <c r="AL429" s="270" t="s">
        <v>772</v>
      </c>
      <c r="AM429" s="271"/>
      <c r="AN429" s="271"/>
      <c r="AO429" s="272"/>
      <c r="AP429" s="273" t="s">
        <v>772</v>
      </c>
      <c r="AQ429" s="273"/>
      <c r="AR429" s="273"/>
      <c r="AS429" s="273"/>
      <c r="AT429" s="273"/>
      <c r="AU429" s="273"/>
      <c r="AV429" s="273"/>
      <c r="AW429" s="273"/>
      <c r="AX429" s="273"/>
      <c r="AY429">
        <f>COUNTA($C$429)</f>
        <v>1</v>
      </c>
    </row>
    <row r="430" spans="1:51" ht="73.900000000000006" customHeight="1" x14ac:dyDescent="0.15">
      <c r="A430" s="274">
        <v>11</v>
      </c>
      <c r="B430" s="274">
        <v>1</v>
      </c>
      <c r="C430" s="293" t="s">
        <v>795</v>
      </c>
      <c r="D430" s="293" t="s">
        <v>795</v>
      </c>
      <c r="E430" s="293" t="s">
        <v>795</v>
      </c>
      <c r="F430" s="293" t="s">
        <v>795</v>
      </c>
      <c r="G430" s="293" t="s">
        <v>795</v>
      </c>
      <c r="H430" s="293" t="s">
        <v>795</v>
      </c>
      <c r="I430" s="293" t="s">
        <v>795</v>
      </c>
      <c r="J430" s="277">
        <v>4070001008164</v>
      </c>
      <c r="K430" s="278"/>
      <c r="L430" s="278"/>
      <c r="M430" s="278"/>
      <c r="N430" s="278"/>
      <c r="O430" s="278"/>
      <c r="P430" s="279" t="s">
        <v>813</v>
      </c>
      <c r="Q430" s="279" t="s">
        <v>814</v>
      </c>
      <c r="R430" s="279" t="s">
        <v>814</v>
      </c>
      <c r="S430" s="279" t="s">
        <v>814</v>
      </c>
      <c r="T430" s="279" t="s">
        <v>814</v>
      </c>
      <c r="U430" s="279" t="s">
        <v>814</v>
      </c>
      <c r="V430" s="279" t="s">
        <v>814</v>
      </c>
      <c r="W430" s="279" t="s">
        <v>814</v>
      </c>
      <c r="X430" s="279" t="s">
        <v>814</v>
      </c>
      <c r="Y430" s="280">
        <v>6</v>
      </c>
      <c r="Z430" s="281">
        <v>5511660</v>
      </c>
      <c r="AA430" s="281">
        <v>5511660</v>
      </c>
      <c r="AB430" s="282">
        <v>5511660</v>
      </c>
      <c r="AC430" s="267" t="s">
        <v>801</v>
      </c>
      <c r="AD430" s="267" t="s">
        <v>797</v>
      </c>
      <c r="AE430" s="267" t="s">
        <v>797</v>
      </c>
      <c r="AF430" s="267" t="s">
        <v>797</v>
      </c>
      <c r="AG430" s="267" t="s">
        <v>797</v>
      </c>
      <c r="AH430" s="268" t="s">
        <v>772</v>
      </c>
      <c r="AI430" s="269">
        <v>1</v>
      </c>
      <c r="AJ430" s="269">
        <v>1</v>
      </c>
      <c r="AK430" s="269">
        <v>1</v>
      </c>
      <c r="AL430" s="270" t="s">
        <v>772</v>
      </c>
      <c r="AM430" s="271"/>
      <c r="AN430" s="271"/>
      <c r="AO430" s="272"/>
      <c r="AP430" s="273" t="s">
        <v>772</v>
      </c>
      <c r="AQ430" s="273"/>
      <c r="AR430" s="273"/>
      <c r="AS430" s="273"/>
      <c r="AT430" s="273"/>
      <c r="AU430" s="273"/>
      <c r="AV430" s="273"/>
      <c r="AW430" s="273"/>
      <c r="AX430" s="273"/>
      <c r="AY430">
        <f>COUNTA($C$430)</f>
        <v>1</v>
      </c>
    </row>
    <row r="431" spans="1:51" ht="78.599999999999994" customHeight="1" x14ac:dyDescent="0.15">
      <c r="A431" s="274">
        <v>12</v>
      </c>
      <c r="B431" s="274">
        <v>1</v>
      </c>
      <c r="C431" s="293" t="s">
        <v>795</v>
      </c>
      <c r="D431" s="293" t="s">
        <v>795</v>
      </c>
      <c r="E431" s="293" t="s">
        <v>795</v>
      </c>
      <c r="F431" s="293" t="s">
        <v>795</v>
      </c>
      <c r="G431" s="293" t="s">
        <v>795</v>
      </c>
      <c r="H431" s="293" t="s">
        <v>795</v>
      </c>
      <c r="I431" s="293" t="s">
        <v>795</v>
      </c>
      <c r="J431" s="277">
        <v>4070001008164</v>
      </c>
      <c r="K431" s="278"/>
      <c r="L431" s="278"/>
      <c r="M431" s="278"/>
      <c r="N431" s="278"/>
      <c r="O431" s="278"/>
      <c r="P431" s="279" t="s">
        <v>815</v>
      </c>
      <c r="Q431" s="279" t="s">
        <v>816</v>
      </c>
      <c r="R431" s="279" t="s">
        <v>816</v>
      </c>
      <c r="S431" s="279" t="s">
        <v>816</v>
      </c>
      <c r="T431" s="279" t="s">
        <v>816</v>
      </c>
      <c r="U431" s="279" t="s">
        <v>816</v>
      </c>
      <c r="V431" s="279" t="s">
        <v>816</v>
      </c>
      <c r="W431" s="279" t="s">
        <v>816</v>
      </c>
      <c r="X431" s="279" t="s">
        <v>816</v>
      </c>
      <c r="Y431" s="280">
        <v>5</v>
      </c>
      <c r="Z431" s="281">
        <v>4853420</v>
      </c>
      <c r="AA431" s="281">
        <v>4853420</v>
      </c>
      <c r="AB431" s="282">
        <v>4853420</v>
      </c>
      <c r="AC431" s="267" t="s">
        <v>801</v>
      </c>
      <c r="AD431" s="267" t="s">
        <v>797</v>
      </c>
      <c r="AE431" s="267" t="s">
        <v>797</v>
      </c>
      <c r="AF431" s="267" t="s">
        <v>797</v>
      </c>
      <c r="AG431" s="267" t="s">
        <v>797</v>
      </c>
      <c r="AH431" s="268" t="s">
        <v>772</v>
      </c>
      <c r="AI431" s="269">
        <v>2</v>
      </c>
      <c r="AJ431" s="269">
        <v>2</v>
      </c>
      <c r="AK431" s="269">
        <v>2</v>
      </c>
      <c r="AL431" s="270" t="s">
        <v>772</v>
      </c>
      <c r="AM431" s="271"/>
      <c r="AN431" s="271"/>
      <c r="AO431" s="272"/>
      <c r="AP431" s="273" t="s">
        <v>772</v>
      </c>
      <c r="AQ431" s="273"/>
      <c r="AR431" s="273"/>
      <c r="AS431" s="273"/>
      <c r="AT431" s="273"/>
      <c r="AU431" s="273"/>
      <c r="AV431" s="273"/>
      <c r="AW431" s="273"/>
      <c r="AX431" s="273"/>
      <c r="AY431">
        <f>COUNTA($C$431)</f>
        <v>1</v>
      </c>
    </row>
    <row r="432" spans="1:51" ht="34.15" customHeight="1" x14ac:dyDescent="0.15">
      <c r="A432" s="274">
        <v>13</v>
      </c>
      <c r="B432" s="274">
        <v>1</v>
      </c>
      <c r="C432" s="293" t="s">
        <v>795</v>
      </c>
      <c r="D432" s="293" t="s">
        <v>795</v>
      </c>
      <c r="E432" s="293" t="s">
        <v>795</v>
      </c>
      <c r="F432" s="293" t="s">
        <v>795</v>
      </c>
      <c r="G432" s="293" t="s">
        <v>795</v>
      </c>
      <c r="H432" s="293" t="s">
        <v>795</v>
      </c>
      <c r="I432" s="293" t="s">
        <v>795</v>
      </c>
      <c r="J432" s="277">
        <v>4070001008164</v>
      </c>
      <c r="K432" s="278"/>
      <c r="L432" s="278"/>
      <c r="M432" s="278"/>
      <c r="N432" s="278"/>
      <c r="O432" s="278"/>
      <c r="P432" s="279" t="s">
        <v>817</v>
      </c>
      <c r="Q432" s="279" t="s">
        <v>817</v>
      </c>
      <c r="R432" s="279" t="s">
        <v>817</v>
      </c>
      <c r="S432" s="279" t="s">
        <v>817</v>
      </c>
      <c r="T432" s="279" t="s">
        <v>817</v>
      </c>
      <c r="U432" s="279" t="s">
        <v>817</v>
      </c>
      <c r="V432" s="279" t="s">
        <v>817</v>
      </c>
      <c r="W432" s="279" t="s">
        <v>817</v>
      </c>
      <c r="X432" s="279" t="s">
        <v>817</v>
      </c>
      <c r="Y432" s="280">
        <v>4</v>
      </c>
      <c r="Z432" s="281">
        <v>3596631</v>
      </c>
      <c r="AA432" s="281">
        <v>3596631</v>
      </c>
      <c r="AB432" s="282">
        <v>3596631</v>
      </c>
      <c r="AC432" s="267" t="s">
        <v>797</v>
      </c>
      <c r="AD432" s="267" t="s">
        <v>797</v>
      </c>
      <c r="AE432" s="267" t="s">
        <v>797</v>
      </c>
      <c r="AF432" s="267" t="s">
        <v>797</v>
      </c>
      <c r="AG432" s="267" t="s">
        <v>797</v>
      </c>
      <c r="AH432" s="268">
        <v>2</v>
      </c>
      <c r="AI432" s="269">
        <v>2</v>
      </c>
      <c r="AJ432" s="269">
        <v>2</v>
      </c>
      <c r="AK432" s="269">
        <v>2</v>
      </c>
      <c r="AL432" s="270" t="s">
        <v>772</v>
      </c>
      <c r="AM432" s="271"/>
      <c r="AN432" s="271"/>
      <c r="AO432" s="272"/>
      <c r="AP432" s="273" t="s">
        <v>772</v>
      </c>
      <c r="AQ432" s="273"/>
      <c r="AR432" s="273"/>
      <c r="AS432" s="273"/>
      <c r="AT432" s="273"/>
      <c r="AU432" s="273"/>
      <c r="AV432" s="273"/>
      <c r="AW432" s="273"/>
      <c r="AX432" s="273"/>
      <c r="AY432">
        <f>COUNTA($C$432)</f>
        <v>1</v>
      </c>
    </row>
    <row r="433" spans="1:51" ht="34.15" customHeight="1" x14ac:dyDescent="0.15">
      <c r="A433" s="274">
        <v>14</v>
      </c>
      <c r="B433" s="274">
        <v>1</v>
      </c>
      <c r="C433" s="293" t="s">
        <v>795</v>
      </c>
      <c r="D433" s="293" t="s">
        <v>795</v>
      </c>
      <c r="E433" s="293" t="s">
        <v>795</v>
      </c>
      <c r="F433" s="293" t="s">
        <v>795</v>
      </c>
      <c r="G433" s="293" t="s">
        <v>795</v>
      </c>
      <c r="H433" s="293" t="s">
        <v>795</v>
      </c>
      <c r="I433" s="293" t="s">
        <v>795</v>
      </c>
      <c r="J433" s="277">
        <v>4070001008164</v>
      </c>
      <c r="K433" s="278"/>
      <c r="L433" s="278"/>
      <c r="M433" s="278"/>
      <c r="N433" s="278"/>
      <c r="O433" s="278"/>
      <c r="P433" s="279" t="s">
        <v>818</v>
      </c>
      <c r="Q433" s="279" t="s">
        <v>818</v>
      </c>
      <c r="R433" s="279" t="s">
        <v>818</v>
      </c>
      <c r="S433" s="279" t="s">
        <v>818</v>
      </c>
      <c r="T433" s="279" t="s">
        <v>818</v>
      </c>
      <c r="U433" s="279" t="s">
        <v>818</v>
      </c>
      <c r="V433" s="279" t="s">
        <v>818</v>
      </c>
      <c r="W433" s="279" t="s">
        <v>818</v>
      </c>
      <c r="X433" s="279" t="s">
        <v>818</v>
      </c>
      <c r="Y433" s="280">
        <v>2</v>
      </c>
      <c r="Z433" s="281">
        <v>2274987</v>
      </c>
      <c r="AA433" s="281">
        <v>2274987</v>
      </c>
      <c r="AB433" s="282">
        <v>2274987</v>
      </c>
      <c r="AC433" s="267" t="s">
        <v>797</v>
      </c>
      <c r="AD433" s="267" t="s">
        <v>797</v>
      </c>
      <c r="AE433" s="267" t="s">
        <v>797</v>
      </c>
      <c r="AF433" s="267" t="s">
        <v>797</v>
      </c>
      <c r="AG433" s="267" t="s">
        <v>797</v>
      </c>
      <c r="AH433" s="268">
        <v>2</v>
      </c>
      <c r="AI433" s="269">
        <v>2</v>
      </c>
      <c r="AJ433" s="269">
        <v>2</v>
      </c>
      <c r="AK433" s="269">
        <v>2</v>
      </c>
      <c r="AL433" s="270" t="s">
        <v>772</v>
      </c>
      <c r="AM433" s="271"/>
      <c r="AN433" s="271"/>
      <c r="AO433" s="272"/>
      <c r="AP433" s="273" t="s">
        <v>772</v>
      </c>
      <c r="AQ433" s="273"/>
      <c r="AR433" s="273"/>
      <c r="AS433" s="273"/>
      <c r="AT433" s="273"/>
      <c r="AU433" s="273"/>
      <c r="AV433" s="273"/>
      <c r="AW433" s="273"/>
      <c r="AX433" s="273"/>
      <c r="AY433">
        <f>COUNTA($C$433)</f>
        <v>1</v>
      </c>
    </row>
    <row r="434" spans="1:51" ht="34.15" customHeight="1" x14ac:dyDescent="0.15">
      <c r="A434" s="274">
        <v>15</v>
      </c>
      <c r="B434" s="274">
        <v>1</v>
      </c>
      <c r="C434" s="293" t="s">
        <v>795</v>
      </c>
      <c r="D434" s="293" t="s">
        <v>795</v>
      </c>
      <c r="E434" s="293" t="s">
        <v>795</v>
      </c>
      <c r="F434" s="293" t="s">
        <v>795</v>
      </c>
      <c r="G434" s="293" t="s">
        <v>795</v>
      </c>
      <c r="H434" s="293" t="s">
        <v>795</v>
      </c>
      <c r="I434" s="293" t="s">
        <v>795</v>
      </c>
      <c r="J434" s="277">
        <v>4070001008164</v>
      </c>
      <c r="K434" s="278"/>
      <c r="L434" s="278"/>
      <c r="M434" s="278"/>
      <c r="N434" s="278"/>
      <c r="O434" s="278"/>
      <c r="P434" s="279" t="s">
        <v>819</v>
      </c>
      <c r="Q434" s="279" t="s">
        <v>819</v>
      </c>
      <c r="R434" s="279" t="s">
        <v>819</v>
      </c>
      <c r="S434" s="279" t="s">
        <v>819</v>
      </c>
      <c r="T434" s="279" t="s">
        <v>819</v>
      </c>
      <c r="U434" s="279" t="s">
        <v>819</v>
      </c>
      <c r="V434" s="279" t="s">
        <v>819</v>
      </c>
      <c r="W434" s="279" t="s">
        <v>819</v>
      </c>
      <c r="X434" s="279" t="s">
        <v>819</v>
      </c>
      <c r="Y434" s="280">
        <v>1</v>
      </c>
      <c r="Z434" s="281">
        <v>1099680</v>
      </c>
      <c r="AA434" s="281">
        <v>1099680</v>
      </c>
      <c r="AB434" s="282">
        <v>1099680</v>
      </c>
      <c r="AC434" s="267" t="s">
        <v>797</v>
      </c>
      <c r="AD434" s="267" t="s">
        <v>797</v>
      </c>
      <c r="AE434" s="267" t="s">
        <v>797</v>
      </c>
      <c r="AF434" s="267" t="s">
        <v>797</v>
      </c>
      <c r="AG434" s="267" t="s">
        <v>797</v>
      </c>
      <c r="AH434" s="268">
        <v>2</v>
      </c>
      <c r="AI434" s="269">
        <v>2</v>
      </c>
      <c r="AJ434" s="269">
        <v>2</v>
      </c>
      <c r="AK434" s="269">
        <v>2</v>
      </c>
      <c r="AL434" s="270" t="s">
        <v>772</v>
      </c>
      <c r="AM434" s="271"/>
      <c r="AN434" s="271"/>
      <c r="AO434" s="272"/>
      <c r="AP434" s="273" t="s">
        <v>772</v>
      </c>
      <c r="AQ434" s="273"/>
      <c r="AR434" s="273"/>
      <c r="AS434" s="273"/>
      <c r="AT434" s="273"/>
      <c r="AU434" s="273"/>
      <c r="AV434" s="273"/>
      <c r="AW434" s="273"/>
      <c r="AX434" s="273"/>
      <c r="AY434">
        <f>COUNTA($C$434)</f>
        <v>1</v>
      </c>
    </row>
    <row r="435" spans="1:51" ht="34.15" customHeight="1" x14ac:dyDescent="0.15">
      <c r="A435" s="274">
        <v>16</v>
      </c>
      <c r="B435" s="274">
        <v>1</v>
      </c>
      <c r="C435" s="293" t="s">
        <v>795</v>
      </c>
      <c r="D435" s="293" t="s">
        <v>795</v>
      </c>
      <c r="E435" s="293" t="s">
        <v>795</v>
      </c>
      <c r="F435" s="293" t="s">
        <v>795</v>
      </c>
      <c r="G435" s="293" t="s">
        <v>795</v>
      </c>
      <c r="H435" s="293" t="s">
        <v>795</v>
      </c>
      <c r="I435" s="293" t="s">
        <v>795</v>
      </c>
      <c r="J435" s="277">
        <v>4070001008164</v>
      </c>
      <c r="K435" s="278"/>
      <c r="L435" s="278"/>
      <c r="M435" s="278"/>
      <c r="N435" s="278"/>
      <c r="O435" s="278"/>
      <c r="P435" s="279" t="s">
        <v>820</v>
      </c>
      <c r="Q435" s="279" t="s">
        <v>820</v>
      </c>
      <c r="R435" s="279" t="s">
        <v>820</v>
      </c>
      <c r="S435" s="279" t="s">
        <v>820</v>
      </c>
      <c r="T435" s="279" t="s">
        <v>820</v>
      </c>
      <c r="U435" s="279" t="s">
        <v>820</v>
      </c>
      <c r="V435" s="279" t="s">
        <v>820</v>
      </c>
      <c r="W435" s="279" t="s">
        <v>820</v>
      </c>
      <c r="X435" s="279" t="s">
        <v>820</v>
      </c>
      <c r="Y435" s="280">
        <v>1</v>
      </c>
      <c r="Z435" s="281">
        <v>987800</v>
      </c>
      <c r="AA435" s="281">
        <v>987800</v>
      </c>
      <c r="AB435" s="282">
        <v>987800</v>
      </c>
      <c r="AC435" s="267" t="s">
        <v>821</v>
      </c>
      <c r="AD435" s="267" t="s">
        <v>821</v>
      </c>
      <c r="AE435" s="267" t="s">
        <v>821</v>
      </c>
      <c r="AF435" s="267" t="s">
        <v>821</v>
      </c>
      <c r="AG435" s="267" t="s">
        <v>821</v>
      </c>
      <c r="AH435" s="268" t="s">
        <v>772</v>
      </c>
      <c r="AI435" s="269" t="s">
        <v>822</v>
      </c>
      <c r="AJ435" s="269" t="s">
        <v>822</v>
      </c>
      <c r="AK435" s="269" t="s">
        <v>822</v>
      </c>
      <c r="AL435" s="270" t="s">
        <v>772</v>
      </c>
      <c r="AM435" s="271"/>
      <c r="AN435" s="271"/>
      <c r="AO435" s="272"/>
      <c r="AP435" s="273" t="s">
        <v>772</v>
      </c>
      <c r="AQ435" s="273"/>
      <c r="AR435" s="273"/>
      <c r="AS435" s="273"/>
      <c r="AT435" s="273"/>
      <c r="AU435" s="273"/>
      <c r="AV435" s="273"/>
      <c r="AW435" s="273"/>
      <c r="AX435" s="273"/>
      <c r="AY435">
        <f>COUNTA($C$435)</f>
        <v>1</v>
      </c>
    </row>
    <row r="436" spans="1:51" ht="34.15" customHeight="1" x14ac:dyDescent="0.15">
      <c r="A436" s="274">
        <v>17</v>
      </c>
      <c r="B436" s="274">
        <v>1</v>
      </c>
      <c r="C436" s="293" t="s">
        <v>795</v>
      </c>
      <c r="D436" s="293" t="s">
        <v>795</v>
      </c>
      <c r="E436" s="293" t="s">
        <v>795</v>
      </c>
      <c r="F436" s="293" t="s">
        <v>795</v>
      </c>
      <c r="G436" s="293" t="s">
        <v>795</v>
      </c>
      <c r="H436" s="293" t="s">
        <v>795</v>
      </c>
      <c r="I436" s="293" t="s">
        <v>795</v>
      </c>
      <c r="J436" s="277">
        <v>4070001008164</v>
      </c>
      <c r="K436" s="278"/>
      <c r="L436" s="278"/>
      <c r="M436" s="278"/>
      <c r="N436" s="278"/>
      <c r="O436" s="278"/>
      <c r="P436" s="279" t="s">
        <v>823</v>
      </c>
      <c r="Q436" s="279" t="s">
        <v>823</v>
      </c>
      <c r="R436" s="279" t="s">
        <v>823</v>
      </c>
      <c r="S436" s="279" t="s">
        <v>823</v>
      </c>
      <c r="T436" s="279" t="s">
        <v>823</v>
      </c>
      <c r="U436" s="279" t="s">
        <v>823</v>
      </c>
      <c r="V436" s="279" t="s">
        <v>823</v>
      </c>
      <c r="W436" s="279" t="s">
        <v>823</v>
      </c>
      <c r="X436" s="279" t="s">
        <v>823</v>
      </c>
      <c r="Y436" s="280">
        <v>1</v>
      </c>
      <c r="Z436" s="281">
        <v>984500</v>
      </c>
      <c r="AA436" s="281">
        <v>984500</v>
      </c>
      <c r="AB436" s="282">
        <v>984500</v>
      </c>
      <c r="AC436" s="267" t="s">
        <v>821</v>
      </c>
      <c r="AD436" s="267" t="s">
        <v>821</v>
      </c>
      <c r="AE436" s="267" t="s">
        <v>821</v>
      </c>
      <c r="AF436" s="267" t="s">
        <v>821</v>
      </c>
      <c r="AG436" s="267" t="s">
        <v>821</v>
      </c>
      <c r="AH436" s="268" t="s">
        <v>772</v>
      </c>
      <c r="AI436" s="269" t="s">
        <v>822</v>
      </c>
      <c r="AJ436" s="269" t="s">
        <v>822</v>
      </c>
      <c r="AK436" s="269" t="s">
        <v>822</v>
      </c>
      <c r="AL436" s="270" t="s">
        <v>772</v>
      </c>
      <c r="AM436" s="271"/>
      <c r="AN436" s="271"/>
      <c r="AO436" s="272"/>
      <c r="AP436" s="273" t="s">
        <v>772</v>
      </c>
      <c r="AQ436" s="273"/>
      <c r="AR436" s="273"/>
      <c r="AS436" s="273"/>
      <c r="AT436" s="273"/>
      <c r="AU436" s="273"/>
      <c r="AV436" s="273"/>
      <c r="AW436" s="273"/>
      <c r="AX436" s="273"/>
      <c r="AY436">
        <f>COUNTA($C$436)</f>
        <v>1</v>
      </c>
    </row>
    <row r="437" spans="1:51" ht="34.15" customHeight="1" x14ac:dyDescent="0.15">
      <c r="A437" s="274">
        <v>18</v>
      </c>
      <c r="B437" s="274">
        <v>1</v>
      </c>
      <c r="C437" s="293" t="s">
        <v>795</v>
      </c>
      <c r="D437" s="293" t="s">
        <v>795</v>
      </c>
      <c r="E437" s="293" t="s">
        <v>795</v>
      </c>
      <c r="F437" s="293" t="s">
        <v>795</v>
      </c>
      <c r="G437" s="293" t="s">
        <v>795</v>
      </c>
      <c r="H437" s="293" t="s">
        <v>795</v>
      </c>
      <c r="I437" s="293" t="s">
        <v>795</v>
      </c>
      <c r="J437" s="277">
        <v>4070001008164</v>
      </c>
      <c r="K437" s="278"/>
      <c r="L437" s="278"/>
      <c r="M437" s="278"/>
      <c r="N437" s="278"/>
      <c r="O437" s="278"/>
      <c r="P437" s="279" t="s">
        <v>824</v>
      </c>
      <c r="Q437" s="279" t="s">
        <v>824</v>
      </c>
      <c r="R437" s="279" t="s">
        <v>824</v>
      </c>
      <c r="S437" s="279" t="s">
        <v>824</v>
      </c>
      <c r="T437" s="279" t="s">
        <v>824</v>
      </c>
      <c r="U437" s="279" t="s">
        <v>824</v>
      </c>
      <c r="V437" s="279" t="s">
        <v>824</v>
      </c>
      <c r="W437" s="279" t="s">
        <v>824</v>
      </c>
      <c r="X437" s="279" t="s">
        <v>824</v>
      </c>
      <c r="Y437" s="280">
        <v>6.2480000000000001E-3</v>
      </c>
      <c r="Z437" s="281">
        <v>6248</v>
      </c>
      <c r="AA437" s="281">
        <v>6248</v>
      </c>
      <c r="AB437" s="282">
        <v>6248</v>
      </c>
      <c r="AC437" s="267" t="s">
        <v>821</v>
      </c>
      <c r="AD437" s="267" t="s">
        <v>821</v>
      </c>
      <c r="AE437" s="267" t="s">
        <v>821</v>
      </c>
      <c r="AF437" s="267" t="s">
        <v>821</v>
      </c>
      <c r="AG437" s="267" t="s">
        <v>821</v>
      </c>
      <c r="AH437" s="268" t="s">
        <v>772</v>
      </c>
      <c r="AI437" s="269" t="s">
        <v>822</v>
      </c>
      <c r="AJ437" s="269" t="s">
        <v>822</v>
      </c>
      <c r="AK437" s="269" t="s">
        <v>822</v>
      </c>
      <c r="AL437" s="270" t="s">
        <v>772</v>
      </c>
      <c r="AM437" s="271"/>
      <c r="AN437" s="271"/>
      <c r="AO437" s="272"/>
      <c r="AP437" s="273" t="s">
        <v>772</v>
      </c>
      <c r="AQ437" s="273"/>
      <c r="AR437" s="273"/>
      <c r="AS437" s="273"/>
      <c r="AT437" s="273"/>
      <c r="AU437" s="273"/>
      <c r="AV437" s="273"/>
      <c r="AW437" s="273"/>
      <c r="AX437" s="273"/>
      <c r="AY437">
        <f>COUNTA($C$437)</f>
        <v>1</v>
      </c>
    </row>
    <row r="438" spans="1:51" ht="34.15" customHeight="1" x14ac:dyDescent="0.15">
      <c r="A438" s="274">
        <v>19</v>
      </c>
      <c r="B438" s="274">
        <v>1</v>
      </c>
      <c r="C438" s="293" t="s">
        <v>795</v>
      </c>
      <c r="D438" s="293" t="s">
        <v>795</v>
      </c>
      <c r="E438" s="293" t="s">
        <v>795</v>
      </c>
      <c r="F438" s="293" t="s">
        <v>795</v>
      </c>
      <c r="G438" s="293" t="s">
        <v>795</v>
      </c>
      <c r="H438" s="293" t="s">
        <v>795</v>
      </c>
      <c r="I438" s="293" t="s">
        <v>795</v>
      </c>
      <c r="J438" s="277">
        <v>4070001008164</v>
      </c>
      <c r="K438" s="278"/>
      <c r="L438" s="278"/>
      <c r="M438" s="278"/>
      <c r="N438" s="278"/>
      <c r="O438" s="278"/>
      <c r="P438" s="279" t="s">
        <v>825</v>
      </c>
      <c r="Q438" s="279" t="s">
        <v>825</v>
      </c>
      <c r="R438" s="279" t="s">
        <v>825</v>
      </c>
      <c r="S438" s="279" t="s">
        <v>825</v>
      </c>
      <c r="T438" s="279" t="s">
        <v>825</v>
      </c>
      <c r="U438" s="279" t="s">
        <v>825</v>
      </c>
      <c r="V438" s="279" t="s">
        <v>825</v>
      </c>
      <c r="W438" s="279" t="s">
        <v>825</v>
      </c>
      <c r="X438" s="279" t="s">
        <v>825</v>
      </c>
      <c r="Y438" s="280">
        <v>4.0920000000000002E-3</v>
      </c>
      <c r="Z438" s="281">
        <v>4092</v>
      </c>
      <c r="AA438" s="281">
        <v>4092</v>
      </c>
      <c r="AB438" s="282">
        <v>4092</v>
      </c>
      <c r="AC438" s="267" t="s">
        <v>821</v>
      </c>
      <c r="AD438" s="267" t="s">
        <v>821</v>
      </c>
      <c r="AE438" s="267" t="s">
        <v>821</v>
      </c>
      <c r="AF438" s="267" t="s">
        <v>821</v>
      </c>
      <c r="AG438" s="267" t="s">
        <v>821</v>
      </c>
      <c r="AH438" s="268" t="s">
        <v>772</v>
      </c>
      <c r="AI438" s="269" t="s">
        <v>822</v>
      </c>
      <c r="AJ438" s="269" t="s">
        <v>822</v>
      </c>
      <c r="AK438" s="269" t="s">
        <v>822</v>
      </c>
      <c r="AL438" s="270" t="s">
        <v>772</v>
      </c>
      <c r="AM438" s="271"/>
      <c r="AN438" s="271"/>
      <c r="AO438" s="272"/>
      <c r="AP438" s="273" t="s">
        <v>772</v>
      </c>
      <c r="AQ438" s="273"/>
      <c r="AR438" s="273"/>
      <c r="AS438" s="273"/>
      <c r="AT438" s="273"/>
      <c r="AU438" s="273"/>
      <c r="AV438" s="273"/>
      <c r="AW438" s="273"/>
      <c r="AX438" s="273"/>
      <c r="AY438">
        <f>COUNTA($C$438)</f>
        <v>1</v>
      </c>
    </row>
    <row r="439" spans="1:51" ht="34.15" customHeight="1" x14ac:dyDescent="0.15">
      <c r="A439" s="274">
        <v>20</v>
      </c>
      <c r="B439" s="274">
        <v>1</v>
      </c>
      <c r="C439" s="293" t="s">
        <v>795</v>
      </c>
      <c r="D439" s="293" t="s">
        <v>795</v>
      </c>
      <c r="E439" s="293" t="s">
        <v>795</v>
      </c>
      <c r="F439" s="293" t="s">
        <v>795</v>
      </c>
      <c r="G439" s="293" t="s">
        <v>795</v>
      </c>
      <c r="H439" s="293" t="s">
        <v>795</v>
      </c>
      <c r="I439" s="293" t="s">
        <v>795</v>
      </c>
      <c r="J439" s="277">
        <v>4070001008164</v>
      </c>
      <c r="K439" s="278"/>
      <c r="L439" s="278"/>
      <c r="M439" s="278"/>
      <c r="N439" s="278"/>
      <c r="O439" s="278"/>
      <c r="P439" s="279" t="s">
        <v>826</v>
      </c>
      <c r="Q439" s="279" t="s">
        <v>826</v>
      </c>
      <c r="R439" s="279" t="s">
        <v>826</v>
      </c>
      <c r="S439" s="279" t="s">
        <v>826</v>
      </c>
      <c r="T439" s="279" t="s">
        <v>826</v>
      </c>
      <c r="U439" s="279" t="s">
        <v>826</v>
      </c>
      <c r="V439" s="279" t="s">
        <v>826</v>
      </c>
      <c r="W439" s="279" t="s">
        <v>826</v>
      </c>
      <c r="X439" s="279" t="s">
        <v>826</v>
      </c>
      <c r="Y439" s="280">
        <v>2.728E-3</v>
      </c>
      <c r="Z439" s="281">
        <v>2728</v>
      </c>
      <c r="AA439" s="281">
        <v>2728</v>
      </c>
      <c r="AB439" s="282">
        <v>2728</v>
      </c>
      <c r="AC439" s="267" t="s">
        <v>821</v>
      </c>
      <c r="AD439" s="267" t="s">
        <v>821</v>
      </c>
      <c r="AE439" s="267" t="s">
        <v>821</v>
      </c>
      <c r="AF439" s="267" t="s">
        <v>821</v>
      </c>
      <c r="AG439" s="267" t="s">
        <v>821</v>
      </c>
      <c r="AH439" s="268" t="s">
        <v>772</v>
      </c>
      <c r="AI439" s="269" t="s">
        <v>822</v>
      </c>
      <c r="AJ439" s="269" t="s">
        <v>822</v>
      </c>
      <c r="AK439" s="269" t="s">
        <v>822</v>
      </c>
      <c r="AL439" s="270" t="s">
        <v>772</v>
      </c>
      <c r="AM439" s="271"/>
      <c r="AN439" s="271"/>
      <c r="AO439" s="272"/>
      <c r="AP439" s="273" t="s">
        <v>772</v>
      </c>
      <c r="AQ439" s="273"/>
      <c r="AR439" s="273"/>
      <c r="AS439" s="273"/>
      <c r="AT439" s="273"/>
      <c r="AU439" s="273"/>
      <c r="AV439" s="273"/>
      <c r="AW439" s="273"/>
      <c r="AX439" s="273"/>
      <c r="AY439">
        <f>COUNTA($C$439)</f>
        <v>1</v>
      </c>
    </row>
    <row r="440" spans="1:51" ht="34.15" customHeight="1" x14ac:dyDescent="0.15">
      <c r="A440" s="274">
        <v>21</v>
      </c>
      <c r="B440" s="274">
        <v>1</v>
      </c>
      <c r="C440" s="293" t="s">
        <v>827</v>
      </c>
      <c r="D440" s="293" t="s">
        <v>827</v>
      </c>
      <c r="E440" s="293" t="s">
        <v>827</v>
      </c>
      <c r="F440" s="293" t="s">
        <v>827</v>
      </c>
      <c r="G440" s="293" t="s">
        <v>827</v>
      </c>
      <c r="H440" s="293" t="s">
        <v>827</v>
      </c>
      <c r="I440" s="293" t="s">
        <v>827</v>
      </c>
      <c r="J440" s="277">
        <v>3290001029577</v>
      </c>
      <c r="K440" s="278"/>
      <c r="L440" s="278"/>
      <c r="M440" s="278"/>
      <c r="N440" s="278"/>
      <c r="O440" s="278"/>
      <c r="P440" s="279" t="s">
        <v>828</v>
      </c>
      <c r="Q440" s="279" t="s">
        <v>828</v>
      </c>
      <c r="R440" s="279" t="s">
        <v>828</v>
      </c>
      <c r="S440" s="279" t="s">
        <v>828</v>
      </c>
      <c r="T440" s="279" t="s">
        <v>828</v>
      </c>
      <c r="U440" s="279" t="s">
        <v>828</v>
      </c>
      <c r="V440" s="279" t="s">
        <v>828</v>
      </c>
      <c r="W440" s="279" t="s">
        <v>828</v>
      </c>
      <c r="X440" s="279" t="s">
        <v>828</v>
      </c>
      <c r="Y440" s="280">
        <v>90</v>
      </c>
      <c r="Z440" s="281">
        <v>89619436</v>
      </c>
      <c r="AA440" s="281">
        <v>89619436</v>
      </c>
      <c r="AB440" s="282">
        <v>89619436</v>
      </c>
      <c r="AC440" s="267" t="s">
        <v>797</v>
      </c>
      <c r="AD440" s="267" t="s">
        <v>797</v>
      </c>
      <c r="AE440" s="267" t="s">
        <v>797</v>
      </c>
      <c r="AF440" s="267" t="s">
        <v>797</v>
      </c>
      <c r="AG440" s="267" t="s">
        <v>797</v>
      </c>
      <c r="AH440" s="268">
        <v>4</v>
      </c>
      <c r="AI440" s="269">
        <v>4</v>
      </c>
      <c r="AJ440" s="269">
        <v>4</v>
      </c>
      <c r="AK440" s="269">
        <v>4</v>
      </c>
      <c r="AL440" s="270" t="s">
        <v>772</v>
      </c>
      <c r="AM440" s="271"/>
      <c r="AN440" s="271"/>
      <c r="AO440" s="272"/>
      <c r="AP440" s="273" t="s">
        <v>772</v>
      </c>
      <c r="AQ440" s="273"/>
      <c r="AR440" s="273"/>
      <c r="AS440" s="273"/>
      <c r="AT440" s="273"/>
      <c r="AU440" s="273"/>
      <c r="AV440" s="273"/>
      <c r="AW440" s="273"/>
      <c r="AX440" s="273"/>
      <c r="AY440">
        <f>COUNTA($C$440)</f>
        <v>1</v>
      </c>
    </row>
    <row r="441" spans="1:51" ht="66" customHeight="1" x14ac:dyDescent="0.15">
      <c r="A441" s="274">
        <v>22</v>
      </c>
      <c r="B441" s="274">
        <v>1</v>
      </c>
      <c r="C441" s="293" t="s">
        <v>829</v>
      </c>
      <c r="D441" s="293" t="s">
        <v>829</v>
      </c>
      <c r="E441" s="293" t="s">
        <v>829</v>
      </c>
      <c r="F441" s="293" t="s">
        <v>829</v>
      </c>
      <c r="G441" s="293" t="s">
        <v>829</v>
      </c>
      <c r="H441" s="293" t="s">
        <v>829</v>
      </c>
      <c r="I441" s="293" t="s">
        <v>829</v>
      </c>
      <c r="J441" s="277">
        <v>6050001004683</v>
      </c>
      <c r="K441" s="278"/>
      <c r="L441" s="278"/>
      <c r="M441" s="278"/>
      <c r="N441" s="278"/>
      <c r="O441" s="278"/>
      <c r="P441" s="279" t="s">
        <v>830</v>
      </c>
      <c r="Q441" s="279" t="s">
        <v>831</v>
      </c>
      <c r="R441" s="279" t="s">
        <v>831</v>
      </c>
      <c r="S441" s="279" t="s">
        <v>831</v>
      </c>
      <c r="T441" s="279" t="s">
        <v>831</v>
      </c>
      <c r="U441" s="279" t="s">
        <v>831</v>
      </c>
      <c r="V441" s="279" t="s">
        <v>831</v>
      </c>
      <c r="W441" s="279" t="s">
        <v>831</v>
      </c>
      <c r="X441" s="279" t="s">
        <v>831</v>
      </c>
      <c r="Y441" s="280">
        <v>46</v>
      </c>
      <c r="Z441" s="281">
        <v>45790656</v>
      </c>
      <c r="AA441" s="281">
        <v>45790656</v>
      </c>
      <c r="AB441" s="282">
        <v>45790656</v>
      </c>
      <c r="AC441" s="267" t="s">
        <v>801</v>
      </c>
      <c r="AD441" s="267" t="s">
        <v>797</v>
      </c>
      <c r="AE441" s="267" t="s">
        <v>797</v>
      </c>
      <c r="AF441" s="267" t="s">
        <v>797</v>
      </c>
      <c r="AG441" s="267" t="s">
        <v>797</v>
      </c>
      <c r="AH441" s="268" t="s">
        <v>772</v>
      </c>
      <c r="AI441" s="269">
        <v>2</v>
      </c>
      <c r="AJ441" s="269">
        <v>2</v>
      </c>
      <c r="AK441" s="269">
        <v>2</v>
      </c>
      <c r="AL441" s="270" t="s">
        <v>772</v>
      </c>
      <c r="AM441" s="271"/>
      <c r="AN441" s="271"/>
      <c r="AO441" s="272"/>
      <c r="AP441" s="273" t="s">
        <v>772</v>
      </c>
      <c r="AQ441" s="273"/>
      <c r="AR441" s="273"/>
      <c r="AS441" s="273"/>
      <c r="AT441" s="273"/>
      <c r="AU441" s="273"/>
      <c r="AV441" s="273"/>
      <c r="AW441" s="273"/>
      <c r="AX441" s="273"/>
      <c r="AY441">
        <f>COUNTA($C$441)</f>
        <v>1</v>
      </c>
    </row>
    <row r="442" spans="1:51" ht="64.900000000000006" customHeight="1" x14ac:dyDescent="0.15">
      <c r="A442" s="274">
        <v>23</v>
      </c>
      <c r="B442" s="274">
        <v>1</v>
      </c>
      <c r="C442" s="293" t="s">
        <v>829</v>
      </c>
      <c r="D442" s="293" t="s">
        <v>829</v>
      </c>
      <c r="E442" s="293" t="s">
        <v>829</v>
      </c>
      <c r="F442" s="293" t="s">
        <v>829</v>
      </c>
      <c r="G442" s="293" t="s">
        <v>829</v>
      </c>
      <c r="H442" s="293" t="s">
        <v>829</v>
      </c>
      <c r="I442" s="293" t="s">
        <v>829</v>
      </c>
      <c r="J442" s="277">
        <v>6050001004683</v>
      </c>
      <c r="K442" s="278"/>
      <c r="L442" s="278"/>
      <c r="M442" s="278"/>
      <c r="N442" s="278"/>
      <c r="O442" s="278"/>
      <c r="P442" s="279" t="s">
        <v>832</v>
      </c>
      <c r="Q442" s="279" t="s">
        <v>833</v>
      </c>
      <c r="R442" s="279" t="s">
        <v>833</v>
      </c>
      <c r="S442" s="279" t="s">
        <v>833</v>
      </c>
      <c r="T442" s="279" t="s">
        <v>833</v>
      </c>
      <c r="U442" s="279" t="s">
        <v>833</v>
      </c>
      <c r="V442" s="279" t="s">
        <v>833</v>
      </c>
      <c r="W442" s="279" t="s">
        <v>833</v>
      </c>
      <c r="X442" s="279" t="s">
        <v>833</v>
      </c>
      <c r="Y442" s="280">
        <v>8</v>
      </c>
      <c r="Z442" s="281">
        <v>7919828</v>
      </c>
      <c r="AA442" s="281">
        <v>7919828</v>
      </c>
      <c r="AB442" s="282">
        <v>7919828</v>
      </c>
      <c r="AC442" s="267" t="s">
        <v>801</v>
      </c>
      <c r="AD442" s="267" t="s">
        <v>797</v>
      </c>
      <c r="AE442" s="267" t="s">
        <v>797</v>
      </c>
      <c r="AF442" s="267" t="s">
        <v>797</v>
      </c>
      <c r="AG442" s="267" t="s">
        <v>797</v>
      </c>
      <c r="AH442" s="268" t="s">
        <v>772</v>
      </c>
      <c r="AI442" s="269">
        <v>1</v>
      </c>
      <c r="AJ442" s="269">
        <v>1</v>
      </c>
      <c r="AK442" s="269">
        <v>1</v>
      </c>
      <c r="AL442" s="270" t="s">
        <v>772</v>
      </c>
      <c r="AM442" s="271"/>
      <c r="AN442" s="271"/>
      <c r="AO442" s="272"/>
      <c r="AP442" s="273" t="s">
        <v>772</v>
      </c>
      <c r="AQ442" s="273"/>
      <c r="AR442" s="273"/>
      <c r="AS442" s="273"/>
      <c r="AT442" s="273"/>
      <c r="AU442" s="273"/>
      <c r="AV442" s="273"/>
      <c r="AW442" s="273"/>
      <c r="AX442" s="273"/>
      <c r="AY442">
        <f>COUNTA($C$442)</f>
        <v>1</v>
      </c>
    </row>
    <row r="443" spans="1:51" ht="34.15" customHeight="1" x14ac:dyDescent="0.15">
      <c r="A443" s="274">
        <v>24</v>
      </c>
      <c r="B443" s="274">
        <v>1</v>
      </c>
      <c r="C443" s="293" t="s">
        <v>829</v>
      </c>
      <c r="D443" s="293" t="s">
        <v>829</v>
      </c>
      <c r="E443" s="293" t="s">
        <v>829</v>
      </c>
      <c r="F443" s="293" t="s">
        <v>829</v>
      </c>
      <c r="G443" s="293" t="s">
        <v>829</v>
      </c>
      <c r="H443" s="293" t="s">
        <v>829</v>
      </c>
      <c r="I443" s="293" t="s">
        <v>829</v>
      </c>
      <c r="J443" s="277">
        <v>6050001004683</v>
      </c>
      <c r="K443" s="278"/>
      <c r="L443" s="278"/>
      <c r="M443" s="278"/>
      <c r="N443" s="278"/>
      <c r="O443" s="278"/>
      <c r="P443" s="279" t="s">
        <v>834</v>
      </c>
      <c r="Q443" s="279" t="s">
        <v>834</v>
      </c>
      <c r="R443" s="279" t="s">
        <v>834</v>
      </c>
      <c r="S443" s="279" t="s">
        <v>834</v>
      </c>
      <c r="T443" s="279" t="s">
        <v>834</v>
      </c>
      <c r="U443" s="279" t="s">
        <v>834</v>
      </c>
      <c r="V443" s="279" t="s">
        <v>834</v>
      </c>
      <c r="W443" s="279" t="s">
        <v>834</v>
      </c>
      <c r="X443" s="279" t="s">
        <v>834</v>
      </c>
      <c r="Y443" s="280">
        <v>0.4</v>
      </c>
      <c r="Z443" s="281">
        <v>436158</v>
      </c>
      <c r="AA443" s="281">
        <v>436158</v>
      </c>
      <c r="AB443" s="282">
        <v>436158</v>
      </c>
      <c r="AC443" s="267" t="s">
        <v>821</v>
      </c>
      <c r="AD443" s="267" t="s">
        <v>821</v>
      </c>
      <c r="AE443" s="267" t="s">
        <v>821</v>
      </c>
      <c r="AF443" s="267" t="s">
        <v>821</v>
      </c>
      <c r="AG443" s="267" t="s">
        <v>821</v>
      </c>
      <c r="AH443" s="268" t="s">
        <v>772</v>
      </c>
      <c r="AI443" s="269" t="s">
        <v>822</v>
      </c>
      <c r="AJ443" s="269" t="s">
        <v>822</v>
      </c>
      <c r="AK443" s="269" t="s">
        <v>822</v>
      </c>
      <c r="AL443" s="270" t="s">
        <v>772</v>
      </c>
      <c r="AM443" s="271"/>
      <c r="AN443" s="271"/>
      <c r="AO443" s="272"/>
      <c r="AP443" s="273" t="s">
        <v>772</v>
      </c>
      <c r="AQ443" s="273"/>
      <c r="AR443" s="273"/>
      <c r="AS443" s="273"/>
      <c r="AT443" s="273"/>
      <c r="AU443" s="273"/>
      <c r="AV443" s="273"/>
      <c r="AW443" s="273"/>
      <c r="AX443" s="273"/>
      <c r="AY443">
        <f>COUNTA($C$443)</f>
        <v>1</v>
      </c>
    </row>
    <row r="444" spans="1:51" s="6" customFormat="1" ht="34.15" customHeight="1" x14ac:dyDescent="0.15">
      <c r="A444" s="274">
        <v>25</v>
      </c>
      <c r="B444" s="274">
        <v>1</v>
      </c>
      <c r="C444" s="293" t="s">
        <v>829</v>
      </c>
      <c r="D444" s="293" t="s">
        <v>829</v>
      </c>
      <c r="E444" s="293" t="s">
        <v>829</v>
      </c>
      <c r="F444" s="293" t="s">
        <v>829</v>
      </c>
      <c r="G444" s="293" t="s">
        <v>829</v>
      </c>
      <c r="H444" s="293" t="s">
        <v>829</v>
      </c>
      <c r="I444" s="293" t="s">
        <v>829</v>
      </c>
      <c r="J444" s="277">
        <v>6050001004683</v>
      </c>
      <c r="K444" s="278"/>
      <c r="L444" s="278"/>
      <c r="M444" s="278"/>
      <c r="N444" s="278"/>
      <c r="O444" s="278"/>
      <c r="P444" s="279" t="s">
        <v>835</v>
      </c>
      <c r="Q444" s="279" t="s">
        <v>835</v>
      </c>
      <c r="R444" s="279" t="s">
        <v>835</v>
      </c>
      <c r="S444" s="279" t="s">
        <v>835</v>
      </c>
      <c r="T444" s="279" t="s">
        <v>835</v>
      </c>
      <c r="U444" s="279" t="s">
        <v>835</v>
      </c>
      <c r="V444" s="279" t="s">
        <v>835</v>
      </c>
      <c r="W444" s="279" t="s">
        <v>835</v>
      </c>
      <c r="X444" s="279" t="s">
        <v>835</v>
      </c>
      <c r="Y444" s="280">
        <v>0.1</v>
      </c>
      <c r="Z444" s="281">
        <v>94710</v>
      </c>
      <c r="AA444" s="281">
        <v>94710</v>
      </c>
      <c r="AB444" s="282">
        <v>94710</v>
      </c>
      <c r="AC444" s="267" t="s">
        <v>821</v>
      </c>
      <c r="AD444" s="267" t="s">
        <v>821</v>
      </c>
      <c r="AE444" s="267" t="s">
        <v>821</v>
      </c>
      <c r="AF444" s="267" t="s">
        <v>821</v>
      </c>
      <c r="AG444" s="267" t="s">
        <v>821</v>
      </c>
      <c r="AH444" s="268" t="s">
        <v>772</v>
      </c>
      <c r="AI444" s="269" t="s">
        <v>822</v>
      </c>
      <c r="AJ444" s="269" t="s">
        <v>822</v>
      </c>
      <c r="AK444" s="269" t="s">
        <v>822</v>
      </c>
      <c r="AL444" s="270" t="s">
        <v>772</v>
      </c>
      <c r="AM444" s="271"/>
      <c r="AN444" s="271"/>
      <c r="AO444" s="272"/>
      <c r="AP444" s="273" t="s">
        <v>772</v>
      </c>
      <c r="AQ444" s="273"/>
      <c r="AR444" s="273"/>
      <c r="AS444" s="273"/>
      <c r="AT444" s="273"/>
      <c r="AU444" s="273"/>
      <c r="AV444" s="273"/>
      <c r="AW444" s="273"/>
      <c r="AX444" s="273"/>
      <c r="AY444">
        <f>COUNTA($C$444)</f>
        <v>1</v>
      </c>
    </row>
    <row r="445" spans="1:51" ht="34.15" customHeight="1" x14ac:dyDescent="0.15">
      <c r="A445" s="274">
        <v>26</v>
      </c>
      <c r="B445" s="274">
        <v>1</v>
      </c>
      <c r="C445" s="293" t="s">
        <v>836</v>
      </c>
      <c r="D445" s="293" t="s">
        <v>836</v>
      </c>
      <c r="E445" s="293" t="s">
        <v>836</v>
      </c>
      <c r="F445" s="293" t="s">
        <v>836</v>
      </c>
      <c r="G445" s="293" t="s">
        <v>836</v>
      </c>
      <c r="H445" s="293" t="s">
        <v>836</v>
      </c>
      <c r="I445" s="293" t="s">
        <v>836</v>
      </c>
      <c r="J445" s="277">
        <v>6070001008047</v>
      </c>
      <c r="K445" s="278"/>
      <c r="L445" s="278"/>
      <c r="M445" s="278"/>
      <c r="N445" s="278"/>
      <c r="O445" s="278"/>
      <c r="P445" s="279" t="s">
        <v>837</v>
      </c>
      <c r="Q445" s="279" t="s">
        <v>837</v>
      </c>
      <c r="R445" s="279" t="s">
        <v>837</v>
      </c>
      <c r="S445" s="279" t="s">
        <v>837</v>
      </c>
      <c r="T445" s="279" t="s">
        <v>837</v>
      </c>
      <c r="U445" s="279" t="s">
        <v>837</v>
      </c>
      <c r="V445" s="279" t="s">
        <v>837</v>
      </c>
      <c r="W445" s="279" t="s">
        <v>837</v>
      </c>
      <c r="X445" s="279" t="s">
        <v>837</v>
      </c>
      <c r="Y445" s="280">
        <v>45</v>
      </c>
      <c r="Z445" s="281">
        <v>44616000</v>
      </c>
      <c r="AA445" s="281">
        <v>44616000</v>
      </c>
      <c r="AB445" s="282">
        <v>44616000</v>
      </c>
      <c r="AC445" s="267" t="s">
        <v>797</v>
      </c>
      <c r="AD445" s="267" t="s">
        <v>797</v>
      </c>
      <c r="AE445" s="267" t="s">
        <v>797</v>
      </c>
      <c r="AF445" s="267" t="s">
        <v>797</v>
      </c>
      <c r="AG445" s="267" t="s">
        <v>797</v>
      </c>
      <c r="AH445" s="268">
        <v>6</v>
      </c>
      <c r="AI445" s="269">
        <v>6</v>
      </c>
      <c r="AJ445" s="269">
        <v>6</v>
      </c>
      <c r="AK445" s="269">
        <v>6</v>
      </c>
      <c r="AL445" s="270" t="s">
        <v>772</v>
      </c>
      <c r="AM445" s="271"/>
      <c r="AN445" s="271"/>
      <c r="AO445" s="272"/>
      <c r="AP445" s="273" t="s">
        <v>772</v>
      </c>
      <c r="AQ445" s="273"/>
      <c r="AR445" s="273"/>
      <c r="AS445" s="273"/>
      <c r="AT445" s="273"/>
      <c r="AU445" s="273"/>
      <c r="AV445" s="273"/>
      <c r="AW445" s="273"/>
      <c r="AX445" s="273"/>
      <c r="AY445">
        <f>COUNTA($C$445)</f>
        <v>1</v>
      </c>
    </row>
    <row r="446" spans="1:51" ht="34.15" customHeight="1" x14ac:dyDescent="0.15">
      <c r="A446" s="274">
        <v>27</v>
      </c>
      <c r="B446" s="274">
        <v>1</v>
      </c>
      <c r="C446" s="293" t="s">
        <v>836</v>
      </c>
      <c r="D446" s="293" t="s">
        <v>836</v>
      </c>
      <c r="E446" s="293" t="s">
        <v>836</v>
      </c>
      <c r="F446" s="293" t="s">
        <v>836</v>
      </c>
      <c r="G446" s="293" t="s">
        <v>836</v>
      </c>
      <c r="H446" s="293" t="s">
        <v>836</v>
      </c>
      <c r="I446" s="293" t="s">
        <v>836</v>
      </c>
      <c r="J446" s="277">
        <v>6070001008047</v>
      </c>
      <c r="K446" s="278"/>
      <c r="L446" s="278"/>
      <c r="M446" s="278"/>
      <c r="N446" s="278"/>
      <c r="O446" s="278"/>
      <c r="P446" s="279" t="s">
        <v>838</v>
      </c>
      <c r="Q446" s="279" t="s">
        <v>838</v>
      </c>
      <c r="R446" s="279" t="s">
        <v>838</v>
      </c>
      <c r="S446" s="279" t="s">
        <v>838</v>
      </c>
      <c r="T446" s="279" t="s">
        <v>838</v>
      </c>
      <c r="U446" s="279" t="s">
        <v>838</v>
      </c>
      <c r="V446" s="279" t="s">
        <v>838</v>
      </c>
      <c r="W446" s="279" t="s">
        <v>838</v>
      </c>
      <c r="X446" s="279" t="s">
        <v>838</v>
      </c>
      <c r="Y446" s="280">
        <v>1</v>
      </c>
      <c r="Z446" s="281">
        <v>1265000</v>
      </c>
      <c r="AA446" s="281">
        <v>1265000</v>
      </c>
      <c r="AB446" s="282">
        <v>1265000</v>
      </c>
      <c r="AC446" s="267" t="s">
        <v>821</v>
      </c>
      <c r="AD446" s="267" t="s">
        <v>821</v>
      </c>
      <c r="AE446" s="267" t="s">
        <v>821</v>
      </c>
      <c r="AF446" s="267" t="s">
        <v>821</v>
      </c>
      <c r="AG446" s="267" t="s">
        <v>821</v>
      </c>
      <c r="AH446" s="268" t="s">
        <v>772</v>
      </c>
      <c r="AI446" s="269" t="s">
        <v>822</v>
      </c>
      <c r="AJ446" s="269" t="s">
        <v>822</v>
      </c>
      <c r="AK446" s="269" t="s">
        <v>822</v>
      </c>
      <c r="AL446" s="270" t="s">
        <v>772</v>
      </c>
      <c r="AM446" s="271"/>
      <c r="AN446" s="271"/>
      <c r="AO446" s="272"/>
      <c r="AP446" s="273" t="s">
        <v>772</v>
      </c>
      <c r="AQ446" s="273"/>
      <c r="AR446" s="273"/>
      <c r="AS446" s="273"/>
      <c r="AT446" s="273"/>
      <c r="AU446" s="273"/>
      <c r="AV446" s="273"/>
      <c r="AW446" s="273"/>
      <c r="AX446" s="273"/>
      <c r="AY446">
        <f>COUNTA($C$446)</f>
        <v>1</v>
      </c>
    </row>
    <row r="447" spans="1:51" ht="34.15" customHeight="1" x14ac:dyDescent="0.15">
      <c r="A447" s="274">
        <v>28</v>
      </c>
      <c r="B447" s="274">
        <v>1</v>
      </c>
      <c r="C447" s="293" t="s">
        <v>839</v>
      </c>
      <c r="D447" s="293" t="s">
        <v>839</v>
      </c>
      <c r="E447" s="293" t="s">
        <v>839</v>
      </c>
      <c r="F447" s="293" t="s">
        <v>839</v>
      </c>
      <c r="G447" s="293" t="s">
        <v>839</v>
      </c>
      <c r="H447" s="293" t="s">
        <v>839</v>
      </c>
      <c r="I447" s="293" t="s">
        <v>839</v>
      </c>
      <c r="J447" s="277">
        <v>6021001026480</v>
      </c>
      <c r="K447" s="278"/>
      <c r="L447" s="278"/>
      <c r="M447" s="278"/>
      <c r="N447" s="278"/>
      <c r="O447" s="278"/>
      <c r="P447" s="279" t="s">
        <v>840</v>
      </c>
      <c r="Q447" s="279" t="s">
        <v>840</v>
      </c>
      <c r="R447" s="279" t="s">
        <v>840</v>
      </c>
      <c r="S447" s="279" t="s">
        <v>840</v>
      </c>
      <c r="T447" s="279" t="s">
        <v>840</v>
      </c>
      <c r="U447" s="279" t="s">
        <v>840</v>
      </c>
      <c r="V447" s="279" t="s">
        <v>840</v>
      </c>
      <c r="W447" s="279" t="s">
        <v>840</v>
      </c>
      <c r="X447" s="279" t="s">
        <v>840</v>
      </c>
      <c r="Y447" s="280">
        <v>41</v>
      </c>
      <c r="Z447" s="281">
        <v>41030000</v>
      </c>
      <c r="AA447" s="281">
        <v>41030000</v>
      </c>
      <c r="AB447" s="282">
        <v>41030000</v>
      </c>
      <c r="AC447" s="267" t="s">
        <v>797</v>
      </c>
      <c r="AD447" s="267" t="s">
        <v>797</v>
      </c>
      <c r="AE447" s="267" t="s">
        <v>797</v>
      </c>
      <c r="AF447" s="267" t="s">
        <v>797</v>
      </c>
      <c r="AG447" s="267" t="s">
        <v>797</v>
      </c>
      <c r="AH447" s="268">
        <v>4</v>
      </c>
      <c r="AI447" s="269">
        <v>4</v>
      </c>
      <c r="AJ447" s="269">
        <v>4</v>
      </c>
      <c r="AK447" s="269">
        <v>4</v>
      </c>
      <c r="AL447" s="270" t="s">
        <v>772</v>
      </c>
      <c r="AM447" s="271"/>
      <c r="AN447" s="271"/>
      <c r="AO447" s="272"/>
      <c r="AP447" s="273" t="s">
        <v>772</v>
      </c>
      <c r="AQ447" s="273"/>
      <c r="AR447" s="273"/>
      <c r="AS447" s="273"/>
      <c r="AT447" s="273"/>
      <c r="AU447" s="273"/>
      <c r="AV447" s="273"/>
      <c r="AW447" s="273"/>
      <c r="AX447" s="273"/>
      <c r="AY447">
        <f>COUNTA($C$447)</f>
        <v>1</v>
      </c>
    </row>
    <row r="448" spans="1:51" ht="55.5" customHeight="1" x14ac:dyDescent="0.15">
      <c r="A448" s="274">
        <v>29</v>
      </c>
      <c r="B448" s="274">
        <v>1</v>
      </c>
      <c r="C448" s="293" t="s">
        <v>839</v>
      </c>
      <c r="D448" s="293" t="s">
        <v>839</v>
      </c>
      <c r="E448" s="293" t="s">
        <v>839</v>
      </c>
      <c r="F448" s="293" t="s">
        <v>839</v>
      </c>
      <c r="G448" s="293" t="s">
        <v>839</v>
      </c>
      <c r="H448" s="293" t="s">
        <v>839</v>
      </c>
      <c r="I448" s="293" t="s">
        <v>839</v>
      </c>
      <c r="J448" s="277">
        <v>6021001026480</v>
      </c>
      <c r="K448" s="278"/>
      <c r="L448" s="278"/>
      <c r="M448" s="278"/>
      <c r="N448" s="278"/>
      <c r="O448" s="278"/>
      <c r="P448" s="279" t="s">
        <v>841</v>
      </c>
      <c r="Q448" s="279" t="s">
        <v>842</v>
      </c>
      <c r="R448" s="279" t="s">
        <v>842</v>
      </c>
      <c r="S448" s="279" t="s">
        <v>842</v>
      </c>
      <c r="T448" s="279" t="s">
        <v>842</v>
      </c>
      <c r="U448" s="279" t="s">
        <v>842</v>
      </c>
      <c r="V448" s="279" t="s">
        <v>842</v>
      </c>
      <c r="W448" s="279" t="s">
        <v>842</v>
      </c>
      <c r="X448" s="279" t="s">
        <v>842</v>
      </c>
      <c r="Y448" s="280">
        <v>3</v>
      </c>
      <c r="Z448" s="281">
        <v>3080000</v>
      </c>
      <c r="AA448" s="281">
        <v>3080000</v>
      </c>
      <c r="AB448" s="282">
        <v>3080000</v>
      </c>
      <c r="AC448" s="267" t="s">
        <v>801</v>
      </c>
      <c r="AD448" s="267" t="s">
        <v>797</v>
      </c>
      <c r="AE448" s="267" t="s">
        <v>797</v>
      </c>
      <c r="AF448" s="267" t="s">
        <v>797</v>
      </c>
      <c r="AG448" s="267" t="s">
        <v>797</v>
      </c>
      <c r="AH448" s="268" t="s">
        <v>772</v>
      </c>
      <c r="AI448" s="269">
        <v>1</v>
      </c>
      <c r="AJ448" s="269">
        <v>1</v>
      </c>
      <c r="AK448" s="269">
        <v>1</v>
      </c>
      <c r="AL448" s="270" t="s">
        <v>772</v>
      </c>
      <c r="AM448" s="271"/>
      <c r="AN448" s="271"/>
      <c r="AO448" s="272"/>
      <c r="AP448" s="273" t="s">
        <v>772</v>
      </c>
      <c r="AQ448" s="273"/>
      <c r="AR448" s="273"/>
      <c r="AS448" s="273"/>
      <c r="AT448" s="273"/>
      <c r="AU448" s="273"/>
      <c r="AV448" s="273"/>
      <c r="AW448" s="273"/>
      <c r="AX448" s="273"/>
      <c r="AY448">
        <f>COUNTA($C$448)</f>
        <v>1</v>
      </c>
    </row>
    <row r="449" spans="1:51" ht="69" customHeight="1" x14ac:dyDescent="0.15">
      <c r="A449" s="274">
        <v>30</v>
      </c>
      <c r="B449" s="274">
        <v>1</v>
      </c>
      <c r="C449" s="293" t="s">
        <v>843</v>
      </c>
      <c r="D449" s="293" t="s">
        <v>843</v>
      </c>
      <c r="E449" s="293" t="s">
        <v>843</v>
      </c>
      <c r="F449" s="293" t="s">
        <v>843</v>
      </c>
      <c r="G449" s="293" t="s">
        <v>843</v>
      </c>
      <c r="H449" s="293" t="s">
        <v>843</v>
      </c>
      <c r="I449" s="293" t="s">
        <v>843</v>
      </c>
      <c r="J449" s="277">
        <v>9010701005032</v>
      </c>
      <c r="K449" s="278"/>
      <c r="L449" s="278"/>
      <c r="M449" s="278"/>
      <c r="N449" s="278"/>
      <c r="O449" s="278"/>
      <c r="P449" s="279" t="s">
        <v>844</v>
      </c>
      <c r="Q449" s="279" t="s">
        <v>845</v>
      </c>
      <c r="R449" s="279" t="s">
        <v>845</v>
      </c>
      <c r="S449" s="279" t="s">
        <v>845</v>
      </c>
      <c r="T449" s="279" t="s">
        <v>845</v>
      </c>
      <c r="U449" s="279" t="s">
        <v>845</v>
      </c>
      <c r="V449" s="279" t="s">
        <v>845</v>
      </c>
      <c r="W449" s="279" t="s">
        <v>845</v>
      </c>
      <c r="X449" s="279" t="s">
        <v>845</v>
      </c>
      <c r="Y449" s="280">
        <v>38</v>
      </c>
      <c r="Z449" s="281">
        <v>38115000</v>
      </c>
      <c r="AA449" s="281">
        <v>38115000</v>
      </c>
      <c r="AB449" s="282">
        <v>38115000</v>
      </c>
      <c r="AC449" s="267" t="s">
        <v>801</v>
      </c>
      <c r="AD449" s="267" t="s">
        <v>846</v>
      </c>
      <c r="AE449" s="267" t="s">
        <v>846</v>
      </c>
      <c r="AF449" s="267" t="s">
        <v>846</v>
      </c>
      <c r="AG449" s="267" t="s">
        <v>846</v>
      </c>
      <c r="AH449" s="268" t="s">
        <v>772</v>
      </c>
      <c r="AI449" s="269" t="s">
        <v>822</v>
      </c>
      <c r="AJ449" s="269" t="s">
        <v>822</v>
      </c>
      <c r="AK449" s="269" t="s">
        <v>822</v>
      </c>
      <c r="AL449" s="270" t="s">
        <v>772</v>
      </c>
      <c r="AM449" s="271"/>
      <c r="AN449" s="271"/>
      <c r="AO449" s="272"/>
      <c r="AP449" s="273" t="s">
        <v>772</v>
      </c>
      <c r="AQ449" s="273"/>
      <c r="AR449" s="273"/>
      <c r="AS449" s="273"/>
      <c r="AT449" s="273"/>
      <c r="AU449" s="273"/>
      <c r="AV449" s="273"/>
      <c r="AW449" s="273"/>
      <c r="AX449" s="273"/>
      <c r="AY449">
        <f>COUNTA($C$449)</f>
        <v>1</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6"/>
      <c r="AP452" s="288" t="s">
        <v>306</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t="s">
        <v>381</v>
      </c>
      <c r="AI453" s="269"/>
      <c r="AJ453" s="269"/>
      <c r="AK453" s="269"/>
      <c r="AL453" s="270" t="s">
        <v>381</v>
      </c>
      <c r="AM453" s="271"/>
      <c r="AN453" s="271"/>
      <c r="AO453" s="272"/>
      <c r="AP453" s="273" t="s">
        <v>381</v>
      </c>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t="s">
        <v>381</v>
      </c>
      <c r="AI454" s="269"/>
      <c r="AJ454" s="269"/>
      <c r="AK454" s="269"/>
      <c r="AL454" s="270" t="s">
        <v>381</v>
      </c>
      <c r="AM454" s="271"/>
      <c r="AN454" s="271"/>
      <c r="AO454" s="272"/>
      <c r="AP454" s="273" t="s">
        <v>381</v>
      </c>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t="s">
        <v>381</v>
      </c>
      <c r="AI455" s="269"/>
      <c r="AJ455" s="269"/>
      <c r="AK455" s="269"/>
      <c r="AL455" s="270" t="s">
        <v>381</v>
      </c>
      <c r="AM455" s="271"/>
      <c r="AN455" s="271"/>
      <c r="AO455" s="272"/>
      <c r="AP455" s="273" t="s">
        <v>381</v>
      </c>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t="s">
        <v>381</v>
      </c>
      <c r="AI456" s="269"/>
      <c r="AJ456" s="269"/>
      <c r="AK456" s="269"/>
      <c r="AL456" s="270" t="s">
        <v>381</v>
      </c>
      <c r="AM456" s="271"/>
      <c r="AN456" s="271"/>
      <c r="AO456" s="272"/>
      <c r="AP456" s="273" t="s">
        <v>381</v>
      </c>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t="s">
        <v>381</v>
      </c>
      <c r="AI457" s="269"/>
      <c r="AJ457" s="269"/>
      <c r="AK457" s="269"/>
      <c r="AL457" s="270" t="s">
        <v>381</v>
      </c>
      <c r="AM457" s="271"/>
      <c r="AN457" s="271"/>
      <c r="AO457" s="272"/>
      <c r="AP457" s="273" t="s">
        <v>381</v>
      </c>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t="s">
        <v>381</v>
      </c>
      <c r="AI458" s="269"/>
      <c r="AJ458" s="269"/>
      <c r="AK458" s="269"/>
      <c r="AL458" s="270" t="s">
        <v>381</v>
      </c>
      <c r="AM458" s="271"/>
      <c r="AN458" s="271"/>
      <c r="AO458" s="272"/>
      <c r="AP458" s="273" t="s">
        <v>381</v>
      </c>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t="s">
        <v>381</v>
      </c>
      <c r="AI459" s="269"/>
      <c r="AJ459" s="269"/>
      <c r="AK459" s="269"/>
      <c r="AL459" s="270" t="s">
        <v>381</v>
      </c>
      <c r="AM459" s="271"/>
      <c r="AN459" s="271"/>
      <c r="AO459" s="272"/>
      <c r="AP459" s="273" t="s">
        <v>381</v>
      </c>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t="s">
        <v>381</v>
      </c>
      <c r="AI460" s="269"/>
      <c r="AJ460" s="269"/>
      <c r="AK460" s="269"/>
      <c r="AL460" s="270" t="s">
        <v>381</v>
      </c>
      <c r="AM460" s="271"/>
      <c r="AN460" s="271"/>
      <c r="AO460" s="272"/>
      <c r="AP460" s="273" t="s">
        <v>381</v>
      </c>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t="s">
        <v>381</v>
      </c>
      <c r="AI461" s="269"/>
      <c r="AJ461" s="269"/>
      <c r="AK461" s="269"/>
      <c r="AL461" s="270" t="s">
        <v>381</v>
      </c>
      <c r="AM461" s="271"/>
      <c r="AN461" s="271"/>
      <c r="AO461" s="272"/>
      <c r="AP461" s="273" t="s">
        <v>381</v>
      </c>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t="s">
        <v>381</v>
      </c>
      <c r="AI462" s="269"/>
      <c r="AJ462" s="269"/>
      <c r="AK462" s="269"/>
      <c r="AL462" s="270" t="s">
        <v>381</v>
      </c>
      <c r="AM462" s="271"/>
      <c r="AN462" s="271"/>
      <c r="AO462" s="272"/>
      <c r="AP462" s="273" t="s">
        <v>381</v>
      </c>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t="s">
        <v>381</v>
      </c>
      <c r="AI463" s="269"/>
      <c r="AJ463" s="269"/>
      <c r="AK463" s="269"/>
      <c r="AL463" s="270" t="s">
        <v>381</v>
      </c>
      <c r="AM463" s="271"/>
      <c r="AN463" s="271"/>
      <c r="AO463" s="272"/>
      <c r="AP463" s="273" t="s">
        <v>381</v>
      </c>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t="s">
        <v>381</v>
      </c>
      <c r="AI464" s="269"/>
      <c r="AJ464" s="269"/>
      <c r="AK464" s="269"/>
      <c r="AL464" s="270" t="s">
        <v>381</v>
      </c>
      <c r="AM464" s="271"/>
      <c r="AN464" s="271"/>
      <c r="AO464" s="272"/>
      <c r="AP464" s="273" t="s">
        <v>381</v>
      </c>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t="s">
        <v>381</v>
      </c>
      <c r="AI465" s="269"/>
      <c r="AJ465" s="269"/>
      <c r="AK465" s="269"/>
      <c r="AL465" s="270" t="s">
        <v>381</v>
      </c>
      <c r="AM465" s="271"/>
      <c r="AN465" s="271"/>
      <c r="AO465" s="272"/>
      <c r="AP465" s="273" t="s">
        <v>381</v>
      </c>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t="s">
        <v>381</v>
      </c>
      <c r="AI466" s="269"/>
      <c r="AJ466" s="269"/>
      <c r="AK466" s="269"/>
      <c r="AL466" s="270" t="s">
        <v>381</v>
      </c>
      <c r="AM466" s="271"/>
      <c r="AN466" s="271"/>
      <c r="AO466" s="272"/>
      <c r="AP466" s="273" t="s">
        <v>381</v>
      </c>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t="s">
        <v>381</v>
      </c>
      <c r="AI467" s="269"/>
      <c r="AJ467" s="269"/>
      <c r="AK467" s="269"/>
      <c r="AL467" s="270" t="s">
        <v>381</v>
      </c>
      <c r="AM467" s="271"/>
      <c r="AN467" s="271"/>
      <c r="AO467" s="272"/>
      <c r="AP467" s="273" t="s">
        <v>381</v>
      </c>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t="s">
        <v>381</v>
      </c>
      <c r="AI468" s="269"/>
      <c r="AJ468" s="269"/>
      <c r="AK468" s="269"/>
      <c r="AL468" s="270" t="s">
        <v>381</v>
      </c>
      <c r="AM468" s="271"/>
      <c r="AN468" s="271"/>
      <c r="AO468" s="272"/>
      <c r="AP468" s="273" t="s">
        <v>381</v>
      </c>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t="s">
        <v>381</v>
      </c>
      <c r="AI469" s="269"/>
      <c r="AJ469" s="269"/>
      <c r="AK469" s="269"/>
      <c r="AL469" s="270" t="s">
        <v>381</v>
      </c>
      <c r="AM469" s="271"/>
      <c r="AN469" s="271"/>
      <c r="AO469" s="272"/>
      <c r="AP469" s="273" t="s">
        <v>381</v>
      </c>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t="s">
        <v>381</v>
      </c>
      <c r="AI470" s="269"/>
      <c r="AJ470" s="269"/>
      <c r="AK470" s="269"/>
      <c r="AL470" s="270" t="s">
        <v>381</v>
      </c>
      <c r="AM470" s="271"/>
      <c r="AN470" s="271"/>
      <c r="AO470" s="272"/>
      <c r="AP470" s="273" t="s">
        <v>381</v>
      </c>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t="s">
        <v>381</v>
      </c>
      <c r="AI471" s="269"/>
      <c r="AJ471" s="269"/>
      <c r="AK471" s="269"/>
      <c r="AL471" s="270" t="s">
        <v>381</v>
      </c>
      <c r="AM471" s="271"/>
      <c r="AN471" s="271"/>
      <c r="AO471" s="272"/>
      <c r="AP471" s="273" t="s">
        <v>381</v>
      </c>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t="s">
        <v>381</v>
      </c>
      <c r="AI472" s="269"/>
      <c r="AJ472" s="269"/>
      <c r="AK472" s="269"/>
      <c r="AL472" s="270" t="s">
        <v>381</v>
      </c>
      <c r="AM472" s="271"/>
      <c r="AN472" s="271"/>
      <c r="AO472" s="272"/>
      <c r="AP472" s="273" t="s">
        <v>381</v>
      </c>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t="s">
        <v>381</v>
      </c>
      <c r="AI473" s="269"/>
      <c r="AJ473" s="269"/>
      <c r="AK473" s="269"/>
      <c r="AL473" s="270" t="s">
        <v>381</v>
      </c>
      <c r="AM473" s="271"/>
      <c r="AN473" s="271"/>
      <c r="AO473" s="272"/>
      <c r="AP473" s="273" t="s">
        <v>381</v>
      </c>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t="s">
        <v>381</v>
      </c>
      <c r="AI474" s="269"/>
      <c r="AJ474" s="269"/>
      <c r="AK474" s="269"/>
      <c r="AL474" s="270" t="s">
        <v>381</v>
      </c>
      <c r="AM474" s="271"/>
      <c r="AN474" s="271"/>
      <c r="AO474" s="272"/>
      <c r="AP474" s="273" t="s">
        <v>381</v>
      </c>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t="s">
        <v>381</v>
      </c>
      <c r="AI475" s="269"/>
      <c r="AJ475" s="269"/>
      <c r="AK475" s="269"/>
      <c r="AL475" s="270" t="s">
        <v>381</v>
      </c>
      <c r="AM475" s="271"/>
      <c r="AN475" s="271"/>
      <c r="AO475" s="272"/>
      <c r="AP475" s="273" t="s">
        <v>381</v>
      </c>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t="s">
        <v>381</v>
      </c>
      <c r="AI476" s="269"/>
      <c r="AJ476" s="269"/>
      <c r="AK476" s="269"/>
      <c r="AL476" s="270" t="s">
        <v>381</v>
      </c>
      <c r="AM476" s="271"/>
      <c r="AN476" s="271"/>
      <c r="AO476" s="272"/>
      <c r="AP476" s="273" t="s">
        <v>381</v>
      </c>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t="s">
        <v>381</v>
      </c>
      <c r="AI477" s="269"/>
      <c r="AJ477" s="269"/>
      <c r="AK477" s="269"/>
      <c r="AL477" s="270" t="s">
        <v>381</v>
      </c>
      <c r="AM477" s="271"/>
      <c r="AN477" s="271"/>
      <c r="AO477" s="272"/>
      <c r="AP477" s="273" t="s">
        <v>381</v>
      </c>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t="s">
        <v>381</v>
      </c>
      <c r="AI478" s="269"/>
      <c r="AJ478" s="269"/>
      <c r="AK478" s="269"/>
      <c r="AL478" s="270" t="s">
        <v>381</v>
      </c>
      <c r="AM478" s="271"/>
      <c r="AN478" s="271"/>
      <c r="AO478" s="272"/>
      <c r="AP478" s="273" t="s">
        <v>381</v>
      </c>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t="s">
        <v>381</v>
      </c>
      <c r="AI479" s="269"/>
      <c r="AJ479" s="269"/>
      <c r="AK479" s="269"/>
      <c r="AL479" s="270" t="s">
        <v>381</v>
      </c>
      <c r="AM479" s="271"/>
      <c r="AN479" s="271"/>
      <c r="AO479" s="272"/>
      <c r="AP479" s="273" t="s">
        <v>381</v>
      </c>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t="s">
        <v>381</v>
      </c>
      <c r="AI480" s="269"/>
      <c r="AJ480" s="269"/>
      <c r="AK480" s="269"/>
      <c r="AL480" s="270" t="s">
        <v>381</v>
      </c>
      <c r="AM480" s="271"/>
      <c r="AN480" s="271"/>
      <c r="AO480" s="272"/>
      <c r="AP480" s="273" t="s">
        <v>381</v>
      </c>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t="s">
        <v>381</v>
      </c>
      <c r="AI481" s="269"/>
      <c r="AJ481" s="269"/>
      <c r="AK481" s="269"/>
      <c r="AL481" s="270" t="s">
        <v>381</v>
      </c>
      <c r="AM481" s="271"/>
      <c r="AN481" s="271"/>
      <c r="AO481" s="272"/>
      <c r="AP481" s="273" t="s">
        <v>381</v>
      </c>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t="s">
        <v>381</v>
      </c>
      <c r="AI482" s="269"/>
      <c r="AJ482" s="269"/>
      <c r="AK482" s="269"/>
      <c r="AL482" s="270" t="s">
        <v>381</v>
      </c>
      <c r="AM482" s="271"/>
      <c r="AN482" s="271"/>
      <c r="AO482" s="272"/>
      <c r="AP482" s="273" t="s">
        <v>381</v>
      </c>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6"/>
      <c r="AP485" s="288" t="s">
        <v>306</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289" t="s">
        <v>97</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307</v>
      </c>
      <c r="AM516" s="295"/>
      <c r="AN516" s="295"/>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99</v>
      </c>
      <c r="D519" s="292"/>
      <c r="E519" s="284" t="s">
        <v>100</v>
      </c>
      <c r="F519" s="292"/>
      <c r="G519" s="292"/>
      <c r="H519" s="292"/>
      <c r="I519" s="292"/>
      <c r="J519" s="284" t="s">
        <v>65</v>
      </c>
      <c r="K519" s="284"/>
      <c r="L519" s="284"/>
      <c r="M519" s="284"/>
      <c r="N519" s="284"/>
      <c r="O519" s="284"/>
      <c r="P519" s="285" t="s">
        <v>88</v>
      </c>
      <c r="Q519" s="285"/>
      <c r="R519" s="285"/>
      <c r="S519" s="285"/>
      <c r="T519" s="285"/>
      <c r="U519" s="285"/>
      <c r="V519" s="285"/>
      <c r="W519" s="285"/>
      <c r="X519" s="285"/>
      <c r="Y519" s="284" t="s">
        <v>101</v>
      </c>
      <c r="Z519" s="292"/>
      <c r="AA519" s="292"/>
      <c r="AB519" s="292"/>
      <c r="AC519" s="284" t="s">
        <v>63</v>
      </c>
      <c r="AD519" s="284"/>
      <c r="AE519" s="284"/>
      <c r="AF519" s="284"/>
      <c r="AG519" s="284"/>
      <c r="AH519" s="285" t="s">
        <v>64</v>
      </c>
      <c r="AI519" s="286"/>
      <c r="AJ519" s="286"/>
      <c r="AK519" s="286"/>
      <c r="AL519" s="286" t="s">
        <v>17</v>
      </c>
      <c r="AM519" s="286"/>
      <c r="AN519" s="286"/>
      <c r="AO519" s="287"/>
      <c r="AP519" s="288" t="s">
        <v>306</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86:AO515 AL520:AO549 AL420:AO449 AL453:AO482">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49" man="1"/>
    <brk id="148" max="49" man="1"/>
    <brk id="197" max="49" man="1"/>
    <brk id="432"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t="s">
        <v>756</v>
      </c>
      <c r="C2" s="43" t="str">
        <f>IF(B2="","",A2)</f>
        <v>医療分野の研究開発関連</v>
      </c>
      <c r="D2" s="43" t="str">
        <f>IF(C2="","",IF(D1&lt;&gt;"",CONCATENATE(D1,"、",C2),C2))</f>
        <v>医療分野の研究開発関連</v>
      </c>
      <c r="F2" s="53" t="s">
        <v>127</v>
      </c>
      <c r="G2" s="54" t="s">
        <v>785</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医療分野の研究開発関連</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医療分野の研究開発関連</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医療分野の研究開発関連</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t="s">
        <v>756</v>
      </c>
      <c r="C6" s="43" t="str">
        <f t="shared" si="0"/>
        <v>科学技術・イノベーション</v>
      </c>
      <c r="D6" s="43" t="str">
        <f t="shared" ref="D6:D24" si="8">IF(C6="",D5,IF(D5&lt;&gt;"",CONCATENATE(D5,"、",C6),C6))</f>
        <v>医療分野の研究開発関連、科学技術・イノベーション</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785</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医療分野の研究開発関連、科学技術・イノベーション</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医療分野の研究開発関連、科学技術・イノベーション</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医療分野の研究開発関連、科学技術・イノベーション</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医療分野の研究開発関連、科学技術・イノベーション</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医療分野の研究開発関連、科学技術・イノベーション</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医療分野の研究開発関連、科学技術・イノベーション</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医療分野の研究開発関連、科学技術・イノベーション</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医療分野の研究開発関連、科学技術・イノベーション</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医療分野の研究開発関連、科学技術・イノベーション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医療分野の研究開発関連、科学技術・イノベーション</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医療分野の研究開発関連、科学技術・イノベーション</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医療分野の研究開発関連、科学技術・イノベーション</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医療分野の研究開発関連、科学技術・イノベーション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医療分野の研究開発関連、科学技術・イノベーション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医療分野の研究開発関連、科学技術・イノベーション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医療分野の研究開発関連、科学技術・イノベーション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医療分野の研究開発関連、科学技術・イノベーション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医療分野の研究開発関連、科学技術・イノベーション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医療分野の研究開発関連、科学技術・イノベーション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40"/>
      <c r="Z2" s="309"/>
      <c r="AA2" s="310"/>
      <c r="AB2" s="844" t="s">
        <v>6</v>
      </c>
      <c r="AC2" s="845"/>
      <c r="AD2" s="846"/>
      <c r="AE2" s="238" t="s">
        <v>518</v>
      </c>
      <c r="AF2" s="238"/>
      <c r="AG2" s="238"/>
      <c r="AH2" s="238"/>
      <c r="AI2" s="238" t="s">
        <v>389</v>
      </c>
      <c r="AJ2" s="238"/>
      <c r="AK2" s="238"/>
      <c r="AL2" s="240"/>
      <c r="AM2" s="238" t="s">
        <v>488</v>
      </c>
      <c r="AN2" s="238"/>
      <c r="AO2" s="238"/>
      <c r="AP2" s="240"/>
      <c r="AQ2" s="242" t="s">
        <v>60</v>
      </c>
      <c r="AR2" s="243"/>
      <c r="AS2" s="243"/>
      <c r="AT2" s="244"/>
      <c r="AU2" s="835" t="s">
        <v>47</v>
      </c>
      <c r="AV2" s="835"/>
      <c r="AW2" s="835"/>
      <c r="AX2" s="836"/>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41"/>
      <c r="Z3" s="842"/>
      <c r="AA3" s="843"/>
      <c r="AB3" s="847"/>
      <c r="AC3" s="848"/>
      <c r="AD3" s="849"/>
      <c r="AE3" s="239"/>
      <c r="AF3" s="239"/>
      <c r="AG3" s="239"/>
      <c r="AH3" s="239"/>
      <c r="AI3" s="239"/>
      <c r="AJ3" s="239"/>
      <c r="AK3" s="239"/>
      <c r="AL3" s="241"/>
      <c r="AM3" s="239"/>
      <c r="AN3" s="239"/>
      <c r="AO3" s="239"/>
      <c r="AP3" s="241"/>
      <c r="AQ3" s="491"/>
      <c r="AR3" s="251"/>
      <c r="AS3" s="249" t="s">
        <v>61</v>
      </c>
      <c r="AT3" s="250"/>
      <c r="AU3" s="251"/>
      <c r="AV3" s="251"/>
      <c r="AW3" s="255" t="s">
        <v>220</v>
      </c>
      <c r="AX3" s="266"/>
      <c r="AY3" s="63">
        <f>$AY$2</f>
        <v>0</v>
      </c>
    </row>
    <row r="4" spans="1:51" ht="22.5" customHeight="1" x14ac:dyDescent="0.15">
      <c r="A4" s="168"/>
      <c r="B4" s="166"/>
      <c r="C4" s="166"/>
      <c r="D4" s="166"/>
      <c r="E4" s="166"/>
      <c r="F4" s="167"/>
      <c r="G4" s="208"/>
      <c r="H4" s="850"/>
      <c r="I4" s="850"/>
      <c r="J4" s="850"/>
      <c r="K4" s="850"/>
      <c r="L4" s="850"/>
      <c r="M4" s="850"/>
      <c r="N4" s="850"/>
      <c r="O4" s="851"/>
      <c r="P4" s="151"/>
      <c r="Q4" s="858"/>
      <c r="R4" s="858"/>
      <c r="S4" s="858"/>
      <c r="T4" s="858"/>
      <c r="U4" s="858"/>
      <c r="V4" s="858"/>
      <c r="W4" s="858"/>
      <c r="X4" s="859"/>
      <c r="Y4" s="864" t="s">
        <v>8</v>
      </c>
      <c r="Z4" s="865"/>
      <c r="AA4" s="866"/>
      <c r="AB4" s="127"/>
      <c r="AC4" s="867"/>
      <c r="AD4" s="867"/>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2"/>
      <c r="H5" s="853"/>
      <c r="I5" s="853"/>
      <c r="J5" s="853"/>
      <c r="K5" s="853"/>
      <c r="L5" s="853"/>
      <c r="M5" s="853"/>
      <c r="N5" s="853"/>
      <c r="O5" s="854"/>
      <c r="P5" s="860"/>
      <c r="Q5" s="860"/>
      <c r="R5" s="860"/>
      <c r="S5" s="860"/>
      <c r="T5" s="860"/>
      <c r="U5" s="860"/>
      <c r="V5" s="860"/>
      <c r="W5" s="860"/>
      <c r="X5" s="861"/>
      <c r="Y5" s="131" t="s">
        <v>34</v>
      </c>
      <c r="Z5" s="550"/>
      <c r="AA5" s="585"/>
      <c r="AB5" s="134"/>
      <c r="AC5" s="868"/>
      <c r="AD5" s="868"/>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9" t="s">
        <v>9</v>
      </c>
      <c r="Z6" s="550"/>
      <c r="AA6" s="585"/>
      <c r="AB6" s="510" t="s">
        <v>221</v>
      </c>
      <c r="AC6" s="870"/>
      <c r="AD6" s="870"/>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9" t="s">
        <v>343</v>
      </c>
      <c r="B7" s="830"/>
      <c r="C7" s="830"/>
      <c r="D7" s="830"/>
      <c r="E7" s="830"/>
      <c r="F7" s="831"/>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2"/>
      <c r="B8" s="833"/>
      <c r="C8" s="833"/>
      <c r="D8" s="833"/>
      <c r="E8" s="833"/>
      <c r="F8" s="834"/>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40"/>
      <c r="Z9" s="309"/>
      <c r="AA9" s="310"/>
      <c r="AB9" s="844" t="s">
        <v>6</v>
      </c>
      <c r="AC9" s="845"/>
      <c r="AD9" s="846"/>
      <c r="AE9" s="238" t="s">
        <v>518</v>
      </c>
      <c r="AF9" s="238"/>
      <c r="AG9" s="238"/>
      <c r="AH9" s="238"/>
      <c r="AI9" s="238" t="s">
        <v>389</v>
      </c>
      <c r="AJ9" s="238"/>
      <c r="AK9" s="238"/>
      <c r="AL9" s="240"/>
      <c r="AM9" s="238" t="s">
        <v>488</v>
      </c>
      <c r="AN9" s="238"/>
      <c r="AO9" s="238"/>
      <c r="AP9" s="240"/>
      <c r="AQ9" s="242" t="s">
        <v>60</v>
      </c>
      <c r="AR9" s="243"/>
      <c r="AS9" s="243"/>
      <c r="AT9" s="244"/>
      <c r="AU9" s="835" t="s">
        <v>47</v>
      </c>
      <c r="AV9" s="835"/>
      <c r="AW9" s="835"/>
      <c r="AX9" s="836"/>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41"/>
      <c r="Z10" s="842"/>
      <c r="AA10" s="843"/>
      <c r="AB10" s="847"/>
      <c r="AC10" s="848"/>
      <c r="AD10" s="849"/>
      <c r="AE10" s="239"/>
      <c r="AF10" s="239"/>
      <c r="AG10" s="239"/>
      <c r="AH10" s="239"/>
      <c r="AI10" s="239"/>
      <c r="AJ10" s="239"/>
      <c r="AK10" s="239"/>
      <c r="AL10" s="241"/>
      <c r="AM10" s="239"/>
      <c r="AN10" s="239"/>
      <c r="AO10" s="239"/>
      <c r="AP10" s="241"/>
      <c r="AQ10" s="491"/>
      <c r="AR10" s="251"/>
      <c r="AS10" s="249" t="s">
        <v>61</v>
      </c>
      <c r="AT10" s="250"/>
      <c r="AU10" s="251"/>
      <c r="AV10" s="251"/>
      <c r="AW10" s="255" t="s">
        <v>220</v>
      </c>
      <c r="AX10" s="266"/>
      <c r="AY10" s="63">
        <f>$AY$9</f>
        <v>0</v>
      </c>
    </row>
    <row r="11" spans="1:51" ht="22.5" customHeight="1" x14ac:dyDescent="0.15">
      <c r="A11" s="168"/>
      <c r="B11" s="166"/>
      <c r="C11" s="166"/>
      <c r="D11" s="166"/>
      <c r="E11" s="166"/>
      <c r="F11" s="167"/>
      <c r="G11" s="208"/>
      <c r="H11" s="850"/>
      <c r="I11" s="850"/>
      <c r="J11" s="850"/>
      <c r="K11" s="850"/>
      <c r="L11" s="850"/>
      <c r="M11" s="850"/>
      <c r="N11" s="850"/>
      <c r="O11" s="851"/>
      <c r="P11" s="151"/>
      <c r="Q11" s="858"/>
      <c r="R11" s="858"/>
      <c r="S11" s="858"/>
      <c r="T11" s="858"/>
      <c r="U11" s="858"/>
      <c r="V11" s="858"/>
      <c r="W11" s="858"/>
      <c r="X11" s="859"/>
      <c r="Y11" s="864" t="s">
        <v>8</v>
      </c>
      <c r="Z11" s="865"/>
      <c r="AA11" s="866"/>
      <c r="AB11" s="127"/>
      <c r="AC11" s="867"/>
      <c r="AD11" s="867"/>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2"/>
      <c r="H12" s="853"/>
      <c r="I12" s="853"/>
      <c r="J12" s="853"/>
      <c r="K12" s="853"/>
      <c r="L12" s="853"/>
      <c r="M12" s="853"/>
      <c r="N12" s="853"/>
      <c r="O12" s="854"/>
      <c r="P12" s="860"/>
      <c r="Q12" s="860"/>
      <c r="R12" s="860"/>
      <c r="S12" s="860"/>
      <c r="T12" s="860"/>
      <c r="U12" s="860"/>
      <c r="V12" s="860"/>
      <c r="W12" s="860"/>
      <c r="X12" s="861"/>
      <c r="Y12" s="131" t="s">
        <v>34</v>
      </c>
      <c r="Z12" s="550"/>
      <c r="AA12" s="585"/>
      <c r="AB12" s="134"/>
      <c r="AC12" s="868"/>
      <c r="AD12" s="868"/>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9" t="s">
        <v>9</v>
      </c>
      <c r="Z13" s="550"/>
      <c r="AA13" s="585"/>
      <c r="AB13" s="510" t="s">
        <v>222</v>
      </c>
      <c r="AC13" s="870"/>
      <c r="AD13" s="870"/>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9" t="s">
        <v>343</v>
      </c>
      <c r="B14" s="830"/>
      <c r="C14" s="830"/>
      <c r="D14" s="830"/>
      <c r="E14" s="830"/>
      <c r="F14" s="831"/>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2"/>
      <c r="B15" s="833"/>
      <c r="C15" s="833"/>
      <c r="D15" s="833"/>
      <c r="E15" s="833"/>
      <c r="F15" s="834"/>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40"/>
      <c r="Z16" s="309"/>
      <c r="AA16" s="310"/>
      <c r="AB16" s="844" t="s">
        <v>6</v>
      </c>
      <c r="AC16" s="845"/>
      <c r="AD16" s="846"/>
      <c r="AE16" s="238" t="s">
        <v>518</v>
      </c>
      <c r="AF16" s="238"/>
      <c r="AG16" s="238"/>
      <c r="AH16" s="238"/>
      <c r="AI16" s="238" t="s">
        <v>389</v>
      </c>
      <c r="AJ16" s="238"/>
      <c r="AK16" s="238"/>
      <c r="AL16" s="240"/>
      <c r="AM16" s="238" t="s">
        <v>488</v>
      </c>
      <c r="AN16" s="238"/>
      <c r="AO16" s="238"/>
      <c r="AP16" s="240"/>
      <c r="AQ16" s="242" t="s">
        <v>60</v>
      </c>
      <c r="AR16" s="243"/>
      <c r="AS16" s="243"/>
      <c r="AT16" s="244"/>
      <c r="AU16" s="835" t="s">
        <v>47</v>
      </c>
      <c r="AV16" s="835"/>
      <c r="AW16" s="835"/>
      <c r="AX16" s="836"/>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41"/>
      <c r="Z17" s="842"/>
      <c r="AA17" s="843"/>
      <c r="AB17" s="847"/>
      <c r="AC17" s="848"/>
      <c r="AD17" s="849"/>
      <c r="AE17" s="239"/>
      <c r="AF17" s="239"/>
      <c r="AG17" s="239"/>
      <c r="AH17" s="239"/>
      <c r="AI17" s="239"/>
      <c r="AJ17" s="239"/>
      <c r="AK17" s="239"/>
      <c r="AL17" s="241"/>
      <c r="AM17" s="239"/>
      <c r="AN17" s="239"/>
      <c r="AO17" s="239"/>
      <c r="AP17" s="241"/>
      <c r="AQ17" s="491"/>
      <c r="AR17" s="251"/>
      <c r="AS17" s="249" t="s">
        <v>61</v>
      </c>
      <c r="AT17" s="250"/>
      <c r="AU17" s="251"/>
      <c r="AV17" s="251"/>
      <c r="AW17" s="255" t="s">
        <v>220</v>
      </c>
      <c r="AX17" s="266"/>
      <c r="AY17" s="63">
        <f>$AY$16</f>
        <v>0</v>
      </c>
    </row>
    <row r="18" spans="1:51" ht="22.5" customHeight="1" x14ac:dyDescent="0.15">
      <c r="A18" s="168"/>
      <c r="B18" s="166"/>
      <c r="C18" s="166"/>
      <c r="D18" s="166"/>
      <c r="E18" s="166"/>
      <c r="F18" s="167"/>
      <c r="G18" s="208"/>
      <c r="H18" s="850"/>
      <c r="I18" s="850"/>
      <c r="J18" s="850"/>
      <c r="K18" s="850"/>
      <c r="L18" s="850"/>
      <c r="M18" s="850"/>
      <c r="N18" s="850"/>
      <c r="O18" s="851"/>
      <c r="P18" s="151"/>
      <c r="Q18" s="858"/>
      <c r="R18" s="858"/>
      <c r="S18" s="858"/>
      <c r="T18" s="858"/>
      <c r="U18" s="858"/>
      <c r="V18" s="858"/>
      <c r="W18" s="858"/>
      <c r="X18" s="859"/>
      <c r="Y18" s="864" t="s">
        <v>8</v>
      </c>
      <c r="Z18" s="865"/>
      <c r="AA18" s="866"/>
      <c r="AB18" s="127"/>
      <c r="AC18" s="867"/>
      <c r="AD18" s="867"/>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2"/>
      <c r="H19" s="853"/>
      <c r="I19" s="853"/>
      <c r="J19" s="853"/>
      <c r="K19" s="853"/>
      <c r="L19" s="853"/>
      <c r="M19" s="853"/>
      <c r="N19" s="853"/>
      <c r="O19" s="854"/>
      <c r="P19" s="860"/>
      <c r="Q19" s="860"/>
      <c r="R19" s="860"/>
      <c r="S19" s="860"/>
      <c r="T19" s="860"/>
      <c r="U19" s="860"/>
      <c r="V19" s="860"/>
      <c r="W19" s="860"/>
      <c r="X19" s="861"/>
      <c r="Y19" s="131" t="s">
        <v>34</v>
      </c>
      <c r="Z19" s="550"/>
      <c r="AA19" s="585"/>
      <c r="AB19" s="134"/>
      <c r="AC19" s="868"/>
      <c r="AD19" s="868"/>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9" t="s">
        <v>9</v>
      </c>
      <c r="Z20" s="550"/>
      <c r="AA20" s="585"/>
      <c r="AB20" s="510" t="s">
        <v>222</v>
      </c>
      <c r="AC20" s="870"/>
      <c r="AD20" s="870"/>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9" t="s">
        <v>343</v>
      </c>
      <c r="B21" s="830"/>
      <c r="C21" s="830"/>
      <c r="D21" s="830"/>
      <c r="E21" s="830"/>
      <c r="F21" s="831"/>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2"/>
      <c r="B22" s="833"/>
      <c r="C22" s="833"/>
      <c r="D22" s="833"/>
      <c r="E22" s="833"/>
      <c r="F22" s="834"/>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40"/>
      <c r="Z23" s="309"/>
      <c r="AA23" s="310"/>
      <c r="AB23" s="844" t="s">
        <v>6</v>
      </c>
      <c r="AC23" s="845"/>
      <c r="AD23" s="846"/>
      <c r="AE23" s="238" t="s">
        <v>518</v>
      </c>
      <c r="AF23" s="238"/>
      <c r="AG23" s="238"/>
      <c r="AH23" s="238"/>
      <c r="AI23" s="238" t="s">
        <v>389</v>
      </c>
      <c r="AJ23" s="238"/>
      <c r="AK23" s="238"/>
      <c r="AL23" s="240"/>
      <c r="AM23" s="238" t="s">
        <v>488</v>
      </c>
      <c r="AN23" s="238"/>
      <c r="AO23" s="238"/>
      <c r="AP23" s="240"/>
      <c r="AQ23" s="242" t="s">
        <v>60</v>
      </c>
      <c r="AR23" s="243"/>
      <c r="AS23" s="243"/>
      <c r="AT23" s="244"/>
      <c r="AU23" s="835" t="s">
        <v>47</v>
      </c>
      <c r="AV23" s="835"/>
      <c r="AW23" s="835"/>
      <c r="AX23" s="836"/>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41"/>
      <c r="Z24" s="842"/>
      <c r="AA24" s="843"/>
      <c r="AB24" s="847"/>
      <c r="AC24" s="848"/>
      <c r="AD24" s="849"/>
      <c r="AE24" s="239"/>
      <c r="AF24" s="239"/>
      <c r="AG24" s="239"/>
      <c r="AH24" s="239"/>
      <c r="AI24" s="239"/>
      <c r="AJ24" s="239"/>
      <c r="AK24" s="239"/>
      <c r="AL24" s="241"/>
      <c r="AM24" s="239"/>
      <c r="AN24" s="239"/>
      <c r="AO24" s="239"/>
      <c r="AP24" s="241"/>
      <c r="AQ24" s="491"/>
      <c r="AR24" s="251"/>
      <c r="AS24" s="249" t="s">
        <v>61</v>
      </c>
      <c r="AT24" s="250"/>
      <c r="AU24" s="251"/>
      <c r="AV24" s="251"/>
      <c r="AW24" s="255" t="s">
        <v>220</v>
      </c>
      <c r="AX24" s="266"/>
      <c r="AY24" s="63">
        <f>$AY$23</f>
        <v>0</v>
      </c>
    </row>
    <row r="25" spans="1:51" ht="22.5" customHeight="1" x14ac:dyDescent="0.15">
      <c r="A25" s="168"/>
      <c r="B25" s="166"/>
      <c r="C25" s="166"/>
      <c r="D25" s="166"/>
      <c r="E25" s="166"/>
      <c r="F25" s="167"/>
      <c r="G25" s="208"/>
      <c r="H25" s="850"/>
      <c r="I25" s="850"/>
      <c r="J25" s="850"/>
      <c r="K25" s="850"/>
      <c r="L25" s="850"/>
      <c r="M25" s="850"/>
      <c r="N25" s="850"/>
      <c r="O25" s="851"/>
      <c r="P25" s="151"/>
      <c r="Q25" s="858"/>
      <c r="R25" s="858"/>
      <c r="S25" s="858"/>
      <c r="T25" s="858"/>
      <c r="U25" s="858"/>
      <c r="V25" s="858"/>
      <c r="W25" s="858"/>
      <c r="X25" s="859"/>
      <c r="Y25" s="864" t="s">
        <v>8</v>
      </c>
      <c r="Z25" s="865"/>
      <c r="AA25" s="866"/>
      <c r="AB25" s="127"/>
      <c r="AC25" s="867"/>
      <c r="AD25" s="867"/>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2"/>
      <c r="H26" s="853"/>
      <c r="I26" s="853"/>
      <c r="J26" s="853"/>
      <c r="K26" s="853"/>
      <c r="L26" s="853"/>
      <c r="M26" s="853"/>
      <c r="N26" s="853"/>
      <c r="O26" s="854"/>
      <c r="P26" s="860"/>
      <c r="Q26" s="860"/>
      <c r="R26" s="860"/>
      <c r="S26" s="860"/>
      <c r="T26" s="860"/>
      <c r="U26" s="860"/>
      <c r="V26" s="860"/>
      <c r="W26" s="860"/>
      <c r="X26" s="861"/>
      <c r="Y26" s="131" t="s">
        <v>34</v>
      </c>
      <c r="Z26" s="550"/>
      <c r="AA26" s="585"/>
      <c r="AB26" s="134"/>
      <c r="AC26" s="868"/>
      <c r="AD26" s="868"/>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9" t="s">
        <v>9</v>
      </c>
      <c r="Z27" s="550"/>
      <c r="AA27" s="585"/>
      <c r="AB27" s="510" t="s">
        <v>222</v>
      </c>
      <c r="AC27" s="870"/>
      <c r="AD27" s="870"/>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9" t="s">
        <v>343</v>
      </c>
      <c r="B28" s="830"/>
      <c r="C28" s="830"/>
      <c r="D28" s="830"/>
      <c r="E28" s="830"/>
      <c r="F28" s="831"/>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2"/>
      <c r="B29" s="833"/>
      <c r="C29" s="833"/>
      <c r="D29" s="833"/>
      <c r="E29" s="833"/>
      <c r="F29" s="834"/>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40"/>
      <c r="Z30" s="309"/>
      <c r="AA30" s="310"/>
      <c r="AB30" s="844" t="s">
        <v>6</v>
      </c>
      <c r="AC30" s="845"/>
      <c r="AD30" s="846"/>
      <c r="AE30" s="238" t="s">
        <v>518</v>
      </c>
      <c r="AF30" s="238"/>
      <c r="AG30" s="238"/>
      <c r="AH30" s="238"/>
      <c r="AI30" s="238" t="s">
        <v>389</v>
      </c>
      <c r="AJ30" s="238"/>
      <c r="AK30" s="238"/>
      <c r="AL30" s="240"/>
      <c r="AM30" s="238" t="s">
        <v>488</v>
      </c>
      <c r="AN30" s="238"/>
      <c r="AO30" s="238"/>
      <c r="AP30" s="240"/>
      <c r="AQ30" s="242" t="s">
        <v>60</v>
      </c>
      <c r="AR30" s="243"/>
      <c r="AS30" s="243"/>
      <c r="AT30" s="244"/>
      <c r="AU30" s="835" t="s">
        <v>47</v>
      </c>
      <c r="AV30" s="835"/>
      <c r="AW30" s="835"/>
      <c r="AX30" s="836"/>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41"/>
      <c r="Z31" s="842"/>
      <c r="AA31" s="843"/>
      <c r="AB31" s="847"/>
      <c r="AC31" s="848"/>
      <c r="AD31" s="849"/>
      <c r="AE31" s="239"/>
      <c r="AF31" s="239"/>
      <c r="AG31" s="239"/>
      <c r="AH31" s="239"/>
      <c r="AI31" s="239"/>
      <c r="AJ31" s="239"/>
      <c r="AK31" s="239"/>
      <c r="AL31" s="241"/>
      <c r="AM31" s="239"/>
      <c r="AN31" s="239"/>
      <c r="AO31" s="239"/>
      <c r="AP31" s="241"/>
      <c r="AQ31" s="491"/>
      <c r="AR31" s="251"/>
      <c r="AS31" s="249" t="s">
        <v>61</v>
      </c>
      <c r="AT31" s="250"/>
      <c r="AU31" s="251"/>
      <c r="AV31" s="251"/>
      <c r="AW31" s="255" t="s">
        <v>220</v>
      </c>
      <c r="AX31" s="266"/>
      <c r="AY31" s="63">
        <f>$AY$30</f>
        <v>0</v>
      </c>
    </row>
    <row r="32" spans="1:51" ht="22.5" customHeight="1" x14ac:dyDescent="0.15">
      <c r="A32" s="168"/>
      <c r="B32" s="166"/>
      <c r="C32" s="166"/>
      <c r="D32" s="166"/>
      <c r="E32" s="166"/>
      <c r="F32" s="167"/>
      <c r="G32" s="208"/>
      <c r="H32" s="850"/>
      <c r="I32" s="850"/>
      <c r="J32" s="850"/>
      <c r="K32" s="850"/>
      <c r="L32" s="850"/>
      <c r="M32" s="850"/>
      <c r="N32" s="850"/>
      <c r="O32" s="851"/>
      <c r="P32" s="151"/>
      <c r="Q32" s="858"/>
      <c r="R32" s="858"/>
      <c r="S32" s="858"/>
      <c r="T32" s="858"/>
      <c r="U32" s="858"/>
      <c r="V32" s="858"/>
      <c r="W32" s="858"/>
      <c r="X32" s="859"/>
      <c r="Y32" s="864" t="s">
        <v>8</v>
      </c>
      <c r="Z32" s="865"/>
      <c r="AA32" s="866"/>
      <c r="AB32" s="127"/>
      <c r="AC32" s="867"/>
      <c r="AD32" s="867"/>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2"/>
      <c r="H33" s="853"/>
      <c r="I33" s="853"/>
      <c r="J33" s="853"/>
      <c r="K33" s="853"/>
      <c r="L33" s="853"/>
      <c r="M33" s="853"/>
      <c r="N33" s="853"/>
      <c r="O33" s="854"/>
      <c r="P33" s="860"/>
      <c r="Q33" s="860"/>
      <c r="R33" s="860"/>
      <c r="S33" s="860"/>
      <c r="T33" s="860"/>
      <c r="U33" s="860"/>
      <c r="V33" s="860"/>
      <c r="W33" s="860"/>
      <c r="X33" s="861"/>
      <c r="Y33" s="131" t="s">
        <v>34</v>
      </c>
      <c r="Z33" s="550"/>
      <c r="AA33" s="585"/>
      <c r="AB33" s="134"/>
      <c r="AC33" s="868"/>
      <c r="AD33" s="868"/>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9" t="s">
        <v>9</v>
      </c>
      <c r="Z34" s="550"/>
      <c r="AA34" s="585"/>
      <c r="AB34" s="510" t="s">
        <v>221</v>
      </c>
      <c r="AC34" s="870"/>
      <c r="AD34" s="870"/>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9" t="s">
        <v>343</v>
      </c>
      <c r="B35" s="830"/>
      <c r="C35" s="830"/>
      <c r="D35" s="830"/>
      <c r="E35" s="830"/>
      <c r="F35" s="831"/>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2"/>
      <c r="B36" s="833"/>
      <c r="C36" s="833"/>
      <c r="D36" s="833"/>
      <c r="E36" s="833"/>
      <c r="F36" s="834"/>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40"/>
      <c r="Z37" s="309"/>
      <c r="AA37" s="310"/>
      <c r="AB37" s="844" t="s">
        <v>6</v>
      </c>
      <c r="AC37" s="845"/>
      <c r="AD37" s="846"/>
      <c r="AE37" s="238" t="s">
        <v>518</v>
      </c>
      <c r="AF37" s="238"/>
      <c r="AG37" s="238"/>
      <c r="AH37" s="238"/>
      <c r="AI37" s="238" t="s">
        <v>389</v>
      </c>
      <c r="AJ37" s="238"/>
      <c r="AK37" s="238"/>
      <c r="AL37" s="240"/>
      <c r="AM37" s="238" t="s">
        <v>488</v>
      </c>
      <c r="AN37" s="238"/>
      <c r="AO37" s="238"/>
      <c r="AP37" s="240"/>
      <c r="AQ37" s="242" t="s">
        <v>60</v>
      </c>
      <c r="AR37" s="243"/>
      <c r="AS37" s="243"/>
      <c r="AT37" s="244"/>
      <c r="AU37" s="835" t="s">
        <v>47</v>
      </c>
      <c r="AV37" s="835"/>
      <c r="AW37" s="835"/>
      <c r="AX37" s="836"/>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41"/>
      <c r="Z38" s="842"/>
      <c r="AA38" s="843"/>
      <c r="AB38" s="847"/>
      <c r="AC38" s="848"/>
      <c r="AD38" s="849"/>
      <c r="AE38" s="239"/>
      <c r="AF38" s="239"/>
      <c r="AG38" s="239"/>
      <c r="AH38" s="239"/>
      <c r="AI38" s="239"/>
      <c r="AJ38" s="239"/>
      <c r="AK38" s="239"/>
      <c r="AL38" s="241"/>
      <c r="AM38" s="239"/>
      <c r="AN38" s="239"/>
      <c r="AO38" s="239"/>
      <c r="AP38" s="241"/>
      <c r="AQ38" s="491"/>
      <c r="AR38" s="251"/>
      <c r="AS38" s="249" t="s">
        <v>61</v>
      </c>
      <c r="AT38" s="250"/>
      <c r="AU38" s="251"/>
      <c r="AV38" s="251"/>
      <c r="AW38" s="255" t="s">
        <v>220</v>
      </c>
      <c r="AX38" s="266"/>
      <c r="AY38" s="63">
        <f>$AY$37</f>
        <v>0</v>
      </c>
    </row>
    <row r="39" spans="1:51" ht="22.5" customHeight="1" x14ac:dyDescent="0.15">
      <c r="A39" s="168"/>
      <c r="B39" s="166"/>
      <c r="C39" s="166"/>
      <c r="D39" s="166"/>
      <c r="E39" s="166"/>
      <c r="F39" s="167"/>
      <c r="G39" s="208"/>
      <c r="H39" s="850"/>
      <c r="I39" s="850"/>
      <c r="J39" s="850"/>
      <c r="K39" s="850"/>
      <c r="L39" s="850"/>
      <c r="M39" s="850"/>
      <c r="N39" s="850"/>
      <c r="O39" s="851"/>
      <c r="P39" s="151"/>
      <c r="Q39" s="858"/>
      <c r="R39" s="858"/>
      <c r="S39" s="858"/>
      <c r="T39" s="858"/>
      <c r="U39" s="858"/>
      <c r="V39" s="858"/>
      <c r="W39" s="858"/>
      <c r="X39" s="859"/>
      <c r="Y39" s="864" t="s">
        <v>8</v>
      </c>
      <c r="Z39" s="865"/>
      <c r="AA39" s="866"/>
      <c r="AB39" s="127"/>
      <c r="AC39" s="867"/>
      <c r="AD39" s="867"/>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2"/>
      <c r="H40" s="853"/>
      <c r="I40" s="853"/>
      <c r="J40" s="853"/>
      <c r="K40" s="853"/>
      <c r="L40" s="853"/>
      <c r="M40" s="853"/>
      <c r="N40" s="853"/>
      <c r="O40" s="854"/>
      <c r="P40" s="860"/>
      <c r="Q40" s="860"/>
      <c r="R40" s="860"/>
      <c r="S40" s="860"/>
      <c r="T40" s="860"/>
      <c r="U40" s="860"/>
      <c r="V40" s="860"/>
      <c r="W40" s="860"/>
      <c r="X40" s="861"/>
      <c r="Y40" s="131" t="s">
        <v>34</v>
      </c>
      <c r="Z40" s="550"/>
      <c r="AA40" s="585"/>
      <c r="AB40" s="134"/>
      <c r="AC40" s="868"/>
      <c r="AD40" s="868"/>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9" t="s">
        <v>9</v>
      </c>
      <c r="Z41" s="550"/>
      <c r="AA41" s="585"/>
      <c r="AB41" s="510" t="s">
        <v>222</v>
      </c>
      <c r="AC41" s="870"/>
      <c r="AD41" s="870"/>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9" t="s">
        <v>343</v>
      </c>
      <c r="B42" s="830"/>
      <c r="C42" s="830"/>
      <c r="D42" s="830"/>
      <c r="E42" s="830"/>
      <c r="F42" s="831"/>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2"/>
      <c r="B43" s="833"/>
      <c r="C43" s="833"/>
      <c r="D43" s="833"/>
      <c r="E43" s="833"/>
      <c r="F43" s="834"/>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40"/>
      <c r="Z44" s="309"/>
      <c r="AA44" s="310"/>
      <c r="AB44" s="844" t="s">
        <v>6</v>
      </c>
      <c r="AC44" s="845"/>
      <c r="AD44" s="846"/>
      <c r="AE44" s="238" t="s">
        <v>518</v>
      </c>
      <c r="AF44" s="238"/>
      <c r="AG44" s="238"/>
      <c r="AH44" s="238"/>
      <c r="AI44" s="238" t="s">
        <v>389</v>
      </c>
      <c r="AJ44" s="238"/>
      <c r="AK44" s="238"/>
      <c r="AL44" s="240"/>
      <c r="AM44" s="238" t="s">
        <v>488</v>
      </c>
      <c r="AN44" s="238"/>
      <c r="AO44" s="238"/>
      <c r="AP44" s="240"/>
      <c r="AQ44" s="242" t="s">
        <v>60</v>
      </c>
      <c r="AR44" s="243"/>
      <c r="AS44" s="243"/>
      <c r="AT44" s="244"/>
      <c r="AU44" s="835" t="s">
        <v>47</v>
      </c>
      <c r="AV44" s="835"/>
      <c r="AW44" s="835"/>
      <c r="AX44" s="836"/>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41"/>
      <c r="Z45" s="842"/>
      <c r="AA45" s="843"/>
      <c r="AB45" s="847"/>
      <c r="AC45" s="848"/>
      <c r="AD45" s="849"/>
      <c r="AE45" s="239"/>
      <c r="AF45" s="239"/>
      <c r="AG45" s="239"/>
      <c r="AH45" s="239"/>
      <c r="AI45" s="239"/>
      <c r="AJ45" s="239"/>
      <c r="AK45" s="239"/>
      <c r="AL45" s="241"/>
      <c r="AM45" s="239"/>
      <c r="AN45" s="239"/>
      <c r="AO45" s="239"/>
      <c r="AP45" s="241"/>
      <c r="AQ45" s="491"/>
      <c r="AR45" s="251"/>
      <c r="AS45" s="249" t="s">
        <v>61</v>
      </c>
      <c r="AT45" s="250"/>
      <c r="AU45" s="251"/>
      <c r="AV45" s="251"/>
      <c r="AW45" s="255" t="s">
        <v>220</v>
      </c>
      <c r="AX45" s="266"/>
      <c r="AY45" s="63">
        <f>$AY$44</f>
        <v>0</v>
      </c>
    </row>
    <row r="46" spans="1:51" ht="22.5" customHeight="1" x14ac:dyDescent="0.15">
      <c r="A46" s="168"/>
      <c r="B46" s="166"/>
      <c r="C46" s="166"/>
      <c r="D46" s="166"/>
      <c r="E46" s="166"/>
      <c r="F46" s="167"/>
      <c r="G46" s="208"/>
      <c r="H46" s="850"/>
      <c r="I46" s="850"/>
      <c r="J46" s="850"/>
      <c r="K46" s="850"/>
      <c r="L46" s="850"/>
      <c r="M46" s="850"/>
      <c r="N46" s="850"/>
      <c r="O46" s="851"/>
      <c r="P46" s="151"/>
      <c r="Q46" s="858"/>
      <c r="R46" s="858"/>
      <c r="S46" s="858"/>
      <c r="T46" s="858"/>
      <c r="U46" s="858"/>
      <c r="V46" s="858"/>
      <c r="W46" s="858"/>
      <c r="X46" s="859"/>
      <c r="Y46" s="864" t="s">
        <v>8</v>
      </c>
      <c r="Z46" s="865"/>
      <c r="AA46" s="866"/>
      <c r="AB46" s="127"/>
      <c r="AC46" s="867"/>
      <c r="AD46" s="867"/>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2"/>
      <c r="H47" s="853"/>
      <c r="I47" s="853"/>
      <c r="J47" s="853"/>
      <c r="K47" s="853"/>
      <c r="L47" s="853"/>
      <c r="M47" s="853"/>
      <c r="N47" s="853"/>
      <c r="O47" s="854"/>
      <c r="P47" s="860"/>
      <c r="Q47" s="860"/>
      <c r="R47" s="860"/>
      <c r="S47" s="860"/>
      <c r="T47" s="860"/>
      <c r="U47" s="860"/>
      <c r="V47" s="860"/>
      <c r="W47" s="860"/>
      <c r="X47" s="861"/>
      <c r="Y47" s="131" t="s">
        <v>34</v>
      </c>
      <c r="Z47" s="550"/>
      <c r="AA47" s="585"/>
      <c r="AB47" s="134"/>
      <c r="AC47" s="868"/>
      <c r="AD47" s="868"/>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9" t="s">
        <v>9</v>
      </c>
      <c r="Z48" s="550"/>
      <c r="AA48" s="585"/>
      <c r="AB48" s="510" t="s">
        <v>222</v>
      </c>
      <c r="AC48" s="870"/>
      <c r="AD48" s="870"/>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9" t="s">
        <v>343</v>
      </c>
      <c r="B49" s="830"/>
      <c r="C49" s="830"/>
      <c r="D49" s="830"/>
      <c r="E49" s="830"/>
      <c r="F49" s="831"/>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2"/>
      <c r="B50" s="833"/>
      <c r="C50" s="833"/>
      <c r="D50" s="833"/>
      <c r="E50" s="833"/>
      <c r="F50" s="834"/>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40"/>
      <c r="Z51" s="309"/>
      <c r="AA51" s="310"/>
      <c r="AB51" s="844" t="s">
        <v>6</v>
      </c>
      <c r="AC51" s="845"/>
      <c r="AD51" s="846"/>
      <c r="AE51" s="238" t="s">
        <v>518</v>
      </c>
      <c r="AF51" s="238"/>
      <c r="AG51" s="238"/>
      <c r="AH51" s="238"/>
      <c r="AI51" s="238" t="s">
        <v>389</v>
      </c>
      <c r="AJ51" s="238"/>
      <c r="AK51" s="238"/>
      <c r="AL51" s="240"/>
      <c r="AM51" s="238" t="s">
        <v>488</v>
      </c>
      <c r="AN51" s="238"/>
      <c r="AO51" s="238"/>
      <c r="AP51" s="240"/>
      <c r="AQ51" s="242" t="s">
        <v>60</v>
      </c>
      <c r="AR51" s="243"/>
      <c r="AS51" s="243"/>
      <c r="AT51" s="244"/>
      <c r="AU51" s="835" t="s">
        <v>47</v>
      </c>
      <c r="AV51" s="835"/>
      <c r="AW51" s="835"/>
      <c r="AX51" s="836"/>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41"/>
      <c r="Z52" s="842"/>
      <c r="AA52" s="843"/>
      <c r="AB52" s="847"/>
      <c r="AC52" s="848"/>
      <c r="AD52" s="849"/>
      <c r="AE52" s="239"/>
      <c r="AF52" s="239"/>
      <c r="AG52" s="239"/>
      <c r="AH52" s="239"/>
      <c r="AI52" s="239"/>
      <c r="AJ52" s="239"/>
      <c r="AK52" s="239"/>
      <c r="AL52" s="241"/>
      <c r="AM52" s="239"/>
      <c r="AN52" s="239"/>
      <c r="AO52" s="239"/>
      <c r="AP52" s="241"/>
      <c r="AQ52" s="491"/>
      <c r="AR52" s="251"/>
      <c r="AS52" s="249" t="s">
        <v>61</v>
      </c>
      <c r="AT52" s="250"/>
      <c r="AU52" s="251"/>
      <c r="AV52" s="251"/>
      <c r="AW52" s="255" t="s">
        <v>220</v>
      </c>
      <c r="AX52" s="266"/>
      <c r="AY52" s="63">
        <f t="shared" ref="AY52:AY57" si="7">$AY$51</f>
        <v>0</v>
      </c>
    </row>
    <row r="53" spans="1:51" ht="22.5" customHeight="1" x14ac:dyDescent="0.15">
      <c r="A53" s="168"/>
      <c r="B53" s="166"/>
      <c r="C53" s="166"/>
      <c r="D53" s="166"/>
      <c r="E53" s="166"/>
      <c r="F53" s="167"/>
      <c r="G53" s="208"/>
      <c r="H53" s="850"/>
      <c r="I53" s="850"/>
      <c r="J53" s="850"/>
      <c r="K53" s="850"/>
      <c r="L53" s="850"/>
      <c r="M53" s="850"/>
      <c r="N53" s="850"/>
      <c r="O53" s="851"/>
      <c r="P53" s="151"/>
      <c r="Q53" s="858"/>
      <c r="R53" s="858"/>
      <c r="S53" s="858"/>
      <c r="T53" s="858"/>
      <c r="U53" s="858"/>
      <c r="V53" s="858"/>
      <c r="W53" s="858"/>
      <c r="X53" s="859"/>
      <c r="Y53" s="864" t="s">
        <v>8</v>
      </c>
      <c r="Z53" s="865"/>
      <c r="AA53" s="866"/>
      <c r="AB53" s="127"/>
      <c r="AC53" s="867"/>
      <c r="AD53" s="867"/>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2"/>
      <c r="H54" s="853"/>
      <c r="I54" s="853"/>
      <c r="J54" s="853"/>
      <c r="K54" s="853"/>
      <c r="L54" s="853"/>
      <c r="M54" s="853"/>
      <c r="N54" s="853"/>
      <c r="O54" s="854"/>
      <c r="P54" s="860"/>
      <c r="Q54" s="860"/>
      <c r="R54" s="860"/>
      <c r="S54" s="860"/>
      <c r="T54" s="860"/>
      <c r="U54" s="860"/>
      <c r="V54" s="860"/>
      <c r="W54" s="860"/>
      <c r="X54" s="861"/>
      <c r="Y54" s="131" t="s">
        <v>34</v>
      </c>
      <c r="Z54" s="550"/>
      <c r="AA54" s="585"/>
      <c r="AB54" s="134"/>
      <c r="AC54" s="868"/>
      <c r="AD54" s="868"/>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9" t="s">
        <v>9</v>
      </c>
      <c r="Z55" s="550"/>
      <c r="AA55" s="585"/>
      <c r="AB55" s="510" t="s">
        <v>222</v>
      </c>
      <c r="AC55" s="870"/>
      <c r="AD55" s="870"/>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9" t="s">
        <v>343</v>
      </c>
      <c r="B56" s="830"/>
      <c r="C56" s="830"/>
      <c r="D56" s="830"/>
      <c r="E56" s="830"/>
      <c r="F56" s="831"/>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2"/>
      <c r="B57" s="833"/>
      <c r="C57" s="833"/>
      <c r="D57" s="833"/>
      <c r="E57" s="833"/>
      <c r="F57" s="834"/>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40"/>
      <c r="Z58" s="309"/>
      <c r="AA58" s="310"/>
      <c r="AB58" s="844" t="s">
        <v>6</v>
      </c>
      <c r="AC58" s="845"/>
      <c r="AD58" s="846"/>
      <c r="AE58" s="238" t="s">
        <v>518</v>
      </c>
      <c r="AF58" s="238"/>
      <c r="AG58" s="238"/>
      <c r="AH58" s="238"/>
      <c r="AI58" s="238" t="s">
        <v>389</v>
      </c>
      <c r="AJ58" s="238"/>
      <c r="AK58" s="238"/>
      <c r="AL58" s="240"/>
      <c r="AM58" s="238" t="s">
        <v>488</v>
      </c>
      <c r="AN58" s="238"/>
      <c r="AO58" s="238"/>
      <c r="AP58" s="240"/>
      <c r="AQ58" s="242" t="s">
        <v>60</v>
      </c>
      <c r="AR58" s="243"/>
      <c r="AS58" s="243"/>
      <c r="AT58" s="244"/>
      <c r="AU58" s="835" t="s">
        <v>47</v>
      </c>
      <c r="AV58" s="835"/>
      <c r="AW58" s="835"/>
      <c r="AX58" s="836"/>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41"/>
      <c r="Z59" s="842"/>
      <c r="AA59" s="843"/>
      <c r="AB59" s="847"/>
      <c r="AC59" s="848"/>
      <c r="AD59" s="849"/>
      <c r="AE59" s="239"/>
      <c r="AF59" s="239"/>
      <c r="AG59" s="239"/>
      <c r="AH59" s="239"/>
      <c r="AI59" s="239"/>
      <c r="AJ59" s="239"/>
      <c r="AK59" s="239"/>
      <c r="AL59" s="241"/>
      <c r="AM59" s="239"/>
      <c r="AN59" s="239"/>
      <c r="AO59" s="239"/>
      <c r="AP59" s="241"/>
      <c r="AQ59" s="491"/>
      <c r="AR59" s="251"/>
      <c r="AS59" s="249" t="s">
        <v>61</v>
      </c>
      <c r="AT59" s="250"/>
      <c r="AU59" s="251"/>
      <c r="AV59" s="251"/>
      <c r="AW59" s="255" t="s">
        <v>220</v>
      </c>
      <c r="AX59" s="266"/>
      <c r="AY59">
        <f t="shared" ref="AY59:AY64" si="8">$AY$58</f>
        <v>0</v>
      </c>
    </row>
    <row r="60" spans="1:51" ht="22.5" customHeight="1" x14ac:dyDescent="0.15">
      <c r="A60" s="168"/>
      <c r="B60" s="166"/>
      <c r="C60" s="166"/>
      <c r="D60" s="166"/>
      <c r="E60" s="166"/>
      <c r="F60" s="167"/>
      <c r="G60" s="208"/>
      <c r="H60" s="850"/>
      <c r="I60" s="850"/>
      <c r="J60" s="850"/>
      <c r="K60" s="850"/>
      <c r="L60" s="850"/>
      <c r="M60" s="850"/>
      <c r="N60" s="850"/>
      <c r="O60" s="851"/>
      <c r="P60" s="151"/>
      <c r="Q60" s="858"/>
      <c r="R60" s="858"/>
      <c r="S60" s="858"/>
      <c r="T60" s="858"/>
      <c r="U60" s="858"/>
      <c r="V60" s="858"/>
      <c r="W60" s="858"/>
      <c r="X60" s="859"/>
      <c r="Y60" s="864" t="s">
        <v>8</v>
      </c>
      <c r="Z60" s="865"/>
      <c r="AA60" s="866"/>
      <c r="AB60" s="127"/>
      <c r="AC60" s="867"/>
      <c r="AD60" s="867"/>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2"/>
      <c r="H61" s="853"/>
      <c r="I61" s="853"/>
      <c r="J61" s="853"/>
      <c r="K61" s="853"/>
      <c r="L61" s="853"/>
      <c r="M61" s="853"/>
      <c r="N61" s="853"/>
      <c r="O61" s="854"/>
      <c r="P61" s="860"/>
      <c r="Q61" s="860"/>
      <c r="R61" s="860"/>
      <c r="S61" s="860"/>
      <c r="T61" s="860"/>
      <c r="U61" s="860"/>
      <c r="V61" s="860"/>
      <c r="W61" s="860"/>
      <c r="X61" s="861"/>
      <c r="Y61" s="131" t="s">
        <v>34</v>
      </c>
      <c r="Z61" s="550"/>
      <c r="AA61" s="585"/>
      <c r="AB61" s="134"/>
      <c r="AC61" s="868"/>
      <c r="AD61" s="868"/>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9" t="s">
        <v>9</v>
      </c>
      <c r="Z62" s="550"/>
      <c r="AA62" s="585"/>
      <c r="AB62" s="510" t="s">
        <v>221</v>
      </c>
      <c r="AC62" s="870"/>
      <c r="AD62" s="870"/>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9" t="s">
        <v>343</v>
      </c>
      <c r="B63" s="830"/>
      <c r="C63" s="830"/>
      <c r="D63" s="830"/>
      <c r="E63" s="830"/>
      <c r="F63" s="831"/>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2"/>
      <c r="B64" s="833"/>
      <c r="C64" s="833"/>
      <c r="D64" s="833"/>
      <c r="E64" s="833"/>
      <c r="F64" s="834"/>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40"/>
      <c r="Z65" s="309"/>
      <c r="AA65" s="310"/>
      <c r="AB65" s="844" t="s">
        <v>6</v>
      </c>
      <c r="AC65" s="845"/>
      <c r="AD65" s="846"/>
      <c r="AE65" s="238" t="s">
        <v>518</v>
      </c>
      <c r="AF65" s="238"/>
      <c r="AG65" s="238"/>
      <c r="AH65" s="238"/>
      <c r="AI65" s="238" t="s">
        <v>389</v>
      </c>
      <c r="AJ65" s="238"/>
      <c r="AK65" s="238"/>
      <c r="AL65" s="240"/>
      <c r="AM65" s="238" t="s">
        <v>488</v>
      </c>
      <c r="AN65" s="238"/>
      <c r="AO65" s="238"/>
      <c r="AP65" s="240"/>
      <c r="AQ65" s="242" t="s">
        <v>60</v>
      </c>
      <c r="AR65" s="243"/>
      <c r="AS65" s="243"/>
      <c r="AT65" s="244"/>
      <c r="AU65" s="835" t="s">
        <v>47</v>
      </c>
      <c r="AV65" s="835"/>
      <c r="AW65" s="835"/>
      <c r="AX65" s="836"/>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41"/>
      <c r="Z66" s="842"/>
      <c r="AA66" s="843"/>
      <c r="AB66" s="847"/>
      <c r="AC66" s="848"/>
      <c r="AD66" s="849"/>
      <c r="AE66" s="239"/>
      <c r="AF66" s="239"/>
      <c r="AG66" s="239"/>
      <c r="AH66" s="239"/>
      <c r="AI66" s="239"/>
      <c r="AJ66" s="239"/>
      <c r="AK66" s="239"/>
      <c r="AL66" s="241"/>
      <c r="AM66" s="239"/>
      <c r="AN66" s="239"/>
      <c r="AO66" s="239"/>
      <c r="AP66" s="241"/>
      <c r="AQ66" s="491"/>
      <c r="AR66" s="251"/>
      <c r="AS66" s="249" t="s">
        <v>61</v>
      </c>
      <c r="AT66" s="250"/>
      <c r="AU66" s="251"/>
      <c r="AV66" s="251"/>
      <c r="AW66" s="255" t="s">
        <v>220</v>
      </c>
      <c r="AX66" s="266"/>
      <c r="AY66" s="63">
        <f t="shared" ref="AY66:AY71" si="9">$AY$65</f>
        <v>0</v>
      </c>
    </row>
    <row r="67" spans="1:51" ht="22.5" customHeight="1" x14ac:dyDescent="0.15">
      <c r="A67" s="168"/>
      <c r="B67" s="166"/>
      <c r="C67" s="166"/>
      <c r="D67" s="166"/>
      <c r="E67" s="166"/>
      <c r="F67" s="167"/>
      <c r="G67" s="208"/>
      <c r="H67" s="850"/>
      <c r="I67" s="850"/>
      <c r="J67" s="850"/>
      <c r="K67" s="850"/>
      <c r="L67" s="850"/>
      <c r="M67" s="850"/>
      <c r="N67" s="850"/>
      <c r="O67" s="851"/>
      <c r="P67" s="151"/>
      <c r="Q67" s="858"/>
      <c r="R67" s="858"/>
      <c r="S67" s="858"/>
      <c r="T67" s="858"/>
      <c r="U67" s="858"/>
      <c r="V67" s="858"/>
      <c r="W67" s="858"/>
      <c r="X67" s="859"/>
      <c r="Y67" s="864" t="s">
        <v>8</v>
      </c>
      <c r="Z67" s="865"/>
      <c r="AA67" s="866"/>
      <c r="AB67" s="127"/>
      <c r="AC67" s="867"/>
      <c r="AD67" s="867"/>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2"/>
      <c r="H68" s="853"/>
      <c r="I68" s="853"/>
      <c r="J68" s="853"/>
      <c r="K68" s="853"/>
      <c r="L68" s="853"/>
      <c r="M68" s="853"/>
      <c r="N68" s="853"/>
      <c r="O68" s="854"/>
      <c r="P68" s="860"/>
      <c r="Q68" s="860"/>
      <c r="R68" s="860"/>
      <c r="S68" s="860"/>
      <c r="T68" s="860"/>
      <c r="U68" s="860"/>
      <c r="V68" s="860"/>
      <c r="W68" s="860"/>
      <c r="X68" s="861"/>
      <c r="Y68" s="131" t="s">
        <v>34</v>
      </c>
      <c r="Z68" s="550"/>
      <c r="AA68" s="585"/>
      <c r="AB68" s="134"/>
      <c r="AC68" s="868"/>
      <c r="AD68" s="868"/>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9" t="s">
        <v>9</v>
      </c>
      <c r="Z69" s="550"/>
      <c r="AA69" s="585"/>
      <c r="AB69" s="510" t="s">
        <v>222</v>
      </c>
      <c r="AC69" s="870"/>
      <c r="AD69" s="870"/>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9" t="s">
        <v>343</v>
      </c>
      <c r="B70" s="830"/>
      <c r="C70" s="830"/>
      <c r="D70" s="830"/>
      <c r="E70" s="830"/>
      <c r="F70" s="831"/>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2"/>
      <c r="B71" s="833"/>
      <c r="C71" s="833"/>
      <c r="D71" s="833"/>
      <c r="E71" s="833"/>
      <c r="F71" s="834"/>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1" t="s">
        <v>18</v>
      </c>
      <c r="B2" s="872"/>
      <c r="C2" s="872"/>
      <c r="D2" s="872"/>
      <c r="E2" s="872"/>
      <c r="F2" s="873"/>
      <c r="G2" s="340" t="s">
        <v>223</v>
      </c>
      <c r="H2" s="341"/>
      <c r="I2" s="341"/>
      <c r="J2" s="341"/>
      <c r="K2" s="341"/>
      <c r="L2" s="341"/>
      <c r="M2" s="341"/>
      <c r="N2" s="341"/>
      <c r="O2" s="341"/>
      <c r="P2" s="341"/>
      <c r="Q2" s="341"/>
      <c r="R2" s="341"/>
      <c r="S2" s="341"/>
      <c r="T2" s="341"/>
      <c r="U2" s="341"/>
      <c r="V2" s="341"/>
      <c r="W2" s="341"/>
      <c r="X2" s="341"/>
      <c r="Y2" s="341"/>
      <c r="Z2" s="341"/>
      <c r="AA2" s="341"/>
      <c r="AB2" s="342"/>
      <c r="AC2" s="340" t="s">
        <v>224</v>
      </c>
      <c r="AD2" s="880"/>
      <c r="AE2" s="880"/>
      <c r="AF2" s="880"/>
      <c r="AG2" s="880"/>
      <c r="AH2" s="880"/>
      <c r="AI2" s="880"/>
      <c r="AJ2" s="880"/>
      <c r="AK2" s="880"/>
      <c r="AL2" s="880"/>
      <c r="AM2" s="880"/>
      <c r="AN2" s="880"/>
      <c r="AO2" s="880"/>
      <c r="AP2" s="880"/>
      <c r="AQ2" s="880"/>
      <c r="AR2" s="880"/>
      <c r="AS2" s="880"/>
      <c r="AT2" s="880"/>
      <c r="AU2" s="880"/>
      <c r="AV2" s="880"/>
      <c r="AW2" s="880"/>
      <c r="AX2" s="881"/>
      <c r="AY2" s="63">
        <f>COUNTA($G$4,$AC$4)</f>
        <v>0</v>
      </c>
    </row>
    <row r="3" spans="1:51" ht="24.75" customHeight="1" x14ac:dyDescent="0.15">
      <c r="A3" s="874"/>
      <c r="B3" s="875"/>
      <c r="C3" s="875"/>
      <c r="D3" s="875"/>
      <c r="E3" s="875"/>
      <c r="F3" s="876"/>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c r="AY3" s="63">
        <f>$AY$2</f>
        <v>0</v>
      </c>
    </row>
    <row r="4" spans="1:51" ht="24.75" customHeight="1" x14ac:dyDescent="0.15">
      <c r="A4" s="874"/>
      <c r="B4" s="875"/>
      <c r="C4" s="875"/>
      <c r="D4" s="875"/>
      <c r="E4" s="875"/>
      <c r="F4" s="876"/>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c r="AY4" s="63">
        <f t="shared" ref="AY4:AY14" si="0">$AY$2</f>
        <v>0</v>
      </c>
    </row>
    <row r="5" spans="1:51" ht="24.75" customHeight="1" x14ac:dyDescent="0.15">
      <c r="A5" s="874"/>
      <c r="B5" s="875"/>
      <c r="C5" s="875"/>
      <c r="D5" s="875"/>
      <c r="E5" s="875"/>
      <c r="F5" s="876"/>
      <c r="G5" s="315"/>
      <c r="H5" s="316"/>
      <c r="I5" s="316"/>
      <c r="J5" s="316"/>
      <c r="K5" s="317"/>
      <c r="L5" s="318"/>
      <c r="M5" s="319"/>
      <c r="N5" s="319"/>
      <c r="O5" s="319"/>
      <c r="P5" s="319"/>
      <c r="Q5" s="319"/>
      <c r="R5" s="319"/>
      <c r="S5" s="319"/>
      <c r="T5" s="319"/>
      <c r="U5" s="319"/>
      <c r="V5" s="319"/>
      <c r="W5" s="319"/>
      <c r="X5" s="320"/>
      <c r="Y5" s="321"/>
      <c r="Z5" s="322"/>
      <c r="AA5" s="322"/>
      <c r="AB5" s="323"/>
      <c r="AC5" s="315"/>
      <c r="AD5" s="316"/>
      <c r="AE5" s="316"/>
      <c r="AF5" s="316"/>
      <c r="AG5" s="317"/>
      <c r="AH5" s="318"/>
      <c r="AI5" s="319"/>
      <c r="AJ5" s="319"/>
      <c r="AK5" s="319"/>
      <c r="AL5" s="319"/>
      <c r="AM5" s="319"/>
      <c r="AN5" s="319"/>
      <c r="AO5" s="319"/>
      <c r="AP5" s="319"/>
      <c r="AQ5" s="319"/>
      <c r="AR5" s="319"/>
      <c r="AS5" s="319"/>
      <c r="AT5" s="320"/>
      <c r="AU5" s="321"/>
      <c r="AV5" s="322"/>
      <c r="AW5" s="322"/>
      <c r="AX5" s="324"/>
      <c r="AY5" s="63">
        <f t="shared" si="0"/>
        <v>0</v>
      </c>
    </row>
    <row r="6" spans="1:51" ht="24.75" customHeight="1" x14ac:dyDescent="0.15">
      <c r="A6" s="874"/>
      <c r="B6" s="875"/>
      <c r="C6" s="875"/>
      <c r="D6" s="875"/>
      <c r="E6" s="875"/>
      <c r="F6" s="876"/>
      <c r="G6" s="315"/>
      <c r="H6" s="316"/>
      <c r="I6" s="316"/>
      <c r="J6" s="316"/>
      <c r="K6" s="317"/>
      <c r="L6" s="318"/>
      <c r="M6" s="319"/>
      <c r="N6" s="319"/>
      <c r="O6" s="319"/>
      <c r="P6" s="319"/>
      <c r="Q6" s="319"/>
      <c r="R6" s="319"/>
      <c r="S6" s="319"/>
      <c r="T6" s="319"/>
      <c r="U6" s="319"/>
      <c r="V6" s="319"/>
      <c r="W6" s="319"/>
      <c r="X6" s="320"/>
      <c r="Y6" s="321"/>
      <c r="Z6" s="322"/>
      <c r="AA6" s="322"/>
      <c r="AB6" s="323"/>
      <c r="AC6" s="315"/>
      <c r="AD6" s="316"/>
      <c r="AE6" s="316"/>
      <c r="AF6" s="316"/>
      <c r="AG6" s="317"/>
      <c r="AH6" s="318"/>
      <c r="AI6" s="319"/>
      <c r="AJ6" s="319"/>
      <c r="AK6" s="319"/>
      <c r="AL6" s="319"/>
      <c r="AM6" s="319"/>
      <c r="AN6" s="319"/>
      <c r="AO6" s="319"/>
      <c r="AP6" s="319"/>
      <c r="AQ6" s="319"/>
      <c r="AR6" s="319"/>
      <c r="AS6" s="319"/>
      <c r="AT6" s="320"/>
      <c r="AU6" s="321"/>
      <c r="AV6" s="322"/>
      <c r="AW6" s="322"/>
      <c r="AX6" s="324"/>
      <c r="AY6" s="63">
        <f t="shared" si="0"/>
        <v>0</v>
      </c>
    </row>
    <row r="7" spans="1:51" ht="24.75" customHeight="1" x14ac:dyDescent="0.15">
      <c r="A7" s="874"/>
      <c r="B7" s="875"/>
      <c r="C7" s="875"/>
      <c r="D7" s="875"/>
      <c r="E7" s="875"/>
      <c r="F7" s="876"/>
      <c r="G7" s="315"/>
      <c r="H7" s="316"/>
      <c r="I7" s="316"/>
      <c r="J7" s="316"/>
      <c r="K7" s="317"/>
      <c r="L7" s="318"/>
      <c r="M7" s="319"/>
      <c r="N7" s="319"/>
      <c r="O7" s="319"/>
      <c r="P7" s="319"/>
      <c r="Q7" s="319"/>
      <c r="R7" s="319"/>
      <c r="S7" s="319"/>
      <c r="T7" s="319"/>
      <c r="U7" s="319"/>
      <c r="V7" s="319"/>
      <c r="W7" s="319"/>
      <c r="X7" s="320"/>
      <c r="Y7" s="321"/>
      <c r="Z7" s="322"/>
      <c r="AA7" s="322"/>
      <c r="AB7" s="323"/>
      <c r="AC7" s="315"/>
      <c r="AD7" s="316"/>
      <c r="AE7" s="316"/>
      <c r="AF7" s="316"/>
      <c r="AG7" s="317"/>
      <c r="AH7" s="318"/>
      <c r="AI7" s="319"/>
      <c r="AJ7" s="319"/>
      <c r="AK7" s="319"/>
      <c r="AL7" s="319"/>
      <c r="AM7" s="319"/>
      <c r="AN7" s="319"/>
      <c r="AO7" s="319"/>
      <c r="AP7" s="319"/>
      <c r="AQ7" s="319"/>
      <c r="AR7" s="319"/>
      <c r="AS7" s="319"/>
      <c r="AT7" s="320"/>
      <c r="AU7" s="321"/>
      <c r="AV7" s="322"/>
      <c r="AW7" s="322"/>
      <c r="AX7" s="324"/>
      <c r="AY7" s="63">
        <f t="shared" si="0"/>
        <v>0</v>
      </c>
    </row>
    <row r="8" spans="1:51" ht="24.75" customHeight="1" x14ac:dyDescent="0.15">
      <c r="A8" s="874"/>
      <c r="B8" s="875"/>
      <c r="C8" s="875"/>
      <c r="D8" s="875"/>
      <c r="E8" s="875"/>
      <c r="F8" s="876"/>
      <c r="G8" s="315"/>
      <c r="H8" s="316"/>
      <c r="I8" s="316"/>
      <c r="J8" s="316"/>
      <c r="K8" s="317"/>
      <c r="L8" s="318"/>
      <c r="M8" s="319"/>
      <c r="N8" s="319"/>
      <c r="O8" s="319"/>
      <c r="P8" s="319"/>
      <c r="Q8" s="319"/>
      <c r="R8" s="319"/>
      <c r="S8" s="319"/>
      <c r="T8" s="319"/>
      <c r="U8" s="319"/>
      <c r="V8" s="319"/>
      <c r="W8" s="319"/>
      <c r="X8" s="320"/>
      <c r="Y8" s="321"/>
      <c r="Z8" s="322"/>
      <c r="AA8" s="322"/>
      <c r="AB8" s="323"/>
      <c r="AC8" s="315"/>
      <c r="AD8" s="316"/>
      <c r="AE8" s="316"/>
      <c r="AF8" s="316"/>
      <c r="AG8" s="317"/>
      <c r="AH8" s="318"/>
      <c r="AI8" s="319"/>
      <c r="AJ8" s="319"/>
      <c r="AK8" s="319"/>
      <c r="AL8" s="319"/>
      <c r="AM8" s="319"/>
      <c r="AN8" s="319"/>
      <c r="AO8" s="319"/>
      <c r="AP8" s="319"/>
      <c r="AQ8" s="319"/>
      <c r="AR8" s="319"/>
      <c r="AS8" s="319"/>
      <c r="AT8" s="320"/>
      <c r="AU8" s="321"/>
      <c r="AV8" s="322"/>
      <c r="AW8" s="322"/>
      <c r="AX8" s="324"/>
      <c r="AY8" s="63">
        <f t="shared" si="0"/>
        <v>0</v>
      </c>
    </row>
    <row r="9" spans="1:51" ht="24.75" customHeight="1" x14ac:dyDescent="0.15">
      <c r="A9" s="874"/>
      <c r="B9" s="875"/>
      <c r="C9" s="875"/>
      <c r="D9" s="875"/>
      <c r="E9" s="875"/>
      <c r="F9" s="876"/>
      <c r="G9" s="315"/>
      <c r="H9" s="316"/>
      <c r="I9" s="316"/>
      <c r="J9" s="316"/>
      <c r="K9" s="317"/>
      <c r="L9" s="318"/>
      <c r="M9" s="319"/>
      <c r="N9" s="319"/>
      <c r="O9" s="319"/>
      <c r="P9" s="319"/>
      <c r="Q9" s="319"/>
      <c r="R9" s="319"/>
      <c r="S9" s="319"/>
      <c r="T9" s="319"/>
      <c r="U9" s="319"/>
      <c r="V9" s="319"/>
      <c r="W9" s="319"/>
      <c r="X9" s="320"/>
      <c r="Y9" s="321"/>
      <c r="Z9" s="322"/>
      <c r="AA9" s="322"/>
      <c r="AB9" s="323"/>
      <c r="AC9" s="315"/>
      <c r="AD9" s="316"/>
      <c r="AE9" s="316"/>
      <c r="AF9" s="316"/>
      <c r="AG9" s="317"/>
      <c r="AH9" s="318"/>
      <c r="AI9" s="319"/>
      <c r="AJ9" s="319"/>
      <c r="AK9" s="319"/>
      <c r="AL9" s="319"/>
      <c r="AM9" s="319"/>
      <c r="AN9" s="319"/>
      <c r="AO9" s="319"/>
      <c r="AP9" s="319"/>
      <c r="AQ9" s="319"/>
      <c r="AR9" s="319"/>
      <c r="AS9" s="319"/>
      <c r="AT9" s="320"/>
      <c r="AU9" s="321"/>
      <c r="AV9" s="322"/>
      <c r="AW9" s="322"/>
      <c r="AX9" s="324"/>
      <c r="AY9" s="63">
        <f t="shared" si="0"/>
        <v>0</v>
      </c>
    </row>
    <row r="10" spans="1:51" ht="24.75" customHeight="1" x14ac:dyDescent="0.15">
      <c r="A10" s="874"/>
      <c r="B10" s="875"/>
      <c r="C10" s="875"/>
      <c r="D10" s="875"/>
      <c r="E10" s="875"/>
      <c r="F10" s="876"/>
      <c r="G10" s="315"/>
      <c r="H10" s="316"/>
      <c r="I10" s="316"/>
      <c r="J10" s="316"/>
      <c r="K10" s="317"/>
      <c r="L10" s="318"/>
      <c r="M10" s="319"/>
      <c r="N10" s="319"/>
      <c r="O10" s="319"/>
      <c r="P10" s="319"/>
      <c r="Q10" s="319"/>
      <c r="R10" s="319"/>
      <c r="S10" s="319"/>
      <c r="T10" s="319"/>
      <c r="U10" s="319"/>
      <c r="V10" s="319"/>
      <c r="W10" s="319"/>
      <c r="X10" s="320"/>
      <c r="Y10" s="321"/>
      <c r="Z10" s="322"/>
      <c r="AA10" s="322"/>
      <c r="AB10" s="323"/>
      <c r="AC10" s="315"/>
      <c r="AD10" s="316"/>
      <c r="AE10" s="316"/>
      <c r="AF10" s="316"/>
      <c r="AG10" s="317"/>
      <c r="AH10" s="318"/>
      <c r="AI10" s="319"/>
      <c r="AJ10" s="319"/>
      <c r="AK10" s="319"/>
      <c r="AL10" s="319"/>
      <c r="AM10" s="319"/>
      <c r="AN10" s="319"/>
      <c r="AO10" s="319"/>
      <c r="AP10" s="319"/>
      <c r="AQ10" s="319"/>
      <c r="AR10" s="319"/>
      <c r="AS10" s="319"/>
      <c r="AT10" s="320"/>
      <c r="AU10" s="321"/>
      <c r="AV10" s="322"/>
      <c r="AW10" s="322"/>
      <c r="AX10" s="324"/>
      <c r="AY10" s="63">
        <f t="shared" si="0"/>
        <v>0</v>
      </c>
    </row>
    <row r="11" spans="1:51" ht="24.75" customHeight="1" x14ac:dyDescent="0.15">
      <c r="A11" s="874"/>
      <c r="B11" s="875"/>
      <c r="C11" s="875"/>
      <c r="D11" s="875"/>
      <c r="E11" s="875"/>
      <c r="F11" s="876"/>
      <c r="G11" s="315"/>
      <c r="H11" s="316"/>
      <c r="I11" s="316"/>
      <c r="J11" s="316"/>
      <c r="K11" s="317"/>
      <c r="L11" s="318"/>
      <c r="M11" s="319"/>
      <c r="N11" s="319"/>
      <c r="O11" s="319"/>
      <c r="P11" s="319"/>
      <c r="Q11" s="319"/>
      <c r="R11" s="319"/>
      <c r="S11" s="319"/>
      <c r="T11" s="319"/>
      <c r="U11" s="319"/>
      <c r="V11" s="319"/>
      <c r="W11" s="319"/>
      <c r="X11" s="320"/>
      <c r="Y11" s="321"/>
      <c r="Z11" s="322"/>
      <c r="AA11" s="322"/>
      <c r="AB11" s="323"/>
      <c r="AC11" s="315"/>
      <c r="AD11" s="316"/>
      <c r="AE11" s="316"/>
      <c r="AF11" s="316"/>
      <c r="AG11" s="317"/>
      <c r="AH11" s="318"/>
      <c r="AI11" s="319"/>
      <c r="AJ11" s="319"/>
      <c r="AK11" s="319"/>
      <c r="AL11" s="319"/>
      <c r="AM11" s="319"/>
      <c r="AN11" s="319"/>
      <c r="AO11" s="319"/>
      <c r="AP11" s="319"/>
      <c r="AQ11" s="319"/>
      <c r="AR11" s="319"/>
      <c r="AS11" s="319"/>
      <c r="AT11" s="320"/>
      <c r="AU11" s="321"/>
      <c r="AV11" s="322"/>
      <c r="AW11" s="322"/>
      <c r="AX11" s="324"/>
      <c r="AY11" s="63">
        <f t="shared" si="0"/>
        <v>0</v>
      </c>
    </row>
    <row r="12" spans="1:51" ht="24.75" customHeight="1" x14ac:dyDescent="0.15">
      <c r="A12" s="874"/>
      <c r="B12" s="875"/>
      <c r="C12" s="875"/>
      <c r="D12" s="875"/>
      <c r="E12" s="875"/>
      <c r="F12" s="876"/>
      <c r="G12" s="315"/>
      <c r="H12" s="316"/>
      <c r="I12" s="316"/>
      <c r="J12" s="316"/>
      <c r="K12" s="317"/>
      <c r="L12" s="318"/>
      <c r="M12" s="319"/>
      <c r="N12" s="319"/>
      <c r="O12" s="319"/>
      <c r="P12" s="319"/>
      <c r="Q12" s="319"/>
      <c r="R12" s="319"/>
      <c r="S12" s="319"/>
      <c r="T12" s="319"/>
      <c r="U12" s="319"/>
      <c r="V12" s="319"/>
      <c r="W12" s="319"/>
      <c r="X12" s="320"/>
      <c r="Y12" s="321"/>
      <c r="Z12" s="322"/>
      <c r="AA12" s="322"/>
      <c r="AB12" s="323"/>
      <c r="AC12" s="315"/>
      <c r="AD12" s="316"/>
      <c r="AE12" s="316"/>
      <c r="AF12" s="316"/>
      <c r="AG12" s="317"/>
      <c r="AH12" s="318"/>
      <c r="AI12" s="319"/>
      <c r="AJ12" s="319"/>
      <c r="AK12" s="319"/>
      <c r="AL12" s="319"/>
      <c r="AM12" s="319"/>
      <c r="AN12" s="319"/>
      <c r="AO12" s="319"/>
      <c r="AP12" s="319"/>
      <c r="AQ12" s="319"/>
      <c r="AR12" s="319"/>
      <c r="AS12" s="319"/>
      <c r="AT12" s="320"/>
      <c r="AU12" s="321"/>
      <c r="AV12" s="322"/>
      <c r="AW12" s="322"/>
      <c r="AX12" s="324"/>
      <c r="AY12" s="63">
        <f t="shared" si="0"/>
        <v>0</v>
      </c>
    </row>
    <row r="13" spans="1:51" ht="24.75" customHeight="1" x14ac:dyDescent="0.15">
      <c r="A13" s="874"/>
      <c r="B13" s="875"/>
      <c r="C13" s="875"/>
      <c r="D13" s="875"/>
      <c r="E13" s="875"/>
      <c r="F13" s="876"/>
      <c r="G13" s="315"/>
      <c r="H13" s="316"/>
      <c r="I13" s="316"/>
      <c r="J13" s="316"/>
      <c r="K13" s="317"/>
      <c r="L13" s="318"/>
      <c r="M13" s="319"/>
      <c r="N13" s="319"/>
      <c r="O13" s="319"/>
      <c r="P13" s="319"/>
      <c r="Q13" s="319"/>
      <c r="R13" s="319"/>
      <c r="S13" s="319"/>
      <c r="T13" s="319"/>
      <c r="U13" s="319"/>
      <c r="V13" s="319"/>
      <c r="W13" s="319"/>
      <c r="X13" s="320"/>
      <c r="Y13" s="321"/>
      <c r="Z13" s="322"/>
      <c r="AA13" s="322"/>
      <c r="AB13" s="323"/>
      <c r="AC13" s="315"/>
      <c r="AD13" s="316"/>
      <c r="AE13" s="316"/>
      <c r="AF13" s="316"/>
      <c r="AG13" s="317"/>
      <c r="AH13" s="318"/>
      <c r="AI13" s="319"/>
      <c r="AJ13" s="319"/>
      <c r="AK13" s="319"/>
      <c r="AL13" s="319"/>
      <c r="AM13" s="319"/>
      <c r="AN13" s="319"/>
      <c r="AO13" s="319"/>
      <c r="AP13" s="319"/>
      <c r="AQ13" s="319"/>
      <c r="AR13" s="319"/>
      <c r="AS13" s="319"/>
      <c r="AT13" s="320"/>
      <c r="AU13" s="321"/>
      <c r="AV13" s="322"/>
      <c r="AW13" s="322"/>
      <c r="AX13" s="324"/>
      <c r="AY13" s="63">
        <f t="shared" si="0"/>
        <v>0</v>
      </c>
    </row>
    <row r="14" spans="1:51" ht="24.75" customHeight="1" thickBot="1" x14ac:dyDescent="0.2">
      <c r="A14" s="874"/>
      <c r="B14" s="875"/>
      <c r="C14" s="875"/>
      <c r="D14" s="875"/>
      <c r="E14" s="875"/>
      <c r="F14" s="876"/>
      <c r="G14" s="306" t="s">
        <v>16</v>
      </c>
      <c r="H14" s="307"/>
      <c r="I14" s="307"/>
      <c r="J14" s="307"/>
      <c r="K14" s="307"/>
      <c r="L14" s="308"/>
      <c r="M14" s="309"/>
      <c r="N14" s="309"/>
      <c r="O14" s="309"/>
      <c r="P14" s="309"/>
      <c r="Q14" s="309"/>
      <c r="R14" s="309"/>
      <c r="S14" s="309"/>
      <c r="T14" s="309"/>
      <c r="U14" s="309"/>
      <c r="V14" s="309"/>
      <c r="W14" s="309"/>
      <c r="X14" s="310"/>
      <c r="Y14" s="311">
        <f>SUM(Y4:AB13)</f>
        <v>0</v>
      </c>
      <c r="Z14" s="312"/>
      <c r="AA14" s="312"/>
      <c r="AB14" s="313"/>
      <c r="AC14" s="306" t="s">
        <v>16</v>
      </c>
      <c r="AD14" s="307"/>
      <c r="AE14" s="307"/>
      <c r="AF14" s="307"/>
      <c r="AG14" s="307"/>
      <c r="AH14" s="308"/>
      <c r="AI14" s="309"/>
      <c r="AJ14" s="309"/>
      <c r="AK14" s="309"/>
      <c r="AL14" s="309"/>
      <c r="AM14" s="309"/>
      <c r="AN14" s="309"/>
      <c r="AO14" s="309"/>
      <c r="AP14" s="309"/>
      <c r="AQ14" s="309"/>
      <c r="AR14" s="309"/>
      <c r="AS14" s="309"/>
      <c r="AT14" s="310"/>
      <c r="AU14" s="311">
        <f>SUM(AU4:AX13)</f>
        <v>0</v>
      </c>
      <c r="AV14" s="312"/>
      <c r="AW14" s="312"/>
      <c r="AX14" s="314"/>
      <c r="AY14" s="63">
        <f t="shared" si="0"/>
        <v>0</v>
      </c>
    </row>
    <row r="15" spans="1:51" ht="30" customHeight="1" x14ac:dyDescent="0.15">
      <c r="A15" s="874"/>
      <c r="B15" s="875"/>
      <c r="C15" s="875"/>
      <c r="D15" s="875"/>
      <c r="E15" s="875"/>
      <c r="F15" s="876"/>
      <c r="G15" s="340" t="s">
        <v>225</v>
      </c>
      <c r="H15" s="341"/>
      <c r="I15" s="341"/>
      <c r="J15" s="341"/>
      <c r="K15" s="341"/>
      <c r="L15" s="341"/>
      <c r="M15" s="341"/>
      <c r="N15" s="341"/>
      <c r="O15" s="341"/>
      <c r="P15" s="341"/>
      <c r="Q15" s="341"/>
      <c r="R15" s="341"/>
      <c r="S15" s="341"/>
      <c r="T15" s="341"/>
      <c r="U15" s="341"/>
      <c r="V15" s="341"/>
      <c r="W15" s="341"/>
      <c r="X15" s="341"/>
      <c r="Y15" s="341"/>
      <c r="Z15" s="341"/>
      <c r="AA15" s="341"/>
      <c r="AB15" s="342"/>
      <c r="AC15" s="340" t="s">
        <v>226</v>
      </c>
      <c r="AD15" s="341"/>
      <c r="AE15" s="341"/>
      <c r="AF15" s="341"/>
      <c r="AG15" s="341"/>
      <c r="AH15" s="341"/>
      <c r="AI15" s="341"/>
      <c r="AJ15" s="341"/>
      <c r="AK15" s="341"/>
      <c r="AL15" s="341"/>
      <c r="AM15" s="341"/>
      <c r="AN15" s="341"/>
      <c r="AO15" s="341"/>
      <c r="AP15" s="341"/>
      <c r="AQ15" s="341"/>
      <c r="AR15" s="341"/>
      <c r="AS15" s="341"/>
      <c r="AT15" s="341"/>
      <c r="AU15" s="341"/>
      <c r="AV15" s="341"/>
      <c r="AW15" s="341"/>
      <c r="AX15" s="343"/>
      <c r="AY15" s="63">
        <f>COUNTA($G$17,$AC$17)</f>
        <v>0</v>
      </c>
    </row>
    <row r="16" spans="1:51" ht="25.5" customHeight="1" x14ac:dyDescent="0.15">
      <c r="A16" s="874"/>
      <c r="B16" s="875"/>
      <c r="C16" s="875"/>
      <c r="D16" s="875"/>
      <c r="E16" s="875"/>
      <c r="F16" s="876"/>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c r="AY16" s="63">
        <f>$AY$15</f>
        <v>0</v>
      </c>
    </row>
    <row r="17" spans="1:51" ht="24.75" customHeight="1" x14ac:dyDescent="0.15">
      <c r="A17" s="874"/>
      <c r="B17" s="875"/>
      <c r="C17" s="875"/>
      <c r="D17" s="875"/>
      <c r="E17" s="875"/>
      <c r="F17" s="876"/>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c r="AY17" s="63">
        <f t="shared" ref="AY17:AY27" si="1">$AY$15</f>
        <v>0</v>
      </c>
    </row>
    <row r="18" spans="1:51" ht="24.75" customHeight="1" x14ac:dyDescent="0.15">
      <c r="A18" s="874"/>
      <c r="B18" s="875"/>
      <c r="C18" s="875"/>
      <c r="D18" s="875"/>
      <c r="E18" s="875"/>
      <c r="F18" s="876"/>
      <c r="G18" s="315"/>
      <c r="H18" s="316"/>
      <c r="I18" s="316"/>
      <c r="J18" s="316"/>
      <c r="K18" s="317"/>
      <c r="L18" s="318"/>
      <c r="M18" s="319"/>
      <c r="N18" s="319"/>
      <c r="O18" s="319"/>
      <c r="P18" s="319"/>
      <c r="Q18" s="319"/>
      <c r="R18" s="319"/>
      <c r="S18" s="319"/>
      <c r="T18" s="319"/>
      <c r="U18" s="319"/>
      <c r="V18" s="319"/>
      <c r="W18" s="319"/>
      <c r="X18" s="320"/>
      <c r="Y18" s="321"/>
      <c r="Z18" s="322"/>
      <c r="AA18" s="322"/>
      <c r="AB18" s="323"/>
      <c r="AC18" s="315"/>
      <c r="AD18" s="316"/>
      <c r="AE18" s="316"/>
      <c r="AF18" s="316"/>
      <c r="AG18" s="317"/>
      <c r="AH18" s="318"/>
      <c r="AI18" s="319"/>
      <c r="AJ18" s="319"/>
      <c r="AK18" s="319"/>
      <c r="AL18" s="319"/>
      <c r="AM18" s="319"/>
      <c r="AN18" s="319"/>
      <c r="AO18" s="319"/>
      <c r="AP18" s="319"/>
      <c r="AQ18" s="319"/>
      <c r="AR18" s="319"/>
      <c r="AS18" s="319"/>
      <c r="AT18" s="320"/>
      <c r="AU18" s="321"/>
      <c r="AV18" s="322"/>
      <c r="AW18" s="322"/>
      <c r="AX18" s="324"/>
      <c r="AY18" s="63">
        <f t="shared" si="1"/>
        <v>0</v>
      </c>
    </row>
    <row r="19" spans="1:51" ht="24.75" customHeight="1" x14ac:dyDescent="0.15">
      <c r="A19" s="874"/>
      <c r="B19" s="875"/>
      <c r="C19" s="875"/>
      <c r="D19" s="875"/>
      <c r="E19" s="875"/>
      <c r="F19" s="876"/>
      <c r="G19" s="315"/>
      <c r="H19" s="316"/>
      <c r="I19" s="316"/>
      <c r="J19" s="316"/>
      <c r="K19" s="317"/>
      <c r="L19" s="318"/>
      <c r="M19" s="319"/>
      <c r="N19" s="319"/>
      <c r="O19" s="319"/>
      <c r="P19" s="319"/>
      <c r="Q19" s="319"/>
      <c r="R19" s="319"/>
      <c r="S19" s="319"/>
      <c r="T19" s="319"/>
      <c r="U19" s="319"/>
      <c r="V19" s="319"/>
      <c r="W19" s="319"/>
      <c r="X19" s="320"/>
      <c r="Y19" s="321"/>
      <c r="Z19" s="322"/>
      <c r="AA19" s="322"/>
      <c r="AB19" s="323"/>
      <c r="AC19" s="315"/>
      <c r="AD19" s="316"/>
      <c r="AE19" s="316"/>
      <c r="AF19" s="316"/>
      <c r="AG19" s="317"/>
      <c r="AH19" s="318"/>
      <c r="AI19" s="319"/>
      <c r="AJ19" s="319"/>
      <c r="AK19" s="319"/>
      <c r="AL19" s="319"/>
      <c r="AM19" s="319"/>
      <c r="AN19" s="319"/>
      <c r="AO19" s="319"/>
      <c r="AP19" s="319"/>
      <c r="AQ19" s="319"/>
      <c r="AR19" s="319"/>
      <c r="AS19" s="319"/>
      <c r="AT19" s="320"/>
      <c r="AU19" s="321"/>
      <c r="AV19" s="322"/>
      <c r="AW19" s="322"/>
      <c r="AX19" s="324"/>
      <c r="AY19" s="63">
        <f t="shared" si="1"/>
        <v>0</v>
      </c>
    </row>
    <row r="20" spans="1:51" ht="24.75" customHeight="1" x14ac:dyDescent="0.15">
      <c r="A20" s="874"/>
      <c r="B20" s="875"/>
      <c r="C20" s="875"/>
      <c r="D20" s="875"/>
      <c r="E20" s="875"/>
      <c r="F20" s="876"/>
      <c r="G20" s="315"/>
      <c r="H20" s="316"/>
      <c r="I20" s="316"/>
      <c r="J20" s="316"/>
      <c r="K20" s="317"/>
      <c r="L20" s="318"/>
      <c r="M20" s="319"/>
      <c r="N20" s="319"/>
      <c r="O20" s="319"/>
      <c r="P20" s="319"/>
      <c r="Q20" s="319"/>
      <c r="R20" s="319"/>
      <c r="S20" s="319"/>
      <c r="T20" s="319"/>
      <c r="U20" s="319"/>
      <c r="V20" s="319"/>
      <c r="W20" s="319"/>
      <c r="X20" s="320"/>
      <c r="Y20" s="321"/>
      <c r="Z20" s="322"/>
      <c r="AA20" s="322"/>
      <c r="AB20" s="323"/>
      <c r="AC20" s="315"/>
      <c r="AD20" s="316"/>
      <c r="AE20" s="316"/>
      <c r="AF20" s="316"/>
      <c r="AG20" s="317"/>
      <c r="AH20" s="318"/>
      <c r="AI20" s="319"/>
      <c r="AJ20" s="319"/>
      <c r="AK20" s="319"/>
      <c r="AL20" s="319"/>
      <c r="AM20" s="319"/>
      <c r="AN20" s="319"/>
      <c r="AO20" s="319"/>
      <c r="AP20" s="319"/>
      <c r="AQ20" s="319"/>
      <c r="AR20" s="319"/>
      <c r="AS20" s="319"/>
      <c r="AT20" s="320"/>
      <c r="AU20" s="321"/>
      <c r="AV20" s="322"/>
      <c r="AW20" s="322"/>
      <c r="AX20" s="324"/>
      <c r="AY20" s="63">
        <f t="shared" si="1"/>
        <v>0</v>
      </c>
    </row>
    <row r="21" spans="1:51" ht="24.75" customHeight="1" x14ac:dyDescent="0.15">
      <c r="A21" s="874"/>
      <c r="B21" s="875"/>
      <c r="C21" s="875"/>
      <c r="D21" s="875"/>
      <c r="E21" s="875"/>
      <c r="F21" s="876"/>
      <c r="G21" s="315"/>
      <c r="H21" s="316"/>
      <c r="I21" s="316"/>
      <c r="J21" s="316"/>
      <c r="K21" s="317"/>
      <c r="L21" s="318"/>
      <c r="M21" s="319"/>
      <c r="N21" s="319"/>
      <c r="O21" s="319"/>
      <c r="P21" s="319"/>
      <c r="Q21" s="319"/>
      <c r="R21" s="319"/>
      <c r="S21" s="319"/>
      <c r="T21" s="319"/>
      <c r="U21" s="319"/>
      <c r="V21" s="319"/>
      <c r="W21" s="319"/>
      <c r="X21" s="320"/>
      <c r="Y21" s="321"/>
      <c r="Z21" s="322"/>
      <c r="AA21" s="322"/>
      <c r="AB21" s="323"/>
      <c r="AC21" s="315"/>
      <c r="AD21" s="316"/>
      <c r="AE21" s="316"/>
      <c r="AF21" s="316"/>
      <c r="AG21" s="317"/>
      <c r="AH21" s="318"/>
      <c r="AI21" s="319"/>
      <c r="AJ21" s="319"/>
      <c r="AK21" s="319"/>
      <c r="AL21" s="319"/>
      <c r="AM21" s="319"/>
      <c r="AN21" s="319"/>
      <c r="AO21" s="319"/>
      <c r="AP21" s="319"/>
      <c r="AQ21" s="319"/>
      <c r="AR21" s="319"/>
      <c r="AS21" s="319"/>
      <c r="AT21" s="320"/>
      <c r="AU21" s="321"/>
      <c r="AV21" s="322"/>
      <c r="AW21" s="322"/>
      <c r="AX21" s="324"/>
      <c r="AY21" s="63">
        <f t="shared" si="1"/>
        <v>0</v>
      </c>
    </row>
    <row r="22" spans="1:51" ht="24.75" customHeight="1" x14ac:dyDescent="0.15">
      <c r="A22" s="874"/>
      <c r="B22" s="875"/>
      <c r="C22" s="875"/>
      <c r="D22" s="875"/>
      <c r="E22" s="875"/>
      <c r="F22" s="876"/>
      <c r="G22" s="315"/>
      <c r="H22" s="316"/>
      <c r="I22" s="316"/>
      <c r="J22" s="316"/>
      <c r="K22" s="317"/>
      <c r="L22" s="318"/>
      <c r="M22" s="319"/>
      <c r="N22" s="319"/>
      <c r="O22" s="319"/>
      <c r="P22" s="319"/>
      <c r="Q22" s="319"/>
      <c r="R22" s="319"/>
      <c r="S22" s="319"/>
      <c r="T22" s="319"/>
      <c r="U22" s="319"/>
      <c r="V22" s="319"/>
      <c r="W22" s="319"/>
      <c r="X22" s="320"/>
      <c r="Y22" s="321"/>
      <c r="Z22" s="322"/>
      <c r="AA22" s="322"/>
      <c r="AB22" s="323"/>
      <c r="AC22" s="315"/>
      <c r="AD22" s="316"/>
      <c r="AE22" s="316"/>
      <c r="AF22" s="316"/>
      <c r="AG22" s="317"/>
      <c r="AH22" s="318"/>
      <c r="AI22" s="319"/>
      <c r="AJ22" s="319"/>
      <c r="AK22" s="319"/>
      <c r="AL22" s="319"/>
      <c r="AM22" s="319"/>
      <c r="AN22" s="319"/>
      <c r="AO22" s="319"/>
      <c r="AP22" s="319"/>
      <c r="AQ22" s="319"/>
      <c r="AR22" s="319"/>
      <c r="AS22" s="319"/>
      <c r="AT22" s="320"/>
      <c r="AU22" s="321"/>
      <c r="AV22" s="322"/>
      <c r="AW22" s="322"/>
      <c r="AX22" s="324"/>
      <c r="AY22" s="63">
        <f t="shared" si="1"/>
        <v>0</v>
      </c>
    </row>
    <row r="23" spans="1:51" ht="24.75" customHeight="1" x14ac:dyDescent="0.15">
      <c r="A23" s="874"/>
      <c r="B23" s="875"/>
      <c r="C23" s="875"/>
      <c r="D23" s="875"/>
      <c r="E23" s="875"/>
      <c r="F23" s="876"/>
      <c r="G23" s="315"/>
      <c r="H23" s="316"/>
      <c r="I23" s="316"/>
      <c r="J23" s="316"/>
      <c r="K23" s="317"/>
      <c r="L23" s="318"/>
      <c r="M23" s="319"/>
      <c r="N23" s="319"/>
      <c r="O23" s="319"/>
      <c r="P23" s="319"/>
      <c r="Q23" s="319"/>
      <c r="R23" s="319"/>
      <c r="S23" s="319"/>
      <c r="T23" s="319"/>
      <c r="U23" s="319"/>
      <c r="V23" s="319"/>
      <c r="W23" s="319"/>
      <c r="X23" s="320"/>
      <c r="Y23" s="321"/>
      <c r="Z23" s="322"/>
      <c r="AA23" s="322"/>
      <c r="AB23" s="323"/>
      <c r="AC23" s="315"/>
      <c r="AD23" s="316"/>
      <c r="AE23" s="316"/>
      <c r="AF23" s="316"/>
      <c r="AG23" s="317"/>
      <c r="AH23" s="318"/>
      <c r="AI23" s="319"/>
      <c r="AJ23" s="319"/>
      <c r="AK23" s="319"/>
      <c r="AL23" s="319"/>
      <c r="AM23" s="319"/>
      <c r="AN23" s="319"/>
      <c r="AO23" s="319"/>
      <c r="AP23" s="319"/>
      <c r="AQ23" s="319"/>
      <c r="AR23" s="319"/>
      <c r="AS23" s="319"/>
      <c r="AT23" s="320"/>
      <c r="AU23" s="321"/>
      <c r="AV23" s="322"/>
      <c r="AW23" s="322"/>
      <c r="AX23" s="324"/>
      <c r="AY23" s="63">
        <f t="shared" si="1"/>
        <v>0</v>
      </c>
    </row>
    <row r="24" spans="1:51" ht="24.75" customHeight="1" x14ac:dyDescent="0.15">
      <c r="A24" s="874"/>
      <c r="B24" s="875"/>
      <c r="C24" s="875"/>
      <c r="D24" s="875"/>
      <c r="E24" s="875"/>
      <c r="F24" s="876"/>
      <c r="G24" s="315"/>
      <c r="H24" s="316"/>
      <c r="I24" s="316"/>
      <c r="J24" s="316"/>
      <c r="K24" s="317"/>
      <c r="L24" s="318"/>
      <c r="M24" s="319"/>
      <c r="N24" s="319"/>
      <c r="O24" s="319"/>
      <c r="P24" s="319"/>
      <c r="Q24" s="319"/>
      <c r="R24" s="319"/>
      <c r="S24" s="319"/>
      <c r="T24" s="319"/>
      <c r="U24" s="319"/>
      <c r="V24" s="319"/>
      <c r="W24" s="319"/>
      <c r="X24" s="320"/>
      <c r="Y24" s="321"/>
      <c r="Z24" s="322"/>
      <c r="AA24" s="322"/>
      <c r="AB24" s="323"/>
      <c r="AC24" s="315"/>
      <c r="AD24" s="316"/>
      <c r="AE24" s="316"/>
      <c r="AF24" s="316"/>
      <c r="AG24" s="317"/>
      <c r="AH24" s="318"/>
      <c r="AI24" s="319"/>
      <c r="AJ24" s="319"/>
      <c r="AK24" s="319"/>
      <c r="AL24" s="319"/>
      <c r="AM24" s="319"/>
      <c r="AN24" s="319"/>
      <c r="AO24" s="319"/>
      <c r="AP24" s="319"/>
      <c r="AQ24" s="319"/>
      <c r="AR24" s="319"/>
      <c r="AS24" s="319"/>
      <c r="AT24" s="320"/>
      <c r="AU24" s="321"/>
      <c r="AV24" s="322"/>
      <c r="AW24" s="322"/>
      <c r="AX24" s="324"/>
      <c r="AY24" s="63">
        <f t="shared" si="1"/>
        <v>0</v>
      </c>
    </row>
    <row r="25" spans="1:51" ht="24.75" customHeight="1" x14ac:dyDescent="0.15">
      <c r="A25" s="874"/>
      <c r="B25" s="875"/>
      <c r="C25" s="875"/>
      <c r="D25" s="875"/>
      <c r="E25" s="875"/>
      <c r="F25" s="876"/>
      <c r="G25" s="315"/>
      <c r="H25" s="316"/>
      <c r="I25" s="316"/>
      <c r="J25" s="316"/>
      <c r="K25" s="317"/>
      <c r="L25" s="318"/>
      <c r="M25" s="319"/>
      <c r="N25" s="319"/>
      <c r="O25" s="319"/>
      <c r="P25" s="319"/>
      <c r="Q25" s="319"/>
      <c r="R25" s="319"/>
      <c r="S25" s="319"/>
      <c r="T25" s="319"/>
      <c r="U25" s="319"/>
      <c r="V25" s="319"/>
      <c r="W25" s="319"/>
      <c r="X25" s="320"/>
      <c r="Y25" s="321"/>
      <c r="Z25" s="322"/>
      <c r="AA25" s="322"/>
      <c r="AB25" s="323"/>
      <c r="AC25" s="315"/>
      <c r="AD25" s="316"/>
      <c r="AE25" s="316"/>
      <c r="AF25" s="316"/>
      <c r="AG25" s="317"/>
      <c r="AH25" s="318"/>
      <c r="AI25" s="319"/>
      <c r="AJ25" s="319"/>
      <c r="AK25" s="319"/>
      <c r="AL25" s="319"/>
      <c r="AM25" s="319"/>
      <c r="AN25" s="319"/>
      <c r="AO25" s="319"/>
      <c r="AP25" s="319"/>
      <c r="AQ25" s="319"/>
      <c r="AR25" s="319"/>
      <c r="AS25" s="319"/>
      <c r="AT25" s="320"/>
      <c r="AU25" s="321"/>
      <c r="AV25" s="322"/>
      <c r="AW25" s="322"/>
      <c r="AX25" s="324"/>
      <c r="AY25" s="63">
        <f t="shared" si="1"/>
        <v>0</v>
      </c>
    </row>
    <row r="26" spans="1:51" ht="24.75" customHeight="1" x14ac:dyDescent="0.15">
      <c r="A26" s="874"/>
      <c r="B26" s="875"/>
      <c r="C26" s="875"/>
      <c r="D26" s="875"/>
      <c r="E26" s="875"/>
      <c r="F26" s="876"/>
      <c r="G26" s="315"/>
      <c r="H26" s="316"/>
      <c r="I26" s="316"/>
      <c r="J26" s="316"/>
      <c r="K26" s="317"/>
      <c r="L26" s="318"/>
      <c r="M26" s="319"/>
      <c r="N26" s="319"/>
      <c r="O26" s="319"/>
      <c r="P26" s="319"/>
      <c r="Q26" s="319"/>
      <c r="R26" s="319"/>
      <c r="S26" s="319"/>
      <c r="T26" s="319"/>
      <c r="U26" s="319"/>
      <c r="V26" s="319"/>
      <c r="W26" s="319"/>
      <c r="X26" s="320"/>
      <c r="Y26" s="321"/>
      <c r="Z26" s="322"/>
      <c r="AA26" s="322"/>
      <c r="AB26" s="323"/>
      <c r="AC26" s="315"/>
      <c r="AD26" s="316"/>
      <c r="AE26" s="316"/>
      <c r="AF26" s="316"/>
      <c r="AG26" s="317"/>
      <c r="AH26" s="318"/>
      <c r="AI26" s="319"/>
      <c r="AJ26" s="319"/>
      <c r="AK26" s="319"/>
      <c r="AL26" s="319"/>
      <c r="AM26" s="319"/>
      <c r="AN26" s="319"/>
      <c r="AO26" s="319"/>
      <c r="AP26" s="319"/>
      <c r="AQ26" s="319"/>
      <c r="AR26" s="319"/>
      <c r="AS26" s="319"/>
      <c r="AT26" s="320"/>
      <c r="AU26" s="321"/>
      <c r="AV26" s="322"/>
      <c r="AW26" s="322"/>
      <c r="AX26" s="324"/>
      <c r="AY26" s="63">
        <f t="shared" si="1"/>
        <v>0</v>
      </c>
    </row>
    <row r="27" spans="1:51" ht="24.75" customHeight="1" thickBot="1" x14ac:dyDescent="0.2">
      <c r="A27" s="874"/>
      <c r="B27" s="875"/>
      <c r="C27" s="875"/>
      <c r="D27" s="875"/>
      <c r="E27" s="875"/>
      <c r="F27" s="876"/>
      <c r="G27" s="306" t="s">
        <v>16</v>
      </c>
      <c r="H27" s="307"/>
      <c r="I27" s="307"/>
      <c r="J27" s="307"/>
      <c r="K27" s="307"/>
      <c r="L27" s="308"/>
      <c r="M27" s="309"/>
      <c r="N27" s="309"/>
      <c r="O27" s="309"/>
      <c r="P27" s="309"/>
      <c r="Q27" s="309"/>
      <c r="R27" s="309"/>
      <c r="S27" s="309"/>
      <c r="T27" s="309"/>
      <c r="U27" s="309"/>
      <c r="V27" s="309"/>
      <c r="W27" s="309"/>
      <c r="X27" s="310"/>
      <c r="Y27" s="311">
        <f>SUM(Y17:AB26)</f>
        <v>0</v>
      </c>
      <c r="Z27" s="312"/>
      <c r="AA27" s="312"/>
      <c r="AB27" s="313"/>
      <c r="AC27" s="306" t="s">
        <v>16</v>
      </c>
      <c r="AD27" s="307"/>
      <c r="AE27" s="307"/>
      <c r="AF27" s="307"/>
      <c r="AG27" s="307"/>
      <c r="AH27" s="308"/>
      <c r="AI27" s="309"/>
      <c r="AJ27" s="309"/>
      <c r="AK27" s="309"/>
      <c r="AL27" s="309"/>
      <c r="AM27" s="309"/>
      <c r="AN27" s="309"/>
      <c r="AO27" s="309"/>
      <c r="AP27" s="309"/>
      <c r="AQ27" s="309"/>
      <c r="AR27" s="309"/>
      <c r="AS27" s="309"/>
      <c r="AT27" s="310"/>
      <c r="AU27" s="311">
        <f>SUM(AU17:AX26)</f>
        <v>0</v>
      </c>
      <c r="AV27" s="312"/>
      <c r="AW27" s="312"/>
      <c r="AX27" s="314"/>
      <c r="AY27" s="63">
        <f t="shared" si="1"/>
        <v>0</v>
      </c>
    </row>
    <row r="28" spans="1:51" ht="30" customHeight="1" x14ac:dyDescent="0.15">
      <c r="A28" s="874"/>
      <c r="B28" s="875"/>
      <c r="C28" s="875"/>
      <c r="D28" s="875"/>
      <c r="E28" s="875"/>
      <c r="F28" s="876"/>
      <c r="G28" s="340" t="s">
        <v>227</v>
      </c>
      <c r="H28" s="341"/>
      <c r="I28" s="341"/>
      <c r="J28" s="341"/>
      <c r="K28" s="341"/>
      <c r="L28" s="341"/>
      <c r="M28" s="341"/>
      <c r="N28" s="341"/>
      <c r="O28" s="341"/>
      <c r="P28" s="341"/>
      <c r="Q28" s="341"/>
      <c r="R28" s="341"/>
      <c r="S28" s="341"/>
      <c r="T28" s="341"/>
      <c r="U28" s="341"/>
      <c r="V28" s="341"/>
      <c r="W28" s="341"/>
      <c r="X28" s="341"/>
      <c r="Y28" s="341"/>
      <c r="Z28" s="341"/>
      <c r="AA28" s="341"/>
      <c r="AB28" s="342"/>
      <c r="AC28" s="340" t="s">
        <v>228</v>
      </c>
      <c r="AD28" s="341"/>
      <c r="AE28" s="341"/>
      <c r="AF28" s="341"/>
      <c r="AG28" s="341"/>
      <c r="AH28" s="341"/>
      <c r="AI28" s="341"/>
      <c r="AJ28" s="341"/>
      <c r="AK28" s="341"/>
      <c r="AL28" s="341"/>
      <c r="AM28" s="341"/>
      <c r="AN28" s="341"/>
      <c r="AO28" s="341"/>
      <c r="AP28" s="341"/>
      <c r="AQ28" s="341"/>
      <c r="AR28" s="341"/>
      <c r="AS28" s="341"/>
      <c r="AT28" s="341"/>
      <c r="AU28" s="341"/>
      <c r="AV28" s="341"/>
      <c r="AW28" s="341"/>
      <c r="AX28" s="343"/>
      <c r="AY28" s="63">
        <f>COUNTA($G$30,$AC$30)</f>
        <v>0</v>
      </c>
    </row>
    <row r="29" spans="1:51" ht="24.75" customHeight="1" x14ac:dyDescent="0.15">
      <c r="A29" s="874"/>
      <c r="B29" s="875"/>
      <c r="C29" s="875"/>
      <c r="D29" s="875"/>
      <c r="E29" s="875"/>
      <c r="F29" s="876"/>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c r="AY29" s="63">
        <f>$AY$28</f>
        <v>0</v>
      </c>
    </row>
    <row r="30" spans="1:51" ht="24.75" customHeight="1" x14ac:dyDescent="0.15">
      <c r="A30" s="874"/>
      <c r="B30" s="875"/>
      <c r="C30" s="875"/>
      <c r="D30" s="875"/>
      <c r="E30" s="875"/>
      <c r="F30" s="876"/>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c r="AY30" s="63">
        <f t="shared" ref="AY30:AY40" si="2">$AY$28</f>
        <v>0</v>
      </c>
    </row>
    <row r="31" spans="1:51" ht="24.75" customHeight="1" x14ac:dyDescent="0.15">
      <c r="A31" s="874"/>
      <c r="B31" s="875"/>
      <c r="C31" s="875"/>
      <c r="D31" s="875"/>
      <c r="E31" s="875"/>
      <c r="F31" s="876"/>
      <c r="G31" s="315"/>
      <c r="H31" s="316"/>
      <c r="I31" s="316"/>
      <c r="J31" s="316"/>
      <c r="K31" s="317"/>
      <c r="L31" s="318"/>
      <c r="M31" s="319"/>
      <c r="N31" s="319"/>
      <c r="O31" s="319"/>
      <c r="P31" s="319"/>
      <c r="Q31" s="319"/>
      <c r="R31" s="319"/>
      <c r="S31" s="319"/>
      <c r="T31" s="319"/>
      <c r="U31" s="319"/>
      <c r="V31" s="319"/>
      <c r="W31" s="319"/>
      <c r="X31" s="320"/>
      <c r="Y31" s="321"/>
      <c r="Z31" s="322"/>
      <c r="AA31" s="322"/>
      <c r="AB31" s="323"/>
      <c r="AC31" s="315"/>
      <c r="AD31" s="316"/>
      <c r="AE31" s="316"/>
      <c r="AF31" s="316"/>
      <c r="AG31" s="317"/>
      <c r="AH31" s="318"/>
      <c r="AI31" s="319"/>
      <c r="AJ31" s="319"/>
      <c r="AK31" s="319"/>
      <c r="AL31" s="319"/>
      <c r="AM31" s="319"/>
      <c r="AN31" s="319"/>
      <c r="AO31" s="319"/>
      <c r="AP31" s="319"/>
      <c r="AQ31" s="319"/>
      <c r="AR31" s="319"/>
      <c r="AS31" s="319"/>
      <c r="AT31" s="320"/>
      <c r="AU31" s="321"/>
      <c r="AV31" s="322"/>
      <c r="AW31" s="322"/>
      <c r="AX31" s="324"/>
      <c r="AY31" s="63">
        <f t="shared" si="2"/>
        <v>0</v>
      </c>
    </row>
    <row r="32" spans="1:51" ht="24.75" customHeight="1" x14ac:dyDescent="0.15">
      <c r="A32" s="874"/>
      <c r="B32" s="875"/>
      <c r="C32" s="875"/>
      <c r="D32" s="875"/>
      <c r="E32" s="875"/>
      <c r="F32" s="876"/>
      <c r="G32" s="315"/>
      <c r="H32" s="316"/>
      <c r="I32" s="316"/>
      <c r="J32" s="316"/>
      <c r="K32" s="317"/>
      <c r="L32" s="318"/>
      <c r="M32" s="319"/>
      <c r="N32" s="319"/>
      <c r="O32" s="319"/>
      <c r="P32" s="319"/>
      <c r="Q32" s="319"/>
      <c r="R32" s="319"/>
      <c r="S32" s="319"/>
      <c r="T32" s="319"/>
      <c r="U32" s="319"/>
      <c r="V32" s="319"/>
      <c r="W32" s="319"/>
      <c r="X32" s="320"/>
      <c r="Y32" s="321"/>
      <c r="Z32" s="322"/>
      <c r="AA32" s="322"/>
      <c r="AB32" s="323"/>
      <c r="AC32" s="315"/>
      <c r="AD32" s="316"/>
      <c r="AE32" s="316"/>
      <c r="AF32" s="316"/>
      <c r="AG32" s="317"/>
      <c r="AH32" s="318"/>
      <c r="AI32" s="319"/>
      <c r="AJ32" s="319"/>
      <c r="AK32" s="319"/>
      <c r="AL32" s="319"/>
      <c r="AM32" s="319"/>
      <c r="AN32" s="319"/>
      <c r="AO32" s="319"/>
      <c r="AP32" s="319"/>
      <c r="AQ32" s="319"/>
      <c r="AR32" s="319"/>
      <c r="AS32" s="319"/>
      <c r="AT32" s="320"/>
      <c r="AU32" s="321"/>
      <c r="AV32" s="322"/>
      <c r="AW32" s="322"/>
      <c r="AX32" s="324"/>
      <c r="AY32" s="63">
        <f t="shared" si="2"/>
        <v>0</v>
      </c>
    </row>
    <row r="33" spans="1:51" ht="24.75" customHeight="1" x14ac:dyDescent="0.15">
      <c r="A33" s="874"/>
      <c r="B33" s="875"/>
      <c r="C33" s="875"/>
      <c r="D33" s="875"/>
      <c r="E33" s="875"/>
      <c r="F33" s="876"/>
      <c r="G33" s="315"/>
      <c r="H33" s="316"/>
      <c r="I33" s="316"/>
      <c r="J33" s="316"/>
      <c r="K33" s="317"/>
      <c r="L33" s="318"/>
      <c r="M33" s="319"/>
      <c r="N33" s="319"/>
      <c r="O33" s="319"/>
      <c r="P33" s="319"/>
      <c r="Q33" s="319"/>
      <c r="R33" s="319"/>
      <c r="S33" s="319"/>
      <c r="T33" s="319"/>
      <c r="U33" s="319"/>
      <c r="V33" s="319"/>
      <c r="W33" s="319"/>
      <c r="X33" s="320"/>
      <c r="Y33" s="321"/>
      <c r="Z33" s="322"/>
      <c r="AA33" s="322"/>
      <c r="AB33" s="323"/>
      <c r="AC33" s="315"/>
      <c r="AD33" s="316"/>
      <c r="AE33" s="316"/>
      <c r="AF33" s="316"/>
      <c r="AG33" s="317"/>
      <c r="AH33" s="318"/>
      <c r="AI33" s="319"/>
      <c r="AJ33" s="319"/>
      <c r="AK33" s="319"/>
      <c r="AL33" s="319"/>
      <c r="AM33" s="319"/>
      <c r="AN33" s="319"/>
      <c r="AO33" s="319"/>
      <c r="AP33" s="319"/>
      <c r="AQ33" s="319"/>
      <c r="AR33" s="319"/>
      <c r="AS33" s="319"/>
      <c r="AT33" s="320"/>
      <c r="AU33" s="321"/>
      <c r="AV33" s="322"/>
      <c r="AW33" s="322"/>
      <c r="AX33" s="324"/>
      <c r="AY33" s="63">
        <f t="shared" si="2"/>
        <v>0</v>
      </c>
    </row>
    <row r="34" spans="1:51" ht="24.75" customHeight="1" x14ac:dyDescent="0.15">
      <c r="A34" s="874"/>
      <c r="B34" s="875"/>
      <c r="C34" s="875"/>
      <c r="D34" s="875"/>
      <c r="E34" s="875"/>
      <c r="F34" s="876"/>
      <c r="G34" s="315"/>
      <c r="H34" s="316"/>
      <c r="I34" s="316"/>
      <c r="J34" s="316"/>
      <c r="K34" s="317"/>
      <c r="L34" s="318"/>
      <c r="M34" s="319"/>
      <c r="N34" s="319"/>
      <c r="O34" s="319"/>
      <c r="P34" s="319"/>
      <c r="Q34" s="319"/>
      <c r="R34" s="319"/>
      <c r="S34" s="319"/>
      <c r="T34" s="319"/>
      <c r="U34" s="319"/>
      <c r="V34" s="319"/>
      <c r="W34" s="319"/>
      <c r="X34" s="320"/>
      <c r="Y34" s="321"/>
      <c r="Z34" s="322"/>
      <c r="AA34" s="322"/>
      <c r="AB34" s="323"/>
      <c r="AC34" s="315"/>
      <c r="AD34" s="316"/>
      <c r="AE34" s="316"/>
      <c r="AF34" s="316"/>
      <c r="AG34" s="317"/>
      <c r="AH34" s="318"/>
      <c r="AI34" s="319"/>
      <c r="AJ34" s="319"/>
      <c r="AK34" s="319"/>
      <c r="AL34" s="319"/>
      <c r="AM34" s="319"/>
      <c r="AN34" s="319"/>
      <c r="AO34" s="319"/>
      <c r="AP34" s="319"/>
      <c r="AQ34" s="319"/>
      <c r="AR34" s="319"/>
      <c r="AS34" s="319"/>
      <c r="AT34" s="320"/>
      <c r="AU34" s="321"/>
      <c r="AV34" s="322"/>
      <c r="AW34" s="322"/>
      <c r="AX34" s="324"/>
      <c r="AY34" s="63">
        <f t="shared" si="2"/>
        <v>0</v>
      </c>
    </row>
    <row r="35" spans="1:51" ht="24.75" customHeight="1" x14ac:dyDescent="0.15">
      <c r="A35" s="874"/>
      <c r="B35" s="875"/>
      <c r="C35" s="875"/>
      <c r="D35" s="875"/>
      <c r="E35" s="875"/>
      <c r="F35" s="876"/>
      <c r="G35" s="315"/>
      <c r="H35" s="316"/>
      <c r="I35" s="316"/>
      <c r="J35" s="316"/>
      <c r="K35" s="317"/>
      <c r="L35" s="318"/>
      <c r="M35" s="319"/>
      <c r="N35" s="319"/>
      <c r="O35" s="319"/>
      <c r="P35" s="319"/>
      <c r="Q35" s="319"/>
      <c r="R35" s="319"/>
      <c r="S35" s="319"/>
      <c r="T35" s="319"/>
      <c r="U35" s="319"/>
      <c r="V35" s="319"/>
      <c r="W35" s="319"/>
      <c r="X35" s="320"/>
      <c r="Y35" s="321"/>
      <c r="Z35" s="322"/>
      <c r="AA35" s="322"/>
      <c r="AB35" s="323"/>
      <c r="AC35" s="315"/>
      <c r="AD35" s="316"/>
      <c r="AE35" s="316"/>
      <c r="AF35" s="316"/>
      <c r="AG35" s="317"/>
      <c r="AH35" s="318"/>
      <c r="AI35" s="319"/>
      <c r="AJ35" s="319"/>
      <c r="AK35" s="319"/>
      <c r="AL35" s="319"/>
      <c r="AM35" s="319"/>
      <c r="AN35" s="319"/>
      <c r="AO35" s="319"/>
      <c r="AP35" s="319"/>
      <c r="AQ35" s="319"/>
      <c r="AR35" s="319"/>
      <c r="AS35" s="319"/>
      <c r="AT35" s="320"/>
      <c r="AU35" s="321"/>
      <c r="AV35" s="322"/>
      <c r="AW35" s="322"/>
      <c r="AX35" s="324"/>
      <c r="AY35" s="63">
        <f t="shared" si="2"/>
        <v>0</v>
      </c>
    </row>
    <row r="36" spans="1:51" ht="24.75" customHeight="1" x14ac:dyDescent="0.15">
      <c r="A36" s="874"/>
      <c r="B36" s="875"/>
      <c r="C36" s="875"/>
      <c r="D36" s="875"/>
      <c r="E36" s="875"/>
      <c r="F36" s="876"/>
      <c r="G36" s="315"/>
      <c r="H36" s="316"/>
      <c r="I36" s="316"/>
      <c r="J36" s="316"/>
      <c r="K36" s="317"/>
      <c r="L36" s="318"/>
      <c r="M36" s="319"/>
      <c r="N36" s="319"/>
      <c r="O36" s="319"/>
      <c r="P36" s="319"/>
      <c r="Q36" s="319"/>
      <c r="R36" s="319"/>
      <c r="S36" s="319"/>
      <c r="T36" s="319"/>
      <c r="U36" s="319"/>
      <c r="V36" s="319"/>
      <c r="W36" s="319"/>
      <c r="X36" s="320"/>
      <c r="Y36" s="321"/>
      <c r="Z36" s="322"/>
      <c r="AA36" s="322"/>
      <c r="AB36" s="323"/>
      <c r="AC36" s="315"/>
      <c r="AD36" s="316"/>
      <c r="AE36" s="316"/>
      <c r="AF36" s="316"/>
      <c r="AG36" s="317"/>
      <c r="AH36" s="318"/>
      <c r="AI36" s="319"/>
      <c r="AJ36" s="319"/>
      <c r="AK36" s="319"/>
      <c r="AL36" s="319"/>
      <c r="AM36" s="319"/>
      <c r="AN36" s="319"/>
      <c r="AO36" s="319"/>
      <c r="AP36" s="319"/>
      <c r="AQ36" s="319"/>
      <c r="AR36" s="319"/>
      <c r="AS36" s="319"/>
      <c r="AT36" s="320"/>
      <c r="AU36" s="321"/>
      <c r="AV36" s="322"/>
      <c r="AW36" s="322"/>
      <c r="AX36" s="324"/>
      <c r="AY36" s="63">
        <f t="shared" si="2"/>
        <v>0</v>
      </c>
    </row>
    <row r="37" spans="1:51" ht="24.75" customHeight="1" x14ac:dyDescent="0.15">
      <c r="A37" s="874"/>
      <c r="B37" s="875"/>
      <c r="C37" s="875"/>
      <c r="D37" s="875"/>
      <c r="E37" s="875"/>
      <c r="F37" s="876"/>
      <c r="G37" s="315"/>
      <c r="H37" s="316"/>
      <c r="I37" s="316"/>
      <c r="J37" s="316"/>
      <c r="K37" s="317"/>
      <c r="L37" s="318"/>
      <c r="M37" s="319"/>
      <c r="N37" s="319"/>
      <c r="O37" s="319"/>
      <c r="P37" s="319"/>
      <c r="Q37" s="319"/>
      <c r="R37" s="319"/>
      <c r="S37" s="319"/>
      <c r="T37" s="319"/>
      <c r="U37" s="319"/>
      <c r="V37" s="319"/>
      <c r="W37" s="319"/>
      <c r="X37" s="320"/>
      <c r="Y37" s="321"/>
      <c r="Z37" s="322"/>
      <c r="AA37" s="322"/>
      <c r="AB37" s="323"/>
      <c r="AC37" s="315"/>
      <c r="AD37" s="316"/>
      <c r="AE37" s="316"/>
      <c r="AF37" s="316"/>
      <c r="AG37" s="317"/>
      <c r="AH37" s="318"/>
      <c r="AI37" s="319"/>
      <c r="AJ37" s="319"/>
      <c r="AK37" s="319"/>
      <c r="AL37" s="319"/>
      <c r="AM37" s="319"/>
      <c r="AN37" s="319"/>
      <c r="AO37" s="319"/>
      <c r="AP37" s="319"/>
      <c r="AQ37" s="319"/>
      <c r="AR37" s="319"/>
      <c r="AS37" s="319"/>
      <c r="AT37" s="320"/>
      <c r="AU37" s="321"/>
      <c r="AV37" s="322"/>
      <c r="AW37" s="322"/>
      <c r="AX37" s="324"/>
      <c r="AY37" s="63">
        <f t="shared" si="2"/>
        <v>0</v>
      </c>
    </row>
    <row r="38" spans="1:51" ht="24.75" customHeight="1" x14ac:dyDescent="0.15">
      <c r="A38" s="874"/>
      <c r="B38" s="875"/>
      <c r="C38" s="875"/>
      <c r="D38" s="875"/>
      <c r="E38" s="875"/>
      <c r="F38" s="876"/>
      <c r="G38" s="315"/>
      <c r="H38" s="316"/>
      <c r="I38" s="316"/>
      <c r="J38" s="316"/>
      <c r="K38" s="317"/>
      <c r="L38" s="318"/>
      <c r="M38" s="319"/>
      <c r="N38" s="319"/>
      <c r="O38" s="319"/>
      <c r="P38" s="319"/>
      <c r="Q38" s="319"/>
      <c r="R38" s="319"/>
      <c r="S38" s="319"/>
      <c r="T38" s="319"/>
      <c r="U38" s="319"/>
      <c r="V38" s="319"/>
      <c r="W38" s="319"/>
      <c r="X38" s="320"/>
      <c r="Y38" s="321"/>
      <c r="Z38" s="322"/>
      <c r="AA38" s="322"/>
      <c r="AB38" s="323"/>
      <c r="AC38" s="315"/>
      <c r="AD38" s="316"/>
      <c r="AE38" s="316"/>
      <c r="AF38" s="316"/>
      <c r="AG38" s="317"/>
      <c r="AH38" s="318"/>
      <c r="AI38" s="319"/>
      <c r="AJ38" s="319"/>
      <c r="AK38" s="319"/>
      <c r="AL38" s="319"/>
      <c r="AM38" s="319"/>
      <c r="AN38" s="319"/>
      <c r="AO38" s="319"/>
      <c r="AP38" s="319"/>
      <c r="AQ38" s="319"/>
      <c r="AR38" s="319"/>
      <c r="AS38" s="319"/>
      <c r="AT38" s="320"/>
      <c r="AU38" s="321"/>
      <c r="AV38" s="322"/>
      <c r="AW38" s="322"/>
      <c r="AX38" s="324"/>
      <c r="AY38" s="63">
        <f t="shared" si="2"/>
        <v>0</v>
      </c>
    </row>
    <row r="39" spans="1:51" ht="24.75" customHeight="1" x14ac:dyDescent="0.15">
      <c r="A39" s="874"/>
      <c r="B39" s="875"/>
      <c r="C39" s="875"/>
      <c r="D39" s="875"/>
      <c r="E39" s="875"/>
      <c r="F39" s="876"/>
      <c r="G39" s="315"/>
      <c r="H39" s="316"/>
      <c r="I39" s="316"/>
      <c r="J39" s="316"/>
      <c r="K39" s="317"/>
      <c r="L39" s="318"/>
      <c r="M39" s="319"/>
      <c r="N39" s="319"/>
      <c r="O39" s="319"/>
      <c r="P39" s="319"/>
      <c r="Q39" s="319"/>
      <c r="R39" s="319"/>
      <c r="S39" s="319"/>
      <c r="T39" s="319"/>
      <c r="U39" s="319"/>
      <c r="V39" s="319"/>
      <c r="W39" s="319"/>
      <c r="X39" s="320"/>
      <c r="Y39" s="321"/>
      <c r="Z39" s="322"/>
      <c r="AA39" s="322"/>
      <c r="AB39" s="323"/>
      <c r="AC39" s="315"/>
      <c r="AD39" s="316"/>
      <c r="AE39" s="316"/>
      <c r="AF39" s="316"/>
      <c r="AG39" s="317"/>
      <c r="AH39" s="318"/>
      <c r="AI39" s="319"/>
      <c r="AJ39" s="319"/>
      <c r="AK39" s="319"/>
      <c r="AL39" s="319"/>
      <c r="AM39" s="319"/>
      <c r="AN39" s="319"/>
      <c r="AO39" s="319"/>
      <c r="AP39" s="319"/>
      <c r="AQ39" s="319"/>
      <c r="AR39" s="319"/>
      <c r="AS39" s="319"/>
      <c r="AT39" s="320"/>
      <c r="AU39" s="321"/>
      <c r="AV39" s="322"/>
      <c r="AW39" s="322"/>
      <c r="AX39" s="324"/>
      <c r="AY39" s="63">
        <f t="shared" si="2"/>
        <v>0</v>
      </c>
    </row>
    <row r="40" spans="1:51" ht="24.75" customHeight="1" thickBot="1" x14ac:dyDescent="0.2">
      <c r="A40" s="874"/>
      <c r="B40" s="875"/>
      <c r="C40" s="875"/>
      <c r="D40" s="875"/>
      <c r="E40" s="875"/>
      <c r="F40" s="876"/>
      <c r="G40" s="306" t="s">
        <v>16</v>
      </c>
      <c r="H40" s="307"/>
      <c r="I40" s="307"/>
      <c r="J40" s="307"/>
      <c r="K40" s="307"/>
      <c r="L40" s="308"/>
      <c r="M40" s="309"/>
      <c r="N40" s="309"/>
      <c r="O40" s="309"/>
      <c r="P40" s="309"/>
      <c r="Q40" s="309"/>
      <c r="R40" s="309"/>
      <c r="S40" s="309"/>
      <c r="T40" s="309"/>
      <c r="U40" s="309"/>
      <c r="V40" s="309"/>
      <c r="W40" s="309"/>
      <c r="X40" s="310"/>
      <c r="Y40" s="311">
        <f>SUM(Y30:AB39)</f>
        <v>0</v>
      </c>
      <c r="Z40" s="312"/>
      <c r="AA40" s="312"/>
      <c r="AB40" s="313"/>
      <c r="AC40" s="306" t="s">
        <v>16</v>
      </c>
      <c r="AD40" s="307"/>
      <c r="AE40" s="307"/>
      <c r="AF40" s="307"/>
      <c r="AG40" s="307"/>
      <c r="AH40" s="308"/>
      <c r="AI40" s="309"/>
      <c r="AJ40" s="309"/>
      <c r="AK40" s="309"/>
      <c r="AL40" s="309"/>
      <c r="AM40" s="309"/>
      <c r="AN40" s="309"/>
      <c r="AO40" s="309"/>
      <c r="AP40" s="309"/>
      <c r="AQ40" s="309"/>
      <c r="AR40" s="309"/>
      <c r="AS40" s="309"/>
      <c r="AT40" s="310"/>
      <c r="AU40" s="311">
        <f>SUM(AU30:AX39)</f>
        <v>0</v>
      </c>
      <c r="AV40" s="312"/>
      <c r="AW40" s="312"/>
      <c r="AX40" s="314"/>
      <c r="AY40" s="63">
        <f t="shared" si="2"/>
        <v>0</v>
      </c>
    </row>
    <row r="41" spans="1:51" ht="30" customHeight="1" x14ac:dyDescent="0.15">
      <c r="A41" s="874"/>
      <c r="B41" s="875"/>
      <c r="C41" s="875"/>
      <c r="D41" s="875"/>
      <c r="E41" s="875"/>
      <c r="F41" s="876"/>
      <c r="G41" s="340" t="s">
        <v>229</v>
      </c>
      <c r="H41" s="341"/>
      <c r="I41" s="341"/>
      <c r="J41" s="341"/>
      <c r="K41" s="341"/>
      <c r="L41" s="341"/>
      <c r="M41" s="341"/>
      <c r="N41" s="341"/>
      <c r="O41" s="341"/>
      <c r="P41" s="341"/>
      <c r="Q41" s="341"/>
      <c r="R41" s="341"/>
      <c r="S41" s="341"/>
      <c r="T41" s="341"/>
      <c r="U41" s="341"/>
      <c r="V41" s="341"/>
      <c r="W41" s="341"/>
      <c r="X41" s="341"/>
      <c r="Y41" s="341"/>
      <c r="Z41" s="341"/>
      <c r="AA41" s="341"/>
      <c r="AB41" s="342"/>
      <c r="AC41" s="340" t="s">
        <v>230</v>
      </c>
      <c r="AD41" s="341"/>
      <c r="AE41" s="341"/>
      <c r="AF41" s="341"/>
      <c r="AG41" s="341"/>
      <c r="AH41" s="341"/>
      <c r="AI41" s="341"/>
      <c r="AJ41" s="341"/>
      <c r="AK41" s="341"/>
      <c r="AL41" s="341"/>
      <c r="AM41" s="341"/>
      <c r="AN41" s="341"/>
      <c r="AO41" s="341"/>
      <c r="AP41" s="341"/>
      <c r="AQ41" s="341"/>
      <c r="AR41" s="341"/>
      <c r="AS41" s="341"/>
      <c r="AT41" s="341"/>
      <c r="AU41" s="341"/>
      <c r="AV41" s="341"/>
      <c r="AW41" s="341"/>
      <c r="AX41" s="343"/>
      <c r="AY41" s="63">
        <f>COUNTA($G$43,$AC$43)</f>
        <v>0</v>
      </c>
    </row>
    <row r="42" spans="1:51" ht="24.75" customHeight="1" x14ac:dyDescent="0.15">
      <c r="A42" s="874"/>
      <c r="B42" s="875"/>
      <c r="C42" s="875"/>
      <c r="D42" s="875"/>
      <c r="E42" s="875"/>
      <c r="F42" s="876"/>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c r="AY42" s="63">
        <f>$AY$41</f>
        <v>0</v>
      </c>
    </row>
    <row r="43" spans="1:51" ht="24.75" customHeight="1" x14ac:dyDescent="0.15">
      <c r="A43" s="874"/>
      <c r="B43" s="875"/>
      <c r="C43" s="875"/>
      <c r="D43" s="875"/>
      <c r="E43" s="875"/>
      <c r="F43" s="876"/>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c r="AY43" s="63">
        <f t="shared" ref="AY43:AY53" si="3">$AY$41</f>
        <v>0</v>
      </c>
    </row>
    <row r="44" spans="1:51" ht="24.75" customHeight="1" x14ac:dyDescent="0.15">
      <c r="A44" s="874"/>
      <c r="B44" s="875"/>
      <c r="C44" s="875"/>
      <c r="D44" s="875"/>
      <c r="E44" s="875"/>
      <c r="F44" s="876"/>
      <c r="G44" s="315"/>
      <c r="H44" s="316"/>
      <c r="I44" s="316"/>
      <c r="J44" s="316"/>
      <c r="K44" s="317"/>
      <c r="L44" s="318"/>
      <c r="M44" s="319"/>
      <c r="N44" s="319"/>
      <c r="O44" s="319"/>
      <c r="P44" s="319"/>
      <c r="Q44" s="319"/>
      <c r="R44" s="319"/>
      <c r="S44" s="319"/>
      <c r="T44" s="319"/>
      <c r="U44" s="319"/>
      <c r="V44" s="319"/>
      <c r="W44" s="319"/>
      <c r="X44" s="320"/>
      <c r="Y44" s="321"/>
      <c r="Z44" s="322"/>
      <c r="AA44" s="322"/>
      <c r="AB44" s="323"/>
      <c r="AC44" s="315"/>
      <c r="AD44" s="316"/>
      <c r="AE44" s="316"/>
      <c r="AF44" s="316"/>
      <c r="AG44" s="317"/>
      <c r="AH44" s="318"/>
      <c r="AI44" s="319"/>
      <c r="AJ44" s="319"/>
      <c r="AK44" s="319"/>
      <c r="AL44" s="319"/>
      <c r="AM44" s="319"/>
      <c r="AN44" s="319"/>
      <c r="AO44" s="319"/>
      <c r="AP44" s="319"/>
      <c r="AQ44" s="319"/>
      <c r="AR44" s="319"/>
      <c r="AS44" s="319"/>
      <c r="AT44" s="320"/>
      <c r="AU44" s="321"/>
      <c r="AV44" s="322"/>
      <c r="AW44" s="322"/>
      <c r="AX44" s="324"/>
      <c r="AY44" s="63">
        <f t="shared" si="3"/>
        <v>0</v>
      </c>
    </row>
    <row r="45" spans="1:51" ht="24.75" customHeight="1" x14ac:dyDescent="0.15">
      <c r="A45" s="874"/>
      <c r="B45" s="875"/>
      <c r="C45" s="875"/>
      <c r="D45" s="875"/>
      <c r="E45" s="875"/>
      <c r="F45" s="876"/>
      <c r="G45" s="315"/>
      <c r="H45" s="316"/>
      <c r="I45" s="316"/>
      <c r="J45" s="316"/>
      <c r="K45" s="317"/>
      <c r="L45" s="318"/>
      <c r="M45" s="319"/>
      <c r="N45" s="319"/>
      <c r="O45" s="319"/>
      <c r="P45" s="319"/>
      <c r="Q45" s="319"/>
      <c r="R45" s="319"/>
      <c r="S45" s="319"/>
      <c r="T45" s="319"/>
      <c r="U45" s="319"/>
      <c r="V45" s="319"/>
      <c r="W45" s="319"/>
      <c r="X45" s="320"/>
      <c r="Y45" s="321"/>
      <c r="Z45" s="322"/>
      <c r="AA45" s="322"/>
      <c r="AB45" s="323"/>
      <c r="AC45" s="315"/>
      <c r="AD45" s="316"/>
      <c r="AE45" s="316"/>
      <c r="AF45" s="316"/>
      <c r="AG45" s="317"/>
      <c r="AH45" s="318"/>
      <c r="AI45" s="319"/>
      <c r="AJ45" s="319"/>
      <c r="AK45" s="319"/>
      <c r="AL45" s="319"/>
      <c r="AM45" s="319"/>
      <c r="AN45" s="319"/>
      <c r="AO45" s="319"/>
      <c r="AP45" s="319"/>
      <c r="AQ45" s="319"/>
      <c r="AR45" s="319"/>
      <c r="AS45" s="319"/>
      <c r="AT45" s="320"/>
      <c r="AU45" s="321"/>
      <c r="AV45" s="322"/>
      <c r="AW45" s="322"/>
      <c r="AX45" s="324"/>
      <c r="AY45" s="63">
        <f t="shared" si="3"/>
        <v>0</v>
      </c>
    </row>
    <row r="46" spans="1:51" ht="24.75" customHeight="1" x14ac:dyDescent="0.15">
      <c r="A46" s="874"/>
      <c r="B46" s="875"/>
      <c r="C46" s="875"/>
      <c r="D46" s="875"/>
      <c r="E46" s="875"/>
      <c r="F46" s="876"/>
      <c r="G46" s="315"/>
      <c r="H46" s="316"/>
      <c r="I46" s="316"/>
      <c r="J46" s="316"/>
      <c r="K46" s="317"/>
      <c r="L46" s="318"/>
      <c r="M46" s="319"/>
      <c r="N46" s="319"/>
      <c r="O46" s="319"/>
      <c r="P46" s="319"/>
      <c r="Q46" s="319"/>
      <c r="R46" s="319"/>
      <c r="S46" s="319"/>
      <c r="T46" s="319"/>
      <c r="U46" s="319"/>
      <c r="V46" s="319"/>
      <c r="W46" s="319"/>
      <c r="X46" s="320"/>
      <c r="Y46" s="321"/>
      <c r="Z46" s="322"/>
      <c r="AA46" s="322"/>
      <c r="AB46" s="323"/>
      <c r="AC46" s="315"/>
      <c r="AD46" s="316"/>
      <c r="AE46" s="316"/>
      <c r="AF46" s="316"/>
      <c r="AG46" s="317"/>
      <c r="AH46" s="318"/>
      <c r="AI46" s="319"/>
      <c r="AJ46" s="319"/>
      <c r="AK46" s="319"/>
      <c r="AL46" s="319"/>
      <c r="AM46" s="319"/>
      <c r="AN46" s="319"/>
      <c r="AO46" s="319"/>
      <c r="AP46" s="319"/>
      <c r="AQ46" s="319"/>
      <c r="AR46" s="319"/>
      <c r="AS46" s="319"/>
      <c r="AT46" s="320"/>
      <c r="AU46" s="321"/>
      <c r="AV46" s="322"/>
      <c r="AW46" s="322"/>
      <c r="AX46" s="324"/>
      <c r="AY46" s="63">
        <f t="shared" si="3"/>
        <v>0</v>
      </c>
    </row>
    <row r="47" spans="1:51" ht="24.75" customHeight="1" x14ac:dyDescent="0.15">
      <c r="A47" s="874"/>
      <c r="B47" s="875"/>
      <c r="C47" s="875"/>
      <c r="D47" s="875"/>
      <c r="E47" s="875"/>
      <c r="F47" s="876"/>
      <c r="G47" s="315"/>
      <c r="H47" s="316"/>
      <c r="I47" s="316"/>
      <c r="J47" s="316"/>
      <c r="K47" s="317"/>
      <c r="L47" s="318"/>
      <c r="M47" s="319"/>
      <c r="N47" s="319"/>
      <c r="O47" s="319"/>
      <c r="P47" s="319"/>
      <c r="Q47" s="319"/>
      <c r="R47" s="319"/>
      <c r="S47" s="319"/>
      <c r="T47" s="319"/>
      <c r="U47" s="319"/>
      <c r="V47" s="319"/>
      <c r="W47" s="319"/>
      <c r="X47" s="320"/>
      <c r="Y47" s="321"/>
      <c r="Z47" s="322"/>
      <c r="AA47" s="322"/>
      <c r="AB47" s="323"/>
      <c r="AC47" s="315"/>
      <c r="AD47" s="316"/>
      <c r="AE47" s="316"/>
      <c r="AF47" s="316"/>
      <c r="AG47" s="317"/>
      <c r="AH47" s="318"/>
      <c r="AI47" s="319"/>
      <c r="AJ47" s="319"/>
      <c r="AK47" s="319"/>
      <c r="AL47" s="319"/>
      <c r="AM47" s="319"/>
      <c r="AN47" s="319"/>
      <c r="AO47" s="319"/>
      <c r="AP47" s="319"/>
      <c r="AQ47" s="319"/>
      <c r="AR47" s="319"/>
      <c r="AS47" s="319"/>
      <c r="AT47" s="320"/>
      <c r="AU47" s="321"/>
      <c r="AV47" s="322"/>
      <c r="AW47" s="322"/>
      <c r="AX47" s="324"/>
      <c r="AY47" s="63">
        <f t="shared" si="3"/>
        <v>0</v>
      </c>
    </row>
    <row r="48" spans="1:51" ht="24.75" customHeight="1" x14ac:dyDescent="0.15">
      <c r="A48" s="874"/>
      <c r="B48" s="875"/>
      <c r="C48" s="875"/>
      <c r="D48" s="875"/>
      <c r="E48" s="875"/>
      <c r="F48" s="876"/>
      <c r="G48" s="315"/>
      <c r="H48" s="316"/>
      <c r="I48" s="316"/>
      <c r="J48" s="316"/>
      <c r="K48" s="317"/>
      <c r="L48" s="318"/>
      <c r="M48" s="319"/>
      <c r="N48" s="319"/>
      <c r="O48" s="319"/>
      <c r="P48" s="319"/>
      <c r="Q48" s="319"/>
      <c r="R48" s="319"/>
      <c r="S48" s="319"/>
      <c r="T48" s="319"/>
      <c r="U48" s="319"/>
      <c r="V48" s="319"/>
      <c r="W48" s="319"/>
      <c r="X48" s="320"/>
      <c r="Y48" s="321"/>
      <c r="Z48" s="322"/>
      <c r="AA48" s="322"/>
      <c r="AB48" s="323"/>
      <c r="AC48" s="315"/>
      <c r="AD48" s="316"/>
      <c r="AE48" s="316"/>
      <c r="AF48" s="316"/>
      <c r="AG48" s="317"/>
      <c r="AH48" s="318"/>
      <c r="AI48" s="319"/>
      <c r="AJ48" s="319"/>
      <c r="AK48" s="319"/>
      <c r="AL48" s="319"/>
      <c r="AM48" s="319"/>
      <c r="AN48" s="319"/>
      <c r="AO48" s="319"/>
      <c r="AP48" s="319"/>
      <c r="AQ48" s="319"/>
      <c r="AR48" s="319"/>
      <c r="AS48" s="319"/>
      <c r="AT48" s="320"/>
      <c r="AU48" s="321"/>
      <c r="AV48" s="322"/>
      <c r="AW48" s="322"/>
      <c r="AX48" s="324"/>
      <c r="AY48" s="63">
        <f t="shared" si="3"/>
        <v>0</v>
      </c>
    </row>
    <row r="49" spans="1:51" ht="24.75" customHeight="1" x14ac:dyDescent="0.15">
      <c r="A49" s="874"/>
      <c r="B49" s="875"/>
      <c r="C49" s="875"/>
      <c r="D49" s="875"/>
      <c r="E49" s="875"/>
      <c r="F49" s="876"/>
      <c r="G49" s="315"/>
      <c r="H49" s="316"/>
      <c r="I49" s="316"/>
      <c r="J49" s="316"/>
      <c r="K49" s="317"/>
      <c r="L49" s="318"/>
      <c r="M49" s="319"/>
      <c r="N49" s="319"/>
      <c r="O49" s="319"/>
      <c r="P49" s="319"/>
      <c r="Q49" s="319"/>
      <c r="R49" s="319"/>
      <c r="S49" s="319"/>
      <c r="T49" s="319"/>
      <c r="U49" s="319"/>
      <c r="V49" s="319"/>
      <c r="W49" s="319"/>
      <c r="X49" s="320"/>
      <c r="Y49" s="321"/>
      <c r="Z49" s="322"/>
      <c r="AA49" s="322"/>
      <c r="AB49" s="323"/>
      <c r="AC49" s="315"/>
      <c r="AD49" s="316"/>
      <c r="AE49" s="316"/>
      <c r="AF49" s="316"/>
      <c r="AG49" s="317"/>
      <c r="AH49" s="318"/>
      <c r="AI49" s="319"/>
      <c r="AJ49" s="319"/>
      <c r="AK49" s="319"/>
      <c r="AL49" s="319"/>
      <c r="AM49" s="319"/>
      <c r="AN49" s="319"/>
      <c r="AO49" s="319"/>
      <c r="AP49" s="319"/>
      <c r="AQ49" s="319"/>
      <c r="AR49" s="319"/>
      <c r="AS49" s="319"/>
      <c r="AT49" s="320"/>
      <c r="AU49" s="321"/>
      <c r="AV49" s="322"/>
      <c r="AW49" s="322"/>
      <c r="AX49" s="324"/>
      <c r="AY49" s="63">
        <f t="shared" si="3"/>
        <v>0</v>
      </c>
    </row>
    <row r="50" spans="1:51" ht="24.75" customHeight="1" x14ac:dyDescent="0.15">
      <c r="A50" s="874"/>
      <c r="B50" s="875"/>
      <c r="C50" s="875"/>
      <c r="D50" s="875"/>
      <c r="E50" s="875"/>
      <c r="F50" s="876"/>
      <c r="G50" s="315"/>
      <c r="H50" s="316"/>
      <c r="I50" s="316"/>
      <c r="J50" s="316"/>
      <c r="K50" s="317"/>
      <c r="L50" s="318"/>
      <c r="M50" s="319"/>
      <c r="N50" s="319"/>
      <c r="O50" s="319"/>
      <c r="P50" s="319"/>
      <c r="Q50" s="319"/>
      <c r="R50" s="319"/>
      <c r="S50" s="319"/>
      <c r="T50" s="319"/>
      <c r="U50" s="319"/>
      <c r="V50" s="319"/>
      <c r="W50" s="319"/>
      <c r="X50" s="320"/>
      <c r="Y50" s="321"/>
      <c r="Z50" s="322"/>
      <c r="AA50" s="322"/>
      <c r="AB50" s="323"/>
      <c r="AC50" s="315"/>
      <c r="AD50" s="316"/>
      <c r="AE50" s="316"/>
      <c r="AF50" s="316"/>
      <c r="AG50" s="317"/>
      <c r="AH50" s="318"/>
      <c r="AI50" s="319"/>
      <c r="AJ50" s="319"/>
      <c r="AK50" s="319"/>
      <c r="AL50" s="319"/>
      <c r="AM50" s="319"/>
      <c r="AN50" s="319"/>
      <c r="AO50" s="319"/>
      <c r="AP50" s="319"/>
      <c r="AQ50" s="319"/>
      <c r="AR50" s="319"/>
      <c r="AS50" s="319"/>
      <c r="AT50" s="320"/>
      <c r="AU50" s="321"/>
      <c r="AV50" s="322"/>
      <c r="AW50" s="322"/>
      <c r="AX50" s="324"/>
      <c r="AY50" s="63">
        <f t="shared" si="3"/>
        <v>0</v>
      </c>
    </row>
    <row r="51" spans="1:51" ht="24.75" customHeight="1" x14ac:dyDescent="0.15">
      <c r="A51" s="874"/>
      <c r="B51" s="875"/>
      <c r="C51" s="875"/>
      <c r="D51" s="875"/>
      <c r="E51" s="875"/>
      <c r="F51" s="876"/>
      <c r="G51" s="315"/>
      <c r="H51" s="316"/>
      <c r="I51" s="316"/>
      <c r="J51" s="316"/>
      <c r="K51" s="317"/>
      <c r="L51" s="318"/>
      <c r="M51" s="319"/>
      <c r="N51" s="319"/>
      <c r="O51" s="319"/>
      <c r="P51" s="319"/>
      <c r="Q51" s="319"/>
      <c r="R51" s="319"/>
      <c r="S51" s="319"/>
      <c r="T51" s="319"/>
      <c r="U51" s="319"/>
      <c r="V51" s="319"/>
      <c r="W51" s="319"/>
      <c r="X51" s="320"/>
      <c r="Y51" s="321"/>
      <c r="Z51" s="322"/>
      <c r="AA51" s="322"/>
      <c r="AB51" s="323"/>
      <c r="AC51" s="315"/>
      <c r="AD51" s="316"/>
      <c r="AE51" s="316"/>
      <c r="AF51" s="316"/>
      <c r="AG51" s="317"/>
      <c r="AH51" s="318"/>
      <c r="AI51" s="319"/>
      <c r="AJ51" s="319"/>
      <c r="AK51" s="319"/>
      <c r="AL51" s="319"/>
      <c r="AM51" s="319"/>
      <c r="AN51" s="319"/>
      <c r="AO51" s="319"/>
      <c r="AP51" s="319"/>
      <c r="AQ51" s="319"/>
      <c r="AR51" s="319"/>
      <c r="AS51" s="319"/>
      <c r="AT51" s="320"/>
      <c r="AU51" s="321"/>
      <c r="AV51" s="322"/>
      <c r="AW51" s="322"/>
      <c r="AX51" s="324"/>
      <c r="AY51" s="63">
        <f t="shared" si="3"/>
        <v>0</v>
      </c>
    </row>
    <row r="52" spans="1:51" ht="24.75" customHeight="1" x14ac:dyDescent="0.15">
      <c r="A52" s="874"/>
      <c r="B52" s="875"/>
      <c r="C52" s="875"/>
      <c r="D52" s="875"/>
      <c r="E52" s="875"/>
      <c r="F52" s="876"/>
      <c r="G52" s="315"/>
      <c r="H52" s="316"/>
      <c r="I52" s="316"/>
      <c r="J52" s="316"/>
      <c r="K52" s="317"/>
      <c r="L52" s="318"/>
      <c r="M52" s="319"/>
      <c r="N52" s="319"/>
      <c r="O52" s="319"/>
      <c r="P52" s="319"/>
      <c r="Q52" s="319"/>
      <c r="R52" s="319"/>
      <c r="S52" s="319"/>
      <c r="T52" s="319"/>
      <c r="U52" s="319"/>
      <c r="V52" s="319"/>
      <c r="W52" s="319"/>
      <c r="X52" s="320"/>
      <c r="Y52" s="321"/>
      <c r="Z52" s="322"/>
      <c r="AA52" s="322"/>
      <c r="AB52" s="323"/>
      <c r="AC52" s="315"/>
      <c r="AD52" s="316"/>
      <c r="AE52" s="316"/>
      <c r="AF52" s="316"/>
      <c r="AG52" s="317"/>
      <c r="AH52" s="318"/>
      <c r="AI52" s="319"/>
      <c r="AJ52" s="319"/>
      <c r="AK52" s="319"/>
      <c r="AL52" s="319"/>
      <c r="AM52" s="319"/>
      <c r="AN52" s="319"/>
      <c r="AO52" s="319"/>
      <c r="AP52" s="319"/>
      <c r="AQ52" s="319"/>
      <c r="AR52" s="319"/>
      <c r="AS52" s="319"/>
      <c r="AT52" s="320"/>
      <c r="AU52" s="321"/>
      <c r="AV52" s="322"/>
      <c r="AW52" s="322"/>
      <c r="AX52" s="324"/>
      <c r="AY52" s="63">
        <f t="shared" si="3"/>
        <v>0</v>
      </c>
    </row>
    <row r="53" spans="1:51" ht="24.75" customHeight="1" thickBot="1" x14ac:dyDescent="0.2">
      <c r="A53" s="877"/>
      <c r="B53" s="878"/>
      <c r="C53" s="878"/>
      <c r="D53" s="878"/>
      <c r="E53" s="878"/>
      <c r="F53" s="87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c r="AY53" s="63">
        <f t="shared" si="3"/>
        <v>0</v>
      </c>
    </row>
    <row r="54" spans="1:51" s="66" customFormat="1" ht="24.75" customHeight="1" thickBot="1" x14ac:dyDescent="0.2"/>
    <row r="55" spans="1:51" ht="30" customHeight="1" x14ac:dyDescent="0.15">
      <c r="A55" s="871" t="s">
        <v>18</v>
      </c>
      <c r="B55" s="872"/>
      <c r="C55" s="872"/>
      <c r="D55" s="872"/>
      <c r="E55" s="872"/>
      <c r="F55" s="873"/>
      <c r="G55" s="340" t="s">
        <v>231</v>
      </c>
      <c r="H55" s="341"/>
      <c r="I55" s="341"/>
      <c r="J55" s="341"/>
      <c r="K55" s="341"/>
      <c r="L55" s="341"/>
      <c r="M55" s="341"/>
      <c r="N55" s="341"/>
      <c r="O55" s="341"/>
      <c r="P55" s="341"/>
      <c r="Q55" s="341"/>
      <c r="R55" s="341"/>
      <c r="S55" s="341"/>
      <c r="T55" s="341"/>
      <c r="U55" s="341"/>
      <c r="V55" s="341"/>
      <c r="W55" s="341"/>
      <c r="X55" s="341"/>
      <c r="Y55" s="341"/>
      <c r="Z55" s="341"/>
      <c r="AA55" s="341"/>
      <c r="AB55" s="342"/>
      <c r="AC55" s="340" t="s">
        <v>232</v>
      </c>
      <c r="AD55" s="341"/>
      <c r="AE55" s="341"/>
      <c r="AF55" s="341"/>
      <c r="AG55" s="341"/>
      <c r="AH55" s="341"/>
      <c r="AI55" s="341"/>
      <c r="AJ55" s="341"/>
      <c r="AK55" s="341"/>
      <c r="AL55" s="341"/>
      <c r="AM55" s="341"/>
      <c r="AN55" s="341"/>
      <c r="AO55" s="341"/>
      <c r="AP55" s="341"/>
      <c r="AQ55" s="341"/>
      <c r="AR55" s="341"/>
      <c r="AS55" s="341"/>
      <c r="AT55" s="341"/>
      <c r="AU55" s="341"/>
      <c r="AV55" s="341"/>
      <c r="AW55" s="341"/>
      <c r="AX55" s="343"/>
      <c r="AY55" s="63">
        <f>COUNTA($G$57,$AC$57)</f>
        <v>0</v>
      </c>
    </row>
    <row r="56" spans="1:51" ht="24.75" customHeight="1" x14ac:dyDescent="0.15">
      <c r="A56" s="874"/>
      <c r="B56" s="875"/>
      <c r="C56" s="875"/>
      <c r="D56" s="875"/>
      <c r="E56" s="875"/>
      <c r="F56" s="876"/>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c r="AY56" s="63">
        <f>$AY$55</f>
        <v>0</v>
      </c>
    </row>
    <row r="57" spans="1:51" ht="24.75" customHeight="1" x14ac:dyDescent="0.15">
      <c r="A57" s="874"/>
      <c r="B57" s="875"/>
      <c r="C57" s="875"/>
      <c r="D57" s="875"/>
      <c r="E57" s="875"/>
      <c r="F57" s="876"/>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c r="AY57" s="63">
        <f t="shared" ref="AY57:AY67" si="4">$AY$55</f>
        <v>0</v>
      </c>
    </row>
    <row r="58" spans="1:51" ht="24.75" customHeight="1" x14ac:dyDescent="0.15">
      <c r="A58" s="874"/>
      <c r="B58" s="875"/>
      <c r="C58" s="875"/>
      <c r="D58" s="875"/>
      <c r="E58" s="875"/>
      <c r="F58" s="876"/>
      <c r="G58" s="315"/>
      <c r="H58" s="316"/>
      <c r="I58" s="316"/>
      <c r="J58" s="316"/>
      <c r="K58" s="317"/>
      <c r="L58" s="318"/>
      <c r="M58" s="319"/>
      <c r="N58" s="319"/>
      <c r="O58" s="319"/>
      <c r="P58" s="319"/>
      <c r="Q58" s="319"/>
      <c r="R58" s="319"/>
      <c r="S58" s="319"/>
      <c r="T58" s="319"/>
      <c r="U58" s="319"/>
      <c r="V58" s="319"/>
      <c r="W58" s="319"/>
      <c r="X58" s="320"/>
      <c r="Y58" s="321"/>
      <c r="Z58" s="322"/>
      <c r="AA58" s="322"/>
      <c r="AB58" s="323"/>
      <c r="AC58" s="315"/>
      <c r="AD58" s="316"/>
      <c r="AE58" s="316"/>
      <c r="AF58" s="316"/>
      <c r="AG58" s="317"/>
      <c r="AH58" s="318"/>
      <c r="AI58" s="319"/>
      <c r="AJ58" s="319"/>
      <c r="AK58" s="319"/>
      <c r="AL58" s="319"/>
      <c r="AM58" s="319"/>
      <c r="AN58" s="319"/>
      <c r="AO58" s="319"/>
      <c r="AP58" s="319"/>
      <c r="AQ58" s="319"/>
      <c r="AR58" s="319"/>
      <c r="AS58" s="319"/>
      <c r="AT58" s="320"/>
      <c r="AU58" s="321"/>
      <c r="AV58" s="322"/>
      <c r="AW58" s="322"/>
      <c r="AX58" s="324"/>
      <c r="AY58" s="63">
        <f t="shared" si="4"/>
        <v>0</v>
      </c>
    </row>
    <row r="59" spans="1:51" ht="24.75" customHeight="1" x14ac:dyDescent="0.15">
      <c r="A59" s="874"/>
      <c r="B59" s="875"/>
      <c r="C59" s="875"/>
      <c r="D59" s="875"/>
      <c r="E59" s="875"/>
      <c r="F59" s="876"/>
      <c r="G59" s="315"/>
      <c r="H59" s="316"/>
      <c r="I59" s="316"/>
      <c r="J59" s="316"/>
      <c r="K59" s="317"/>
      <c r="L59" s="318"/>
      <c r="M59" s="319"/>
      <c r="N59" s="319"/>
      <c r="O59" s="319"/>
      <c r="P59" s="319"/>
      <c r="Q59" s="319"/>
      <c r="R59" s="319"/>
      <c r="S59" s="319"/>
      <c r="T59" s="319"/>
      <c r="U59" s="319"/>
      <c r="V59" s="319"/>
      <c r="W59" s="319"/>
      <c r="X59" s="320"/>
      <c r="Y59" s="321"/>
      <c r="Z59" s="322"/>
      <c r="AA59" s="322"/>
      <c r="AB59" s="323"/>
      <c r="AC59" s="315"/>
      <c r="AD59" s="316"/>
      <c r="AE59" s="316"/>
      <c r="AF59" s="316"/>
      <c r="AG59" s="317"/>
      <c r="AH59" s="318"/>
      <c r="AI59" s="319"/>
      <c r="AJ59" s="319"/>
      <c r="AK59" s="319"/>
      <c r="AL59" s="319"/>
      <c r="AM59" s="319"/>
      <c r="AN59" s="319"/>
      <c r="AO59" s="319"/>
      <c r="AP59" s="319"/>
      <c r="AQ59" s="319"/>
      <c r="AR59" s="319"/>
      <c r="AS59" s="319"/>
      <c r="AT59" s="320"/>
      <c r="AU59" s="321"/>
      <c r="AV59" s="322"/>
      <c r="AW59" s="322"/>
      <c r="AX59" s="324"/>
      <c r="AY59" s="63">
        <f t="shared" si="4"/>
        <v>0</v>
      </c>
    </row>
    <row r="60" spans="1:51" ht="24.75" customHeight="1" x14ac:dyDescent="0.15">
      <c r="A60" s="874"/>
      <c r="B60" s="875"/>
      <c r="C60" s="875"/>
      <c r="D60" s="875"/>
      <c r="E60" s="875"/>
      <c r="F60" s="876"/>
      <c r="G60" s="315"/>
      <c r="H60" s="316"/>
      <c r="I60" s="316"/>
      <c r="J60" s="316"/>
      <c r="K60" s="317"/>
      <c r="L60" s="318"/>
      <c r="M60" s="319"/>
      <c r="N60" s="319"/>
      <c r="O60" s="319"/>
      <c r="P60" s="319"/>
      <c r="Q60" s="319"/>
      <c r="R60" s="319"/>
      <c r="S60" s="319"/>
      <c r="T60" s="319"/>
      <c r="U60" s="319"/>
      <c r="V60" s="319"/>
      <c r="W60" s="319"/>
      <c r="X60" s="320"/>
      <c r="Y60" s="321"/>
      <c r="Z60" s="322"/>
      <c r="AA60" s="322"/>
      <c r="AB60" s="323"/>
      <c r="AC60" s="315"/>
      <c r="AD60" s="316"/>
      <c r="AE60" s="316"/>
      <c r="AF60" s="316"/>
      <c r="AG60" s="317"/>
      <c r="AH60" s="318"/>
      <c r="AI60" s="319"/>
      <c r="AJ60" s="319"/>
      <c r="AK60" s="319"/>
      <c r="AL60" s="319"/>
      <c r="AM60" s="319"/>
      <c r="AN60" s="319"/>
      <c r="AO60" s="319"/>
      <c r="AP60" s="319"/>
      <c r="AQ60" s="319"/>
      <c r="AR60" s="319"/>
      <c r="AS60" s="319"/>
      <c r="AT60" s="320"/>
      <c r="AU60" s="321"/>
      <c r="AV60" s="322"/>
      <c r="AW60" s="322"/>
      <c r="AX60" s="324"/>
      <c r="AY60" s="63">
        <f t="shared" si="4"/>
        <v>0</v>
      </c>
    </row>
    <row r="61" spans="1:51" ht="24.75" customHeight="1" x14ac:dyDescent="0.15">
      <c r="A61" s="874"/>
      <c r="B61" s="875"/>
      <c r="C61" s="875"/>
      <c r="D61" s="875"/>
      <c r="E61" s="875"/>
      <c r="F61" s="876"/>
      <c r="G61" s="315"/>
      <c r="H61" s="316"/>
      <c r="I61" s="316"/>
      <c r="J61" s="316"/>
      <c r="K61" s="317"/>
      <c r="L61" s="318"/>
      <c r="M61" s="319"/>
      <c r="N61" s="319"/>
      <c r="O61" s="319"/>
      <c r="P61" s="319"/>
      <c r="Q61" s="319"/>
      <c r="R61" s="319"/>
      <c r="S61" s="319"/>
      <c r="T61" s="319"/>
      <c r="U61" s="319"/>
      <c r="V61" s="319"/>
      <c r="W61" s="319"/>
      <c r="X61" s="320"/>
      <c r="Y61" s="321"/>
      <c r="Z61" s="322"/>
      <c r="AA61" s="322"/>
      <c r="AB61" s="323"/>
      <c r="AC61" s="315"/>
      <c r="AD61" s="316"/>
      <c r="AE61" s="316"/>
      <c r="AF61" s="316"/>
      <c r="AG61" s="317"/>
      <c r="AH61" s="318"/>
      <c r="AI61" s="319"/>
      <c r="AJ61" s="319"/>
      <c r="AK61" s="319"/>
      <c r="AL61" s="319"/>
      <c r="AM61" s="319"/>
      <c r="AN61" s="319"/>
      <c r="AO61" s="319"/>
      <c r="AP61" s="319"/>
      <c r="AQ61" s="319"/>
      <c r="AR61" s="319"/>
      <c r="AS61" s="319"/>
      <c r="AT61" s="320"/>
      <c r="AU61" s="321"/>
      <c r="AV61" s="322"/>
      <c r="AW61" s="322"/>
      <c r="AX61" s="324"/>
      <c r="AY61" s="63">
        <f t="shared" si="4"/>
        <v>0</v>
      </c>
    </row>
    <row r="62" spans="1:51" ht="24.75" customHeight="1" x14ac:dyDescent="0.15">
      <c r="A62" s="874"/>
      <c r="B62" s="875"/>
      <c r="C62" s="875"/>
      <c r="D62" s="875"/>
      <c r="E62" s="875"/>
      <c r="F62" s="876"/>
      <c r="G62" s="315"/>
      <c r="H62" s="316"/>
      <c r="I62" s="316"/>
      <c r="J62" s="316"/>
      <c r="K62" s="317"/>
      <c r="L62" s="318"/>
      <c r="M62" s="319"/>
      <c r="N62" s="319"/>
      <c r="O62" s="319"/>
      <c r="P62" s="319"/>
      <c r="Q62" s="319"/>
      <c r="R62" s="319"/>
      <c r="S62" s="319"/>
      <c r="T62" s="319"/>
      <c r="U62" s="319"/>
      <c r="V62" s="319"/>
      <c r="W62" s="319"/>
      <c r="X62" s="320"/>
      <c r="Y62" s="321"/>
      <c r="Z62" s="322"/>
      <c r="AA62" s="322"/>
      <c r="AB62" s="323"/>
      <c r="AC62" s="315"/>
      <c r="AD62" s="316"/>
      <c r="AE62" s="316"/>
      <c r="AF62" s="316"/>
      <c r="AG62" s="317"/>
      <c r="AH62" s="318"/>
      <c r="AI62" s="319"/>
      <c r="AJ62" s="319"/>
      <c r="AK62" s="319"/>
      <c r="AL62" s="319"/>
      <c r="AM62" s="319"/>
      <c r="AN62" s="319"/>
      <c r="AO62" s="319"/>
      <c r="AP62" s="319"/>
      <c r="AQ62" s="319"/>
      <c r="AR62" s="319"/>
      <c r="AS62" s="319"/>
      <c r="AT62" s="320"/>
      <c r="AU62" s="321"/>
      <c r="AV62" s="322"/>
      <c r="AW62" s="322"/>
      <c r="AX62" s="324"/>
      <c r="AY62" s="63">
        <f t="shared" si="4"/>
        <v>0</v>
      </c>
    </row>
    <row r="63" spans="1:51" ht="24.75" customHeight="1" x14ac:dyDescent="0.15">
      <c r="A63" s="874"/>
      <c r="B63" s="875"/>
      <c r="C63" s="875"/>
      <c r="D63" s="875"/>
      <c r="E63" s="875"/>
      <c r="F63" s="876"/>
      <c r="G63" s="315"/>
      <c r="H63" s="316"/>
      <c r="I63" s="316"/>
      <c r="J63" s="316"/>
      <c r="K63" s="317"/>
      <c r="L63" s="318"/>
      <c r="M63" s="319"/>
      <c r="N63" s="319"/>
      <c r="O63" s="319"/>
      <c r="P63" s="319"/>
      <c r="Q63" s="319"/>
      <c r="R63" s="319"/>
      <c r="S63" s="319"/>
      <c r="T63" s="319"/>
      <c r="U63" s="319"/>
      <c r="V63" s="319"/>
      <c r="W63" s="319"/>
      <c r="X63" s="320"/>
      <c r="Y63" s="321"/>
      <c r="Z63" s="322"/>
      <c r="AA63" s="322"/>
      <c r="AB63" s="323"/>
      <c r="AC63" s="315"/>
      <c r="AD63" s="316"/>
      <c r="AE63" s="316"/>
      <c r="AF63" s="316"/>
      <c r="AG63" s="317"/>
      <c r="AH63" s="318"/>
      <c r="AI63" s="319"/>
      <c r="AJ63" s="319"/>
      <c r="AK63" s="319"/>
      <c r="AL63" s="319"/>
      <c r="AM63" s="319"/>
      <c r="AN63" s="319"/>
      <c r="AO63" s="319"/>
      <c r="AP63" s="319"/>
      <c r="AQ63" s="319"/>
      <c r="AR63" s="319"/>
      <c r="AS63" s="319"/>
      <c r="AT63" s="320"/>
      <c r="AU63" s="321"/>
      <c r="AV63" s="322"/>
      <c r="AW63" s="322"/>
      <c r="AX63" s="324"/>
      <c r="AY63" s="63">
        <f t="shared" si="4"/>
        <v>0</v>
      </c>
    </row>
    <row r="64" spans="1:51" ht="24.75" customHeight="1" x14ac:dyDescent="0.15">
      <c r="A64" s="874"/>
      <c r="B64" s="875"/>
      <c r="C64" s="875"/>
      <c r="D64" s="875"/>
      <c r="E64" s="875"/>
      <c r="F64" s="876"/>
      <c r="G64" s="315"/>
      <c r="H64" s="316"/>
      <c r="I64" s="316"/>
      <c r="J64" s="316"/>
      <c r="K64" s="317"/>
      <c r="L64" s="318"/>
      <c r="M64" s="319"/>
      <c r="N64" s="319"/>
      <c r="O64" s="319"/>
      <c r="P64" s="319"/>
      <c r="Q64" s="319"/>
      <c r="R64" s="319"/>
      <c r="S64" s="319"/>
      <c r="T64" s="319"/>
      <c r="U64" s="319"/>
      <c r="V64" s="319"/>
      <c r="W64" s="319"/>
      <c r="X64" s="320"/>
      <c r="Y64" s="321"/>
      <c r="Z64" s="322"/>
      <c r="AA64" s="322"/>
      <c r="AB64" s="323"/>
      <c r="AC64" s="315"/>
      <c r="AD64" s="316"/>
      <c r="AE64" s="316"/>
      <c r="AF64" s="316"/>
      <c r="AG64" s="317"/>
      <c r="AH64" s="318"/>
      <c r="AI64" s="319"/>
      <c r="AJ64" s="319"/>
      <c r="AK64" s="319"/>
      <c r="AL64" s="319"/>
      <c r="AM64" s="319"/>
      <c r="AN64" s="319"/>
      <c r="AO64" s="319"/>
      <c r="AP64" s="319"/>
      <c r="AQ64" s="319"/>
      <c r="AR64" s="319"/>
      <c r="AS64" s="319"/>
      <c r="AT64" s="320"/>
      <c r="AU64" s="321"/>
      <c r="AV64" s="322"/>
      <c r="AW64" s="322"/>
      <c r="AX64" s="324"/>
      <c r="AY64" s="63">
        <f t="shared" si="4"/>
        <v>0</v>
      </c>
    </row>
    <row r="65" spans="1:51" ht="24.75" customHeight="1" x14ac:dyDescent="0.15">
      <c r="A65" s="874"/>
      <c r="B65" s="875"/>
      <c r="C65" s="875"/>
      <c r="D65" s="875"/>
      <c r="E65" s="875"/>
      <c r="F65" s="876"/>
      <c r="G65" s="315"/>
      <c r="H65" s="316"/>
      <c r="I65" s="316"/>
      <c r="J65" s="316"/>
      <c r="K65" s="317"/>
      <c r="L65" s="318"/>
      <c r="M65" s="319"/>
      <c r="N65" s="319"/>
      <c r="O65" s="319"/>
      <c r="P65" s="319"/>
      <c r="Q65" s="319"/>
      <c r="R65" s="319"/>
      <c r="S65" s="319"/>
      <c r="T65" s="319"/>
      <c r="U65" s="319"/>
      <c r="V65" s="319"/>
      <c r="W65" s="319"/>
      <c r="X65" s="320"/>
      <c r="Y65" s="321"/>
      <c r="Z65" s="322"/>
      <c r="AA65" s="322"/>
      <c r="AB65" s="323"/>
      <c r="AC65" s="315"/>
      <c r="AD65" s="316"/>
      <c r="AE65" s="316"/>
      <c r="AF65" s="316"/>
      <c r="AG65" s="317"/>
      <c r="AH65" s="318"/>
      <c r="AI65" s="319"/>
      <c r="AJ65" s="319"/>
      <c r="AK65" s="319"/>
      <c r="AL65" s="319"/>
      <c r="AM65" s="319"/>
      <c r="AN65" s="319"/>
      <c r="AO65" s="319"/>
      <c r="AP65" s="319"/>
      <c r="AQ65" s="319"/>
      <c r="AR65" s="319"/>
      <c r="AS65" s="319"/>
      <c r="AT65" s="320"/>
      <c r="AU65" s="321"/>
      <c r="AV65" s="322"/>
      <c r="AW65" s="322"/>
      <c r="AX65" s="324"/>
      <c r="AY65" s="63">
        <f t="shared" si="4"/>
        <v>0</v>
      </c>
    </row>
    <row r="66" spans="1:51" ht="24.75" customHeight="1" x14ac:dyDescent="0.15">
      <c r="A66" s="874"/>
      <c r="B66" s="875"/>
      <c r="C66" s="875"/>
      <c r="D66" s="875"/>
      <c r="E66" s="875"/>
      <c r="F66" s="876"/>
      <c r="G66" s="315"/>
      <c r="H66" s="316"/>
      <c r="I66" s="316"/>
      <c r="J66" s="316"/>
      <c r="K66" s="317"/>
      <c r="L66" s="318"/>
      <c r="M66" s="319"/>
      <c r="N66" s="319"/>
      <c r="O66" s="319"/>
      <c r="P66" s="319"/>
      <c r="Q66" s="319"/>
      <c r="R66" s="319"/>
      <c r="S66" s="319"/>
      <c r="T66" s="319"/>
      <c r="U66" s="319"/>
      <c r="V66" s="319"/>
      <c r="W66" s="319"/>
      <c r="X66" s="320"/>
      <c r="Y66" s="321"/>
      <c r="Z66" s="322"/>
      <c r="AA66" s="322"/>
      <c r="AB66" s="323"/>
      <c r="AC66" s="315"/>
      <c r="AD66" s="316"/>
      <c r="AE66" s="316"/>
      <c r="AF66" s="316"/>
      <c r="AG66" s="317"/>
      <c r="AH66" s="318"/>
      <c r="AI66" s="319"/>
      <c r="AJ66" s="319"/>
      <c r="AK66" s="319"/>
      <c r="AL66" s="319"/>
      <c r="AM66" s="319"/>
      <c r="AN66" s="319"/>
      <c r="AO66" s="319"/>
      <c r="AP66" s="319"/>
      <c r="AQ66" s="319"/>
      <c r="AR66" s="319"/>
      <c r="AS66" s="319"/>
      <c r="AT66" s="320"/>
      <c r="AU66" s="321"/>
      <c r="AV66" s="322"/>
      <c r="AW66" s="322"/>
      <c r="AX66" s="324"/>
      <c r="AY66" s="63">
        <f t="shared" si="4"/>
        <v>0</v>
      </c>
    </row>
    <row r="67" spans="1:51" ht="24.75" customHeight="1" thickBot="1" x14ac:dyDescent="0.2">
      <c r="A67" s="874"/>
      <c r="B67" s="875"/>
      <c r="C67" s="875"/>
      <c r="D67" s="875"/>
      <c r="E67" s="875"/>
      <c r="F67" s="876"/>
      <c r="G67" s="306" t="s">
        <v>16</v>
      </c>
      <c r="H67" s="307"/>
      <c r="I67" s="307"/>
      <c r="J67" s="307"/>
      <c r="K67" s="307"/>
      <c r="L67" s="308"/>
      <c r="M67" s="309"/>
      <c r="N67" s="309"/>
      <c r="O67" s="309"/>
      <c r="P67" s="309"/>
      <c r="Q67" s="309"/>
      <c r="R67" s="309"/>
      <c r="S67" s="309"/>
      <c r="T67" s="309"/>
      <c r="U67" s="309"/>
      <c r="V67" s="309"/>
      <c r="W67" s="309"/>
      <c r="X67" s="310"/>
      <c r="Y67" s="311">
        <f>SUM(Y57:AB66)</f>
        <v>0</v>
      </c>
      <c r="Z67" s="312"/>
      <c r="AA67" s="312"/>
      <c r="AB67" s="313"/>
      <c r="AC67" s="306" t="s">
        <v>16</v>
      </c>
      <c r="AD67" s="307"/>
      <c r="AE67" s="307"/>
      <c r="AF67" s="307"/>
      <c r="AG67" s="307"/>
      <c r="AH67" s="308"/>
      <c r="AI67" s="309"/>
      <c r="AJ67" s="309"/>
      <c r="AK67" s="309"/>
      <c r="AL67" s="309"/>
      <c r="AM67" s="309"/>
      <c r="AN67" s="309"/>
      <c r="AO67" s="309"/>
      <c r="AP67" s="309"/>
      <c r="AQ67" s="309"/>
      <c r="AR67" s="309"/>
      <c r="AS67" s="309"/>
      <c r="AT67" s="310"/>
      <c r="AU67" s="311">
        <f>SUM(AU57:AX66)</f>
        <v>0</v>
      </c>
      <c r="AV67" s="312"/>
      <c r="AW67" s="312"/>
      <c r="AX67" s="314"/>
      <c r="AY67" s="63">
        <f t="shared" si="4"/>
        <v>0</v>
      </c>
    </row>
    <row r="68" spans="1:51" ht="30" customHeight="1" x14ac:dyDescent="0.15">
      <c r="A68" s="874"/>
      <c r="B68" s="875"/>
      <c r="C68" s="875"/>
      <c r="D68" s="875"/>
      <c r="E68" s="875"/>
      <c r="F68" s="876"/>
      <c r="G68" s="340" t="s">
        <v>233</v>
      </c>
      <c r="H68" s="341"/>
      <c r="I68" s="341"/>
      <c r="J68" s="341"/>
      <c r="K68" s="341"/>
      <c r="L68" s="341"/>
      <c r="M68" s="341"/>
      <c r="N68" s="341"/>
      <c r="O68" s="341"/>
      <c r="P68" s="341"/>
      <c r="Q68" s="341"/>
      <c r="R68" s="341"/>
      <c r="S68" s="341"/>
      <c r="T68" s="341"/>
      <c r="U68" s="341"/>
      <c r="V68" s="341"/>
      <c r="W68" s="341"/>
      <c r="X68" s="341"/>
      <c r="Y68" s="341"/>
      <c r="Z68" s="341"/>
      <c r="AA68" s="341"/>
      <c r="AB68" s="342"/>
      <c r="AC68" s="340" t="s">
        <v>234</v>
      </c>
      <c r="AD68" s="341"/>
      <c r="AE68" s="341"/>
      <c r="AF68" s="341"/>
      <c r="AG68" s="341"/>
      <c r="AH68" s="341"/>
      <c r="AI68" s="341"/>
      <c r="AJ68" s="341"/>
      <c r="AK68" s="341"/>
      <c r="AL68" s="341"/>
      <c r="AM68" s="341"/>
      <c r="AN68" s="341"/>
      <c r="AO68" s="341"/>
      <c r="AP68" s="341"/>
      <c r="AQ68" s="341"/>
      <c r="AR68" s="341"/>
      <c r="AS68" s="341"/>
      <c r="AT68" s="341"/>
      <c r="AU68" s="341"/>
      <c r="AV68" s="341"/>
      <c r="AW68" s="341"/>
      <c r="AX68" s="343"/>
      <c r="AY68" s="63">
        <f>COUNTA($G$70,$AC$70)</f>
        <v>0</v>
      </c>
    </row>
    <row r="69" spans="1:51" ht="25.5" customHeight="1" x14ac:dyDescent="0.15">
      <c r="A69" s="874"/>
      <c r="B69" s="875"/>
      <c r="C69" s="875"/>
      <c r="D69" s="875"/>
      <c r="E69" s="875"/>
      <c r="F69" s="876"/>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c r="AY69" s="63">
        <f>$AY$68</f>
        <v>0</v>
      </c>
    </row>
    <row r="70" spans="1:51" ht="24.75" customHeight="1" x14ac:dyDescent="0.15">
      <c r="A70" s="874"/>
      <c r="B70" s="875"/>
      <c r="C70" s="875"/>
      <c r="D70" s="875"/>
      <c r="E70" s="875"/>
      <c r="F70" s="876"/>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c r="AY70" s="63">
        <f t="shared" ref="AY70:AY80" si="5">$AY$68</f>
        <v>0</v>
      </c>
    </row>
    <row r="71" spans="1:51" ht="24.75" customHeight="1" x14ac:dyDescent="0.15">
      <c r="A71" s="874"/>
      <c r="B71" s="875"/>
      <c r="C71" s="875"/>
      <c r="D71" s="875"/>
      <c r="E71" s="875"/>
      <c r="F71" s="876"/>
      <c r="G71" s="315"/>
      <c r="H71" s="316"/>
      <c r="I71" s="316"/>
      <c r="J71" s="316"/>
      <c r="K71" s="317"/>
      <c r="L71" s="318"/>
      <c r="M71" s="319"/>
      <c r="N71" s="319"/>
      <c r="O71" s="319"/>
      <c r="P71" s="319"/>
      <c r="Q71" s="319"/>
      <c r="R71" s="319"/>
      <c r="S71" s="319"/>
      <c r="T71" s="319"/>
      <c r="U71" s="319"/>
      <c r="V71" s="319"/>
      <c r="W71" s="319"/>
      <c r="X71" s="320"/>
      <c r="Y71" s="321"/>
      <c r="Z71" s="322"/>
      <c r="AA71" s="322"/>
      <c r="AB71" s="323"/>
      <c r="AC71" s="315"/>
      <c r="AD71" s="316"/>
      <c r="AE71" s="316"/>
      <c r="AF71" s="316"/>
      <c r="AG71" s="317"/>
      <c r="AH71" s="318"/>
      <c r="AI71" s="319"/>
      <c r="AJ71" s="319"/>
      <c r="AK71" s="319"/>
      <c r="AL71" s="319"/>
      <c r="AM71" s="319"/>
      <c r="AN71" s="319"/>
      <c r="AO71" s="319"/>
      <c r="AP71" s="319"/>
      <c r="AQ71" s="319"/>
      <c r="AR71" s="319"/>
      <c r="AS71" s="319"/>
      <c r="AT71" s="320"/>
      <c r="AU71" s="321"/>
      <c r="AV71" s="322"/>
      <c r="AW71" s="322"/>
      <c r="AX71" s="324"/>
      <c r="AY71" s="63">
        <f t="shared" si="5"/>
        <v>0</v>
      </c>
    </row>
    <row r="72" spans="1:51" ht="24.75" customHeight="1" x14ac:dyDescent="0.15">
      <c r="A72" s="874"/>
      <c r="B72" s="875"/>
      <c r="C72" s="875"/>
      <c r="D72" s="875"/>
      <c r="E72" s="875"/>
      <c r="F72" s="876"/>
      <c r="G72" s="315"/>
      <c r="H72" s="316"/>
      <c r="I72" s="316"/>
      <c r="J72" s="316"/>
      <c r="K72" s="317"/>
      <c r="L72" s="318"/>
      <c r="M72" s="319"/>
      <c r="N72" s="319"/>
      <c r="O72" s="319"/>
      <c r="P72" s="319"/>
      <c r="Q72" s="319"/>
      <c r="R72" s="319"/>
      <c r="S72" s="319"/>
      <c r="T72" s="319"/>
      <c r="U72" s="319"/>
      <c r="V72" s="319"/>
      <c r="W72" s="319"/>
      <c r="X72" s="320"/>
      <c r="Y72" s="321"/>
      <c r="Z72" s="322"/>
      <c r="AA72" s="322"/>
      <c r="AB72" s="323"/>
      <c r="AC72" s="315"/>
      <c r="AD72" s="316"/>
      <c r="AE72" s="316"/>
      <c r="AF72" s="316"/>
      <c r="AG72" s="317"/>
      <c r="AH72" s="318"/>
      <c r="AI72" s="319"/>
      <c r="AJ72" s="319"/>
      <c r="AK72" s="319"/>
      <c r="AL72" s="319"/>
      <c r="AM72" s="319"/>
      <c r="AN72" s="319"/>
      <c r="AO72" s="319"/>
      <c r="AP72" s="319"/>
      <c r="AQ72" s="319"/>
      <c r="AR72" s="319"/>
      <c r="AS72" s="319"/>
      <c r="AT72" s="320"/>
      <c r="AU72" s="321"/>
      <c r="AV72" s="322"/>
      <c r="AW72" s="322"/>
      <c r="AX72" s="324"/>
      <c r="AY72" s="63">
        <f t="shared" si="5"/>
        <v>0</v>
      </c>
    </row>
    <row r="73" spans="1:51" ht="24.75" customHeight="1" x14ac:dyDescent="0.15">
      <c r="A73" s="874"/>
      <c r="B73" s="875"/>
      <c r="C73" s="875"/>
      <c r="D73" s="875"/>
      <c r="E73" s="875"/>
      <c r="F73" s="876"/>
      <c r="G73" s="315"/>
      <c r="H73" s="316"/>
      <c r="I73" s="316"/>
      <c r="J73" s="316"/>
      <c r="K73" s="317"/>
      <c r="L73" s="318"/>
      <c r="M73" s="319"/>
      <c r="N73" s="319"/>
      <c r="O73" s="319"/>
      <c r="P73" s="319"/>
      <c r="Q73" s="319"/>
      <c r="R73" s="319"/>
      <c r="S73" s="319"/>
      <c r="T73" s="319"/>
      <c r="U73" s="319"/>
      <c r="V73" s="319"/>
      <c r="W73" s="319"/>
      <c r="X73" s="320"/>
      <c r="Y73" s="321"/>
      <c r="Z73" s="322"/>
      <c r="AA73" s="322"/>
      <c r="AB73" s="323"/>
      <c r="AC73" s="315"/>
      <c r="AD73" s="316"/>
      <c r="AE73" s="316"/>
      <c r="AF73" s="316"/>
      <c r="AG73" s="317"/>
      <c r="AH73" s="318"/>
      <c r="AI73" s="319"/>
      <c r="AJ73" s="319"/>
      <c r="AK73" s="319"/>
      <c r="AL73" s="319"/>
      <c r="AM73" s="319"/>
      <c r="AN73" s="319"/>
      <c r="AO73" s="319"/>
      <c r="AP73" s="319"/>
      <c r="AQ73" s="319"/>
      <c r="AR73" s="319"/>
      <c r="AS73" s="319"/>
      <c r="AT73" s="320"/>
      <c r="AU73" s="321"/>
      <c r="AV73" s="322"/>
      <c r="AW73" s="322"/>
      <c r="AX73" s="324"/>
      <c r="AY73" s="63">
        <f t="shared" si="5"/>
        <v>0</v>
      </c>
    </row>
    <row r="74" spans="1:51" ht="24.75" customHeight="1" x14ac:dyDescent="0.15">
      <c r="A74" s="874"/>
      <c r="B74" s="875"/>
      <c r="C74" s="875"/>
      <c r="D74" s="875"/>
      <c r="E74" s="875"/>
      <c r="F74" s="876"/>
      <c r="G74" s="315"/>
      <c r="H74" s="316"/>
      <c r="I74" s="316"/>
      <c r="J74" s="316"/>
      <c r="K74" s="317"/>
      <c r="L74" s="318"/>
      <c r="M74" s="319"/>
      <c r="N74" s="319"/>
      <c r="O74" s="319"/>
      <c r="P74" s="319"/>
      <c r="Q74" s="319"/>
      <c r="R74" s="319"/>
      <c r="S74" s="319"/>
      <c r="T74" s="319"/>
      <c r="U74" s="319"/>
      <c r="V74" s="319"/>
      <c r="W74" s="319"/>
      <c r="X74" s="320"/>
      <c r="Y74" s="321"/>
      <c r="Z74" s="322"/>
      <c r="AA74" s="322"/>
      <c r="AB74" s="323"/>
      <c r="AC74" s="315"/>
      <c r="AD74" s="316"/>
      <c r="AE74" s="316"/>
      <c r="AF74" s="316"/>
      <c r="AG74" s="317"/>
      <c r="AH74" s="318"/>
      <c r="AI74" s="319"/>
      <c r="AJ74" s="319"/>
      <c r="AK74" s="319"/>
      <c r="AL74" s="319"/>
      <c r="AM74" s="319"/>
      <c r="AN74" s="319"/>
      <c r="AO74" s="319"/>
      <c r="AP74" s="319"/>
      <c r="AQ74" s="319"/>
      <c r="AR74" s="319"/>
      <c r="AS74" s="319"/>
      <c r="AT74" s="320"/>
      <c r="AU74" s="321"/>
      <c r="AV74" s="322"/>
      <c r="AW74" s="322"/>
      <c r="AX74" s="324"/>
      <c r="AY74" s="63">
        <f t="shared" si="5"/>
        <v>0</v>
      </c>
    </row>
    <row r="75" spans="1:51" ht="24.75" customHeight="1" x14ac:dyDescent="0.15">
      <c r="A75" s="874"/>
      <c r="B75" s="875"/>
      <c r="C75" s="875"/>
      <c r="D75" s="875"/>
      <c r="E75" s="875"/>
      <c r="F75" s="876"/>
      <c r="G75" s="315"/>
      <c r="H75" s="316"/>
      <c r="I75" s="316"/>
      <c r="J75" s="316"/>
      <c r="K75" s="317"/>
      <c r="L75" s="318"/>
      <c r="M75" s="319"/>
      <c r="N75" s="319"/>
      <c r="O75" s="319"/>
      <c r="P75" s="319"/>
      <c r="Q75" s="319"/>
      <c r="R75" s="319"/>
      <c r="S75" s="319"/>
      <c r="T75" s="319"/>
      <c r="U75" s="319"/>
      <c r="V75" s="319"/>
      <c r="W75" s="319"/>
      <c r="X75" s="320"/>
      <c r="Y75" s="321"/>
      <c r="Z75" s="322"/>
      <c r="AA75" s="322"/>
      <c r="AB75" s="323"/>
      <c r="AC75" s="315"/>
      <c r="AD75" s="316"/>
      <c r="AE75" s="316"/>
      <c r="AF75" s="316"/>
      <c r="AG75" s="317"/>
      <c r="AH75" s="318"/>
      <c r="AI75" s="319"/>
      <c r="AJ75" s="319"/>
      <c r="AK75" s="319"/>
      <c r="AL75" s="319"/>
      <c r="AM75" s="319"/>
      <c r="AN75" s="319"/>
      <c r="AO75" s="319"/>
      <c r="AP75" s="319"/>
      <c r="AQ75" s="319"/>
      <c r="AR75" s="319"/>
      <c r="AS75" s="319"/>
      <c r="AT75" s="320"/>
      <c r="AU75" s="321"/>
      <c r="AV75" s="322"/>
      <c r="AW75" s="322"/>
      <c r="AX75" s="324"/>
      <c r="AY75" s="63">
        <f t="shared" si="5"/>
        <v>0</v>
      </c>
    </row>
    <row r="76" spans="1:51" ht="24.75" customHeight="1" x14ac:dyDescent="0.15">
      <c r="A76" s="874"/>
      <c r="B76" s="875"/>
      <c r="C76" s="875"/>
      <c r="D76" s="875"/>
      <c r="E76" s="875"/>
      <c r="F76" s="876"/>
      <c r="G76" s="315"/>
      <c r="H76" s="316"/>
      <c r="I76" s="316"/>
      <c r="J76" s="316"/>
      <c r="K76" s="317"/>
      <c r="L76" s="318"/>
      <c r="M76" s="319"/>
      <c r="N76" s="319"/>
      <c r="O76" s="319"/>
      <c r="P76" s="319"/>
      <c r="Q76" s="319"/>
      <c r="R76" s="319"/>
      <c r="S76" s="319"/>
      <c r="T76" s="319"/>
      <c r="U76" s="319"/>
      <c r="V76" s="319"/>
      <c r="W76" s="319"/>
      <c r="X76" s="320"/>
      <c r="Y76" s="321"/>
      <c r="Z76" s="322"/>
      <c r="AA76" s="322"/>
      <c r="AB76" s="323"/>
      <c r="AC76" s="315"/>
      <c r="AD76" s="316"/>
      <c r="AE76" s="316"/>
      <c r="AF76" s="316"/>
      <c r="AG76" s="317"/>
      <c r="AH76" s="318"/>
      <c r="AI76" s="319"/>
      <c r="AJ76" s="319"/>
      <c r="AK76" s="319"/>
      <c r="AL76" s="319"/>
      <c r="AM76" s="319"/>
      <c r="AN76" s="319"/>
      <c r="AO76" s="319"/>
      <c r="AP76" s="319"/>
      <c r="AQ76" s="319"/>
      <c r="AR76" s="319"/>
      <c r="AS76" s="319"/>
      <c r="AT76" s="320"/>
      <c r="AU76" s="321"/>
      <c r="AV76" s="322"/>
      <c r="AW76" s="322"/>
      <c r="AX76" s="324"/>
      <c r="AY76" s="63">
        <f t="shared" si="5"/>
        <v>0</v>
      </c>
    </row>
    <row r="77" spans="1:51" ht="24.75" customHeight="1" x14ac:dyDescent="0.15">
      <c r="A77" s="874"/>
      <c r="B77" s="875"/>
      <c r="C77" s="875"/>
      <c r="D77" s="875"/>
      <c r="E77" s="875"/>
      <c r="F77" s="876"/>
      <c r="G77" s="315"/>
      <c r="H77" s="316"/>
      <c r="I77" s="316"/>
      <c r="J77" s="316"/>
      <c r="K77" s="317"/>
      <c r="L77" s="318"/>
      <c r="M77" s="319"/>
      <c r="N77" s="319"/>
      <c r="O77" s="319"/>
      <c r="P77" s="319"/>
      <c r="Q77" s="319"/>
      <c r="R77" s="319"/>
      <c r="S77" s="319"/>
      <c r="T77" s="319"/>
      <c r="U77" s="319"/>
      <c r="V77" s="319"/>
      <c r="W77" s="319"/>
      <c r="X77" s="320"/>
      <c r="Y77" s="321"/>
      <c r="Z77" s="322"/>
      <c r="AA77" s="322"/>
      <c r="AB77" s="323"/>
      <c r="AC77" s="315"/>
      <c r="AD77" s="316"/>
      <c r="AE77" s="316"/>
      <c r="AF77" s="316"/>
      <c r="AG77" s="317"/>
      <c r="AH77" s="318"/>
      <c r="AI77" s="319"/>
      <c r="AJ77" s="319"/>
      <c r="AK77" s="319"/>
      <c r="AL77" s="319"/>
      <c r="AM77" s="319"/>
      <c r="AN77" s="319"/>
      <c r="AO77" s="319"/>
      <c r="AP77" s="319"/>
      <c r="AQ77" s="319"/>
      <c r="AR77" s="319"/>
      <c r="AS77" s="319"/>
      <c r="AT77" s="320"/>
      <c r="AU77" s="321"/>
      <c r="AV77" s="322"/>
      <c r="AW77" s="322"/>
      <c r="AX77" s="324"/>
      <c r="AY77" s="63">
        <f t="shared" si="5"/>
        <v>0</v>
      </c>
    </row>
    <row r="78" spans="1:51" ht="24.75" customHeight="1" x14ac:dyDescent="0.15">
      <c r="A78" s="874"/>
      <c r="B78" s="875"/>
      <c r="C78" s="875"/>
      <c r="D78" s="875"/>
      <c r="E78" s="875"/>
      <c r="F78" s="876"/>
      <c r="G78" s="315"/>
      <c r="H78" s="316"/>
      <c r="I78" s="316"/>
      <c r="J78" s="316"/>
      <c r="K78" s="317"/>
      <c r="L78" s="318"/>
      <c r="M78" s="319"/>
      <c r="N78" s="319"/>
      <c r="O78" s="319"/>
      <c r="P78" s="319"/>
      <c r="Q78" s="319"/>
      <c r="R78" s="319"/>
      <c r="S78" s="319"/>
      <c r="T78" s="319"/>
      <c r="U78" s="319"/>
      <c r="V78" s="319"/>
      <c r="W78" s="319"/>
      <c r="X78" s="320"/>
      <c r="Y78" s="321"/>
      <c r="Z78" s="322"/>
      <c r="AA78" s="322"/>
      <c r="AB78" s="323"/>
      <c r="AC78" s="315"/>
      <c r="AD78" s="316"/>
      <c r="AE78" s="316"/>
      <c r="AF78" s="316"/>
      <c r="AG78" s="317"/>
      <c r="AH78" s="318"/>
      <c r="AI78" s="319"/>
      <c r="AJ78" s="319"/>
      <c r="AK78" s="319"/>
      <c r="AL78" s="319"/>
      <c r="AM78" s="319"/>
      <c r="AN78" s="319"/>
      <c r="AO78" s="319"/>
      <c r="AP78" s="319"/>
      <c r="AQ78" s="319"/>
      <c r="AR78" s="319"/>
      <c r="AS78" s="319"/>
      <c r="AT78" s="320"/>
      <c r="AU78" s="321"/>
      <c r="AV78" s="322"/>
      <c r="AW78" s="322"/>
      <c r="AX78" s="324"/>
      <c r="AY78" s="63">
        <f t="shared" si="5"/>
        <v>0</v>
      </c>
    </row>
    <row r="79" spans="1:51" ht="24.75" customHeight="1" x14ac:dyDescent="0.15">
      <c r="A79" s="874"/>
      <c r="B79" s="875"/>
      <c r="C79" s="875"/>
      <c r="D79" s="875"/>
      <c r="E79" s="875"/>
      <c r="F79" s="876"/>
      <c r="G79" s="315"/>
      <c r="H79" s="316"/>
      <c r="I79" s="316"/>
      <c r="J79" s="316"/>
      <c r="K79" s="317"/>
      <c r="L79" s="318"/>
      <c r="M79" s="319"/>
      <c r="N79" s="319"/>
      <c r="O79" s="319"/>
      <c r="P79" s="319"/>
      <c r="Q79" s="319"/>
      <c r="R79" s="319"/>
      <c r="S79" s="319"/>
      <c r="T79" s="319"/>
      <c r="U79" s="319"/>
      <c r="V79" s="319"/>
      <c r="W79" s="319"/>
      <c r="X79" s="320"/>
      <c r="Y79" s="321"/>
      <c r="Z79" s="322"/>
      <c r="AA79" s="322"/>
      <c r="AB79" s="323"/>
      <c r="AC79" s="315"/>
      <c r="AD79" s="316"/>
      <c r="AE79" s="316"/>
      <c r="AF79" s="316"/>
      <c r="AG79" s="317"/>
      <c r="AH79" s="318"/>
      <c r="AI79" s="319"/>
      <c r="AJ79" s="319"/>
      <c r="AK79" s="319"/>
      <c r="AL79" s="319"/>
      <c r="AM79" s="319"/>
      <c r="AN79" s="319"/>
      <c r="AO79" s="319"/>
      <c r="AP79" s="319"/>
      <c r="AQ79" s="319"/>
      <c r="AR79" s="319"/>
      <c r="AS79" s="319"/>
      <c r="AT79" s="320"/>
      <c r="AU79" s="321"/>
      <c r="AV79" s="322"/>
      <c r="AW79" s="322"/>
      <c r="AX79" s="324"/>
      <c r="AY79" s="63">
        <f t="shared" si="5"/>
        <v>0</v>
      </c>
    </row>
    <row r="80" spans="1:51" ht="24.75" customHeight="1" thickBot="1" x14ac:dyDescent="0.2">
      <c r="A80" s="874"/>
      <c r="B80" s="875"/>
      <c r="C80" s="875"/>
      <c r="D80" s="875"/>
      <c r="E80" s="875"/>
      <c r="F80" s="876"/>
      <c r="G80" s="306" t="s">
        <v>16</v>
      </c>
      <c r="H80" s="307"/>
      <c r="I80" s="307"/>
      <c r="J80" s="307"/>
      <c r="K80" s="307"/>
      <c r="L80" s="308"/>
      <c r="M80" s="309"/>
      <c r="N80" s="309"/>
      <c r="O80" s="309"/>
      <c r="P80" s="309"/>
      <c r="Q80" s="309"/>
      <c r="R80" s="309"/>
      <c r="S80" s="309"/>
      <c r="T80" s="309"/>
      <c r="U80" s="309"/>
      <c r="V80" s="309"/>
      <c r="W80" s="309"/>
      <c r="X80" s="310"/>
      <c r="Y80" s="311">
        <f>SUM(Y70:AB79)</f>
        <v>0</v>
      </c>
      <c r="Z80" s="312"/>
      <c r="AA80" s="312"/>
      <c r="AB80" s="313"/>
      <c r="AC80" s="306" t="s">
        <v>16</v>
      </c>
      <c r="AD80" s="307"/>
      <c r="AE80" s="307"/>
      <c r="AF80" s="307"/>
      <c r="AG80" s="307"/>
      <c r="AH80" s="308"/>
      <c r="AI80" s="309"/>
      <c r="AJ80" s="309"/>
      <c r="AK80" s="309"/>
      <c r="AL80" s="309"/>
      <c r="AM80" s="309"/>
      <c r="AN80" s="309"/>
      <c r="AO80" s="309"/>
      <c r="AP80" s="309"/>
      <c r="AQ80" s="309"/>
      <c r="AR80" s="309"/>
      <c r="AS80" s="309"/>
      <c r="AT80" s="310"/>
      <c r="AU80" s="311">
        <f>SUM(AU70:AX79)</f>
        <v>0</v>
      </c>
      <c r="AV80" s="312"/>
      <c r="AW80" s="312"/>
      <c r="AX80" s="314"/>
      <c r="AY80" s="63">
        <f t="shared" si="5"/>
        <v>0</v>
      </c>
    </row>
    <row r="81" spans="1:51" ht="30" customHeight="1" x14ac:dyDescent="0.15">
      <c r="A81" s="874"/>
      <c r="B81" s="875"/>
      <c r="C81" s="875"/>
      <c r="D81" s="875"/>
      <c r="E81" s="875"/>
      <c r="F81" s="876"/>
      <c r="G81" s="340" t="s">
        <v>235</v>
      </c>
      <c r="H81" s="341"/>
      <c r="I81" s="341"/>
      <c r="J81" s="341"/>
      <c r="K81" s="341"/>
      <c r="L81" s="341"/>
      <c r="M81" s="341"/>
      <c r="N81" s="341"/>
      <c r="O81" s="341"/>
      <c r="P81" s="341"/>
      <c r="Q81" s="341"/>
      <c r="R81" s="341"/>
      <c r="S81" s="341"/>
      <c r="T81" s="341"/>
      <c r="U81" s="341"/>
      <c r="V81" s="341"/>
      <c r="W81" s="341"/>
      <c r="X81" s="341"/>
      <c r="Y81" s="341"/>
      <c r="Z81" s="341"/>
      <c r="AA81" s="341"/>
      <c r="AB81" s="342"/>
      <c r="AC81" s="340" t="s">
        <v>236</v>
      </c>
      <c r="AD81" s="341"/>
      <c r="AE81" s="341"/>
      <c r="AF81" s="341"/>
      <c r="AG81" s="341"/>
      <c r="AH81" s="341"/>
      <c r="AI81" s="341"/>
      <c r="AJ81" s="341"/>
      <c r="AK81" s="341"/>
      <c r="AL81" s="341"/>
      <c r="AM81" s="341"/>
      <c r="AN81" s="341"/>
      <c r="AO81" s="341"/>
      <c r="AP81" s="341"/>
      <c r="AQ81" s="341"/>
      <c r="AR81" s="341"/>
      <c r="AS81" s="341"/>
      <c r="AT81" s="341"/>
      <c r="AU81" s="341"/>
      <c r="AV81" s="341"/>
      <c r="AW81" s="341"/>
      <c r="AX81" s="343"/>
      <c r="AY81" s="63">
        <f>COUNTA($G$83,$AC$83)</f>
        <v>0</v>
      </c>
    </row>
    <row r="82" spans="1:51" ht="24.75" customHeight="1" x14ac:dyDescent="0.15">
      <c r="A82" s="874"/>
      <c r="B82" s="875"/>
      <c r="C82" s="875"/>
      <c r="D82" s="875"/>
      <c r="E82" s="875"/>
      <c r="F82" s="876"/>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c r="AY82" s="63">
        <f>$AY$81</f>
        <v>0</v>
      </c>
    </row>
    <row r="83" spans="1:51" ht="24.75" customHeight="1" x14ac:dyDescent="0.15">
      <c r="A83" s="874"/>
      <c r="B83" s="875"/>
      <c r="C83" s="875"/>
      <c r="D83" s="875"/>
      <c r="E83" s="875"/>
      <c r="F83" s="876"/>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c r="AY83" s="63">
        <f t="shared" ref="AY83:AY93" si="6">$AY$81</f>
        <v>0</v>
      </c>
    </row>
    <row r="84" spans="1:51" ht="24.75" customHeight="1" x14ac:dyDescent="0.15">
      <c r="A84" s="874"/>
      <c r="B84" s="875"/>
      <c r="C84" s="875"/>
      <c r="D84" s="875"/>
      <c r="E84" s="875"/>
      <c r="F84" s="876"/>
      <c r="G84" s="315"/>
      <c r="H84" s="316"/>
      <c r="I84" s="316"/>
      <c r="J84" s="316"/>
      <c r="K84" s="317"/>
      <c r="L84" s="318"/>
      <c r="M84" s="319"/>
      <c r="N84" s="319"/>
      <c r="O84" s="319"/>
      <c r="P84" s="319"/>
      <c r="Q84" s="319"/>
      <c r="R84" s="319"/>
      <c r="S84" s="319"/>
      <c r="T84" s="319"/>
      <c r="U84" s="319"/>
      <c r="V84" s="319"/>
      <c r="W84" s="319"/>
      <c r="X84" s="320"/>
      <c r="Y84" s="321"/>
      <c r="Z84" s="322"/>
      <c r="AA84" s="322"/>
      <c r="AB84" s="323"/>
      <c r="AC84" s="315"/>
      <c r="AD84" s="316"/>
      <c r="AE84" s="316"/>
      <c r="AF84" s="316"/>
      <c r="AG84" s="317"/>
      <c r="AH84" s="318"/>
      <c r="AI84" s="319"/>
      <c r="AJ84" s="319"/>
      <c r="AK84" s="319"/>
      <c r="AL84" s="319"/>
      <c r="AM84" s="319"/>
      <c r="AN84" s="319"/>
      <c r="AO84" s="319"/>
      <c r="AP84" s="319"/>
      <c r="AQ84" s="319"/>
      <c r="AR84" s="319"/>
      <c r="AS84" s="319"/>
      <c r="AT84" s="320"/>
      <c r="AU84" s="321"/>
      <c r="AV84" s="322"/>
      <c r="AW84" s="322"/>
      <c r="AX84" s="324"/>
      <c r="AY84" s="63">
        <f t="shared" si="6"/>
        <v>0</v>
      </c>
    </row>
    <row r="85" spans="1:51" ht="24.75" customHeight="1" x14ac:dyDescent="0.15">
      <c r="A85" s="874"/>
      <c r="B85" s="875"/>
      <c r="C85" s="875"/>
      <c r="D85" s="875"/>
      <c r="E85" s="875"/>
      <c r="F85" s="876"/>
      <c r="G85" s="315"/>
      <c r="H85" s="316"/>
      <c r="I85" s="316"/>
      <c r="J85" s="316"/>
      <c r="K85" s="317"/>
      <c r="L85" s="318"/>
      <c r="M85" s="319"/>
      <c r="N85" s="319"/>
      <c r="O85" s="319"/>
      <c r="P85" s="319"/>
      <c r="Q85" s="319"/>
      <c r="R85" s="319"/>
      <c r="S85" s="319"/>
      <c r="T85" s="319"/>
      <c r="U85" s="319"/>
      <c r="V85" s="319"/>
      <c r="W85" s="319"/>
      <c r="X85" s="320"/>
      <c r="Y85" s="321"/>
      <c r="Z85" s="322"/>
      <c r="AA85" s="322"/>
      <c r="AB85" s="323"/>
      <c r="AC85" s="315"/>
      <c r="AD85" s="316"/>
      <c r="AE85" s="316"/>
      <c r="AF85" s="316"/>
      <c r="AG85" s="317"/>
      <c r="AH85" s="318"/>
      <c r="AI85" s="319"/>
      <c r="AJ85" s="319"/>
      <c r="AK85" s="319"/>
      <c r="AL85" s="319"/>
      <c r="AM85" s="319"/>
      <c r="AN85" s="319"/>
      <c r="AO85" s="319"/>
      <c r="AP85" s="319"/>
      <c r="AQ85" s="319"/>
      <c r="AR85" s="319"/>
      <c r="AS85" s="319"/>
      <c r="AT85" s="320"/>
      <c r="AU85" s="321"/>
      <c r="AV85" s="322"/>
      <c r="AW85" s="322"/>
      <c r="AX85" s="324"/>
      <c r="AY85" s="63">
        <f t="shared" si="6"/>
        <v>0</v>
      </c>
    </row>
    <row r="86" spans="1:51" ht="24.75" customHeight="1" x14ac:dyDescent="0.15">
      <c r="A86" s="874"/>
      <c r="B86" s="875"/>
      <c r="C86" s="875"/>
      <c r="D86" s="875"/>
      <c r="E86" s="875"/>
      <c r="F86" s="876"/>
      <c r="G86" s="315"/>
      <c r="H86" s="316"/>
      <c r="I86" s="316"/>
      <c r="J86" s="316"/>
      <c r="K86" s="317"/>
      <c r="L86" s="318"/>
      <c r="M86" s="319"/>
      <c r="N86" s="319"/>
      <c r="O86" s="319"/>
      <c r="P86" s="319"/>
      <c r="Q86" s="319"/>
      <c r="R86" s="319"/>
      <c r="S86" s="319"/>
      <c r="T86" s="319"/>
      <c r="U86" s="319"/>
      <c r="V86" s="319"/>
      <c r="W86" s="319"/>
      <c r="X86" s="320"/>
      <c r="Y86" s="321"/>
      <c r="Z86" s="322"/>
      <c r="AA86" s="322"/>
      <c r="AB86" s="323"/>
      <c r="AC86" s="315"/>
      <c r="AD86" s="316"/>
      <c r="AE86" s="316"/>
      <c r="AF86" s="316"/>
      <c r="AG86" s="317"/>
      <c r="AH86" s="318"/>
      <c r="AI86" s="319"/>
      <c r="AJ86" s="319"/>
      <c r="AK86" s="319"/>
      <c r="AL86" s="319"/>
      <c r="AM86" s="319"/>
      <c r="AN86" s="319"/>
      <c r="AO86" s="319"/>
      <c r="AP86" s="319"/>
      <c r="AQ86" s="319"/>
      <c r="AR86" s="319"/>
      <c r="AS86" s="319"/>
      <c r="AT86" s="320"/>
      <c r="AU86" s="321"/>
      <c r="AV86" s="322"/>
      <c r="AW86" s="322"/>
      <c r="AX86" s="324"/>
      <c r="AY86" s="63">
        <f t="shared" si="6"/>
        <v>0</v>
      </c>
    </row>
    <row r="87" spans="1:51" ht="24.75" customHeight="1" x14ac:dyDescent="0.15">
      <c r="A87" s="874"/>
      <c r="B87" s="875"/>
      <c r="C87" s="875"/>
      <c r="D87" s="875"/>
      <c r="E87" s="875"/>
      <c r="F87" s="876"/>
      <c r="G87" s="315"/>
      <c r="H87" s="316"/>
      <c r="I87" s="316"/>
      <c r="J87" s="316"/>
      <c r="K87" s="317"/>
      <c r="L87" s="318"/>
      <c r="M87" s="319"/>
      <c r="N87" s="319"/>
      <c r="O87" s="319"/>
      <c r="P87" s="319"/>
      <c r="Q87" s="319"/>
      <c r="R87" s="319"/>
      <c r="S87" s="319"/>
      <c r="T87" s="319"/>
      <c r="U87" s="319"/>
      <c r="V87" s="319"/>
      <c r="W87" s="319"/>
      <c r="X87" s="320"/>
      <c r="Y87" s="321"/>
      <c r="Z87" s="322"/>
      <c r="AA87" s="322"/>
      <c r="AB87" s="323"/>
      <c r="AC87" s="315"/>
      <c r="AD87" s="316"/>
      <c r="AE87" s="316"/>
      <c r="AF87" s="316"/>
      <c r="AG87" s="317"/>
      <c r="AH87" s="318"/>
      <c r="AI87" s="319"/>
      <c r="AJ87" s="319"/>
      <c r="AK87" s="319"/>
      <c r="AL87" s="319"/>
      <c r="AM87" s="319"/>
      <c r="AN87" s="319"/>
      <c r="AO87" s="319"/>
      <c r="AP87" s="319"/>
      <c r="AQ87" s="319"/>
      <c r="AR87" s="319"/>
      <c r="AS87" s="319"/>
      <c r="AT87" s="320"/>
      <c r="AU87" s="321"/>
      <c r="AV87" s="322"/>
      <c r="AW87" s="322"/>
      <c r="AX87" s="324"/>
      <c r="AY87" s="63">
        <f t="shared" si="6"/>
        <v>0</v>
      </c>
    </row>
    <row r="88" spans="1:51" ht="24.75" customHeight="1" x14ac:dyDescent="0.15">
      <c r="A88" s="874"/>
      <c r="B88" s="875"/>
      <c r="C88" s="875"/>
      <c r="D88" s="875"/>
      <c r="E88" s="875"/>
      <c r="F88" s="876"/>
      <c r="G88" s="315"/>
      <c r="H88" s="316"/>
      <c r="I88" s="316"/>
      <c r="J88" s="316"/>
      <c r="K88" s="317"/>
      <c r="L88" s="318"/>
      <c r="M88" s="319"/>
      <c r="N88" s="319"/>
      <c r="O88" s="319"/>
      <c r="P88" s="319"/>
      <c r="Q88" s="319"/>
      <c r="R88" s="319"/>
      <c r="S88" s="319"/>
      <c r="T88" s="319"/>
      <c r="U88" s="319"/>
      <c r="V88" s="319"/>
      <c r="W88" s="319"/>
      <c r="X88" s="320"/>
      <c r="Y88" s="321"/>
      <c r="Z88" s="322"/>
      <c r="AA88" s="322"/>
      <c r="AB88" s="323"/>
      <c r="AC88" s="315"/>
      <c r="AD88" s="316"/>
      <c r="AE88" s="316"/>
      <c r="AF88" s="316"/>
      <c r="AG88" s="317"/>
      <c r="AH88" s="318"/>
      <c r="AI88" s="319"/>
      <c r="AJ88" s="319"/>
      <c r="AK88" s="319"/>
      <c r="AL88" s="319"/>
      <c r="AM88" s="319"/>
      <c r="AN88" s="319"/>
      <c r="AO88" s="319"/>
      <c r="AP88" s="319"/>
      <c r="AQ88" s="319"/>
      <c r="AR88" s="319"/>
      <c r="AS88" s="319"/>
      <c r="AT88" s="320"/>
      <c r="AU88" s="321"/>
      <c r="AV88" s="322"/>
      <c r="AW88" s="322"/>
      <c r="AX88" s="324"/>
      <c r="AY88" s="63">
        <f t="shared" si="6"/>
        <v>0</v>
      </c>
    </row>
    <row r="89" spans="1:51" ht="24.75" customHeight="1" x14ac:dyDescent="0.15">
      <c r="A89" s="874"/>
      <c r="B89" s="875"/>
      <c r="C89" s="875"/>
      <c r="D89" s="875"/>
      <c r="E89" s="875"/>
      <c r="F89" s="876"/>
      <c r="G89" s="315"/>
      <c r="H89" s="316"/>
      <c r="I89" s="316"/>
      <c r="J89" s="316"/>
      <c r="K89" s="317"/>
      <c r="L89" s="318"/>
      <c r="M89" s="319"/>
      <c r="N89" s="319"/>
      <c r="O89" s="319"/>
      <c r="P89" s="319"/>
      <c r="Q89" s="319"/>
      <c r="R89" s="319"/>
      <c r="S89" s="319"/>
      <c r="T89" s="319"/>
      <c r="U89" s="319"/>
      <c r="V89" s="319"/>
      <c r="W89" s="319"/>
      <c r="X89" s="320"/>
      <c r="Y89" s="321"/>
      <c r="Z89" s="322"/>
      <c r="AA89" s="322"/>
      <c r="AB89" s="323"/>
      <c r="AC89" s="315"/>
      <c r="AD89" s="316"/>
      <c r="AE89" s="316"/>
      <c r="AF89" s="316"/>
      <c r="AG89" s="317"/>
      <c r="AH89" s="318"/>
      <c r="AI89" s="319"/>
      <c r="AJ89" s="319"/>
      <c r="AK89" s="319"/>
      <c r="AL89" s="319"/>
      <c r="AM89" s="319"/>
      <c r="AN89" s="319"/>
      <c r="AO89" s="319"/>
      <c r="AP89" s="319"/>
      <c r="AQ89" s="319"/>
      <c r="AR89" s="319"/>
      <c r="AS89" s="319"/>
      <c r="AT89" s="320"/>
      <c r="AU89" s="321"/>
      <c r="AV89" s="322"/>
      <c r="AW89" s="322"/>
      <c r="AX89" s="324"/>
      <c r="AY89" s="63">
        <f t="shared" si="6"/>
        <v>0</v>
      </c>
    </row>
    <row r="90" spans="1:51" ht="24.75" customHeight="1" x14ac:dyDescent="0.15">
      <c r="A90" s="874"/>
      <c r="B90" s="875"/>
      <c r="C90" s="875"/>
      <c r="D90" s="875"/>
      <c r="E90" s="875"/>
      <c r="F90" s="876"/>
      <c r="G90" s="315"/>
      <c r="H90" s="316"/>
      <c r="I90" s="316"/>
      <c r="J90" s="316"/>
      <c r="K90" s="317"/>
      <c r="L90" s="318"/>
      <c r="M90" s="319"/>
      <c r="N90" s="319"/>
      <c r="O90" s="319"/>
      <c r="P90" s="319"/>
      <c r="Q90" s="319"/>
      <c r="R90" s="319"/>
      <c r="S90" s="319"/>
      <c r="T90" s="319"/>
      <c r="U90" s="319"/>
      <c r="V90" s="319"/>
      <c r="W90" s="319"/>
      <c r="X90" s="320"/>
      <c r="Y90" s="321"/>
      <c r="Z90" s="322"/>
      <c r="AA90" s="322"/>
      <c r="AB90" s="323"/>
      <c r="AC90" s="315"/>
      <c r="AD90" s="316"/>
      <c r="AE90" s="316"/>
      <c r="AF90" s="316"/>
      <c r="AG90" s="317"/>
      <c r="AH90" s="318"/>
      <c r="AI90" s="319"/>
      <c r="AJ90" s="319"/>
      <c r="AK90" s="319"/>
      <c r="AL90" s="319"/>
      <c r="AM90" s="319"/>
      <c r="AN90" s="319"/>
      <c r="AO90" s="319"/>
      <c r="AP90" s="319"/>
      <c r="AQ90" s="319"/>
      <c r="AR90" s="319"/>
      <c r="AS90" s="319"/>
      <c r="AT90" s="320"/>
      <c r="AU90" s="321"/>
      <c r="AV90" s="322"/>
      <c r="AW90" s="322"/>
      <c r="AX90" s="324"/>
      <c r="AY90" s="63">
        <f t="shared" si="6"/>
        <v>0</v>
      </c>
    </row>
    <row r="91" spans="1:51" ht="24.75" customHeight="1" x14ac:dyDescent="0.15">
      <c r="A91" s="874"/>
      <c r="B91" s="875"/>
      <c r="C91" s="875"/>
      <c r="D91" s="875"/>
      <c r="E91" s="875"/>
      <c r="F91" s="876"/>
      <c r="G91" s="315"/>
      <c r="H91" s="316"/>
      <c r="I91" s="316"/>
      <c r="J91" s="316"/>
      <c r="K91" s="317"/>
      <c r="L91" s="318"/>
      <c r="M91" s="319"/>
      <c r="N91" s="319"/>
      <c r="O91" s="319"/>
      <c r="P91" s="319"/>
      <c r="Q91" s="319"/>
      <c r="R91" s="319"/>
      <c r="S91" s="319"/>
      <c r="T91" s="319"/>
      <c r="U91" s="319"/>
      <c r="V91" s="319"/>
      <c r="W91" s="319"/>
      <c r="X91" s="320"/>
      <c r="Y91" s="321"/>
      <c r="Z91" s="322"/>
      <c r="AA91" s="322"/>
      <c r="AB91" s="323"/>
      <c r="AC91" s="315"/>
      <c r="AD91" s="316"/>
      <c r="AE91" s="316"/>
      <c r="AF91" s="316"/>
      <c r="AG91" s="317"/>
      <c r="AH91" s="318"/>
      <c r="AI91" s="319"/>
      <c r="AJ91" s="319"/>
      <c r="AK91" s="319"/>
      <c r="AL91" s="319"/>
      <c r="AM91" s="319"/>
      <c r="AN91" s="319"/>
      <c r="AO91" s="319"/>
      <c r="AP91" s="319"/>
      <c r="AQ91" s="319"/>
      <c r="AR91" s="319"/>
      <c r="AS91" s="319"/>
      <c r="AT91" s="320"/>
      <c r="AU91" s="321"/>
      <c r="AV91" s="322"/>
      <c r="AW91" s="322"/>
      <c r="AX91" s="324"/>
      <c r="AY91" s="63">
        <f t="shared" si="6"/>
        <v>0</v>
      </c>
    </row>
    <row r="92" spans="1:51" ht="24.75" customHeight="1" x14ac:dyDescent="0.15">
      <c r="A92" s="874"/>
      <c r="B92" s="875"/>
      <c r="C92" s="875"/>
      <c r="D92" s="875"/>
      <c r="E92" s="875"/>
      <c r="F92" s="876"/>
      <c r="G92" s="315"/>
      <c r="H92" s="316"/>
      <c r="I92" s="316"/>
      <c r="J92" s="316"/>
      <c r="K92" s="317"/>
      <c r="L92" s="318"/>
      <c r="M92" s="319"/>
      <c r="N92" s="319"/>
      <c r="O92" s="319"/>
      <c r="P92" s="319"/>
      <c r="Q92" s="319"/>
      <c r="R92" s="319"/>
      <c r="S92" s="319"/>
      <c r="T92" s="319"/>
      <c r="U92" s="319"/>
      <c r="V92" s="319"/>
      <c r="W92" s="319"/>
      <c r="X92" s="320"/>
      <c r="Y92" s="321"/>
      <c r="Z92" s="322"/>
      <c r="AA92" s="322"/>
      <c r="AB92" s="323"/>
      <c r="AC92" s="315"/>
      <c r="AD92" s="316"/>
      <c r="AE92" s="316"/>
      <c r="AF92" s="316"/>
      <c r="AG92" s="317"/>
      <c r="AH92" s="318"/>
      <c r="AI92" s="319"/>
      <c r="AJ92" s="319"/>
      <c r="AK92" s="319"/>
      <c r="AL92" s="319"/>
      <c r="AM92" s="319"/>
      <c r="AN92" s="319"/>
      <c r="AO92" s="319"/>
      <c r="AP92" s="319"/>
      <c r="AQ92" s="319"/>
      <c r="AR92" s="319"/>
      <c r="AS92" s="319"/>
      <c r="AT92" s="320"/>
      <c r="AU92" s="321"/>
      <c r="AV92" s="322"/>
      <c r="AW92" s="322"/>
      <c r="AX92" s="324"/>
      <c r="AY92" s="63">
        <f t="shared" si="6"/>
        <v>0</v>
      </c>
    </row>
    <row r="93" spans="1:51" ht="24.75" customHeight="1" thickBot="1" x14ac:dyDescent="0.2">
      <c r="A93" s="874"/>
      <c r="B93" s="875"/>
      <c r="C93" s="875"/>
      <c r="D93" s="875"/>
      <c r="E93" s="875"/>
      <c r="F93" s="876"/>
      <c r="G93" s="306" t="s">
        <v>16</v>
      </c>
      <c r="H93" s="307"/>
      <c r="I93" s="307"/>
      <c r="J93" s="307"/>
      <c r="K93" s="307"/>
      <c r="L93" s="308"/>
      <c r="M93" s="309"/>
      <c r="N93" s="309"/>
      <c r="O93" s="309"/>
      <c r="P93" s="309"/>
      <c r="Q93" s="309"/>
      <c r="R93" s="309"/>
      <c r="S93" s="309"/>
      <c r="T93" s="309"/>
      <c r="U93" s="309"/>
      <c r="V93" s="309"/>
      <c r="W93" s="309"/>
      <c r="X93" s="310"/>
      <c r="Y93" s="311">
        <f>SUM(Y83:AB92)</f>
        <v>0</v>
      </c>
      <c r="Z93" s="312"/>
      <c r="AA93" s="312"/>
      <c r="AB93" s="313"/>
      <c r="AC93" s="306" t="s">
        <v>16</v>
      </c>
      <c r="AD93" s="307"/>
      <c r="AE93" s="307"/>
      <c r="AF93" s="307"/>
      <c r="AG93" s="307"/>
      <c r="AH93" s="308"/>
      <c r="AI93" s="309"/>
      <c r="AJ93" s="309"/>
      <c r="AK93" s="309"/>
      <c r="AL93" s="309"/>
      <c r="AM93" s="309"/>
      <c r="AN93" s="309"/>
      <c r="AO93" s="309"/>
      <c r="AP93" s="309"/>
      <c r="AQ93" s="309"/>
      <c r="AR93" s="309"/>
      <c r="AS93" s="309"/>
      <c r="AT93" s="310"/>
      <c r="AU93" s="311">
        <f>SUM(AU83:AX92)</f>
        <v>0</v>
      </c>
      <c r="AV93" s="312"/>
      <c r="AW93" s="312"/>
      <c r="AX93" s="314"/>
      <c r="AY93" s="63">
        <f t="shared" si="6"/>
        <v>0</v>
      </c>
    </row>
    <row r="94" spans="1:51" ht="30" customHeight="1" x14ac:dyDescent="0.15">
      <c r="A94" s="874"/>
      <c r="B94" s="875"/>
      <c r="C94" s="875"/>
      <c r="D94" s="875"/>
      <c r="E94" s="875"/>
      <c r="F94" s="876"/>
      <c r="G94" s="340" t="s">
        <v>237</v>
      </c>
      <c r="H94" s="341"/>
      <c r="I94" s="341"/>
      <c r="J94" s="341"/>
      <c r="K94" s="341"/>
      <c r="L94" s="341"/>
      <c r="M94" s="341"/>
      <c r="N94" s="341"/>
      <c r="O94" s="341"/>
      <c r="P94" s="341"/>
      <c r="Q94" s="341"/>
      <c r="R94" s="341"/>
      <c r="S94" s="341"/>
      <c r="T94" s="341"/>
      <c r="U94" s="341"/>
      <c r="V94" s="341"/>
      <c r="W94" s="341"/>
      <c r="X94" s="341"/>
      <c r="Y94" s="341"/>
      <c r="Z94" s="341"/>
      <c r="AA94" s="341"/>
      <c r="AB94" s="342"/>
      <c r="AC94" s="340" t="s">
        <v>238</v>
      </c>
      <c r="AD94" s="341"/>
      <c r="AE94" s="341"/>
      <c r="AF94" s="341"/>
      <c r="AG94" s="341"/>
      <c r="AH94" s="341"/>
      <c r="AI94" s="341"/>
      <c r="AJ94" s="341"/>
      <c r="AK94" s="341"/>
      <c r="AL94" s="341"/>
      <c r="AM94" s="341"/>
      <c r="AN94" s="341"/>
      <c r="AO94" s="341"/>
      <c r="AP94" s="341"/>
      <c r="AQ94" s="341"/>
      <c r="AR94" s="341"/>
      <c r="AS94" s="341"/>
      <c r="AT94" s="341"/>
      <c r="AU94" s="341"/>
      <c r="AV94" s="341"/>
      <c r="AW94" s="341"/>
      <c r="AX94" s="343"/>
      <c r="AY94" s="63">
        <f>COUNTA($G$96,$AC$96)</f>
        <v>0</v>
      </c>
    </row>
    <row r="95" spans="1:51" ht="24.75" customHeight="1" x14ac:dyDescent="0.15">
      <c r="A95" s="874"/>
      <c r="B95" s="875"/>
      <c r="C95" s="875"/>
      <c r="D95" s="875"/>
      <c r="E95" s="875"/>
      <c r="F95" s="876"/>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c r="AY95" s="63">
        <f>$AY$94</f>
        <v>0</v>
      </c>
    </row>
    <row r="96" spans="1:51" ht="24.75" customHeight="1" x14ac:dyDescent="0.15">
      <c r="A96" s="874"/>
      <c r="B96" s="875"/>
      <c r="C96" s="875"/>
      <c r="D96" s="875"/>
      <c r="E96" s="875"/>
      <c r="F96" s="876"/>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c r="AY96" s="63">
        <f t="shared" ref="AY96:AY106" si="7">$AY$94</f>
        <v>0</v>
      </c>
    </row>
    <row r="97" spans="1:51" ht="24.75" customHeight="1" x14ac:dyDescent="0.15">
      <c r="A97" s="874"/>
      <c r="B97" s="875"/>
      <c r="C97" s="875"/>
      <c r="D97" s="875"/>
      <c r="E97" s="875"/>
      <c r="F97" s="876"/>
      <c r="G97" s="315"/>
      <c r="H97" s="316"/>
      <c r="I97" s="316"/>
      <c r="J97" s="316"/>
      <c r="K97" s="317"/>
      <c r="L97" s="318"/>
      <c r="M97" s="319"/>
      <c r="N97" s="319"/>
      <c r="O97" s="319"/>
      <c r="P97" s="319"/>
      <c r="Q97" s="319"/>
      <c r="R97" s="319"/>
      <c r="S97" s="319"/>
      <c r="T97" s="319"/>
      <c r="U97" s="319"/>
      <c r="V97" s="319"/>
      <c r="W97" s="319"/>
      <c r="X97" s="320"/>
      <c r="Y97" s="321"/>
      <c r="Z97" s="322"/>
      <c r="AA97" s="322"/>
      <c r="AB97" s="323"/>
      <c r="AC97" s="315"/>
      <c r="AD97" s="316"/>
      <c r="AE97" s="316"/>
      <c r="AF97" s="316"/>
      <c r="AG97" s="317"/>
      <c r="AH97" s="318"/>
      <c r="AI97" s="319"/>
      <c r="AJ97" s="319"/>
      <c r="AK97" s="319"/>
      <c r="AL97" s="319"/>
      <c r="AM97" s="319"/>
      <c r="AN97" s="319"/>
      <c r="AO97" s="319"/>
      <c r="AP97" s="319"/>
      <c r="AQ97" s="319"/>
      <c r="AR97" s="319"/>
      <c r="AS97" s="319"/>
      <c r="AT97" s="320"/>
      <c r="AU97" s="321"/>
      <c r="AV97" s="322"/>
      <c r="AW97" s="322"/>
      <c r="AX97" s="324"/>
      <c r="AY97" s="63">
        <f t="shared" si="7"/>
        <v>0</v>
      </c>
    </row>
    <row r="98" spans="1:51" ht="24.75" customHeight="1" x14ac:dyDescent="0.15">
      <c r="A98" s="874"/>
      <c r="B98" s="875"/>
      <c r="C98" s="875"/>
      <c r="D98" s="875"/>
      <c r="E98" s="875"/>
      <c r="F98" s="876"/>
      <c r="G98" s="315"/>
      <c r="H98" s="316"/>
      <c r="I98" s="316"/>
      <c r="J98" s="316"/>
      <c r="K98" s="317"/>
      <c r="L98" s="318"/>
      <c r="M98" s="319"/>
      <c r="N98" s="319"/>
      <c r="O98" s="319"/>
      <c r="P98" s="319"/>
      <c r="Q98" s="319"/>
      <c r="R98" s="319"/>
      <c r="S98" s="319"/>
      <c r="T98" s="319"/>
      <c r="U98" s="319"/>
      <c r="V98" s="319"/>
      <c r="W98" s="319"/>
      <c r="X98" s="320"/>
      <c r="Y98" s="321"/>
      <c r="Z98" s="322"/>
      <c r="AA98" s="322"/>
      <c r="AB98" s="323"/>
      <c r="AC98" s="315"/>
      <c r="AD98" s="316"/>
      <c r="AE98" s="316"/>
      <c r="AF98" s="316"/>
      <c r="AG98" s="317"/>
      <c r="AH98" s="318"/>
      <c r="AI98" s="319"/>
      <c r="AJ98" s="319"/>
      <c r="AK98" s="319"/>
      <c r="AL98" s="319"/>
      <c r="AM98" s="319"/>
      <c r="AN98" s="319"/>
      <c r="AO98" s="319"/>
      <c r="AP98" s="319"/>
      <c r="AQ98" s="319"/>
      <c r="AR98" s="319"/>
      <c r="AS98" s="319"/>
      <c r="AT98" s="320"/>
      <c r="AU98" s="321"/>
      <c r="AV98" s="322"/>
      <c r="AW98" s="322"/>
      <c r="AX98" s="324"/>
      <c r="AY98" s="63">
        <f t="shared" si="7"/>
        <v>0</v>
      </c>
    </row>
    <row r="99" spans="1:51" ht="24.75" customHeight="1" x14ac:dyDescent="0.15">
      <c r="A99" s="874"/>
      <c r="B99" s="875"/>
      <c r="C99" s="875"/>
      <c r="D99" s="875"/>
      <c r="E99" s="875"/>
      <c r="F99" s="876"/>
      <c r="G99" s="315"/>
      <c r="H99" s="316"/>
      <c r="I99" s="316"/>
      <c r="J99" s="316"/>
      <c r="K99" s="317"/>
      <c r="L99" s="318"/>
      <c r="M99" s="319"/>
      <c r="N99" s="319"/>
      <c r="O99" s="319"/>
      <c r="P99" s="319"/>
      <c r="Q99" s="319"/>
      <c r="R99" s="319"/>
      <c r="S99" s="319"/>
      <c r="T99" s="319"/>
      <c r="U99" s="319"/>
      <c r="V99" s="319"/>
      <c r="W99" s="319"/>
      <c r="X99" s="320"/>
      <c r="Y99" s="321"/>
      <c r="Z99" s="322"/>
      <c r="AA99" s="322"/>
      <c r="AB99" s="323"/>
      <c r="AC99" s="315"/>
      <c r="AD99" s="316"/>
      <c r="AE99" s="316"/>
      <c r="AF99" s="316"/>
      <c r="AG99" s="317"/>
      <c r="AH99" s="318"/>
      <c r="AI99" s="319"/>
      <c r="AJ99" s="319"/>
      <c r="AK99" s="319"/>
      <c r="AL99" s="319"/>
      <c r="AM99" s="319"/>
      <c r="AN99" s="319"/>
      <c r="AO99" s="319"/>
      <c r="AP99" s="319"/>
      <c r="AQ99" s="319"/>
      <c r="AR99" s="319"/>
      <c r="AS99" s="319"/>
      <c r="AT99" s="320"/>
      <c r="AU99" s="321"/>
      <c r="AV99" s="322"/>
      <c r="AW99" s="322"/>
      <c r="AX99" s="324"/>
      <c r="AY99" s="63">
        <f t="shared" si="7"/>
        <v>0</v>
      </c>
    </row>
    <row r="100" spans="1:51" ht="24.75" customHeight="1" x14ac:dyDescent="0.15">
      <c r="A100" s="874"/>
      <c r="B100" s="875"/>
      <c r="C100" s="875"/>
      <c r="D100" s="875"/>
      <c r="E100" s="875"/>
      <c r="F100" s="876"/>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3"/>
      <c r="AC100" s="315"/>
      <c r="AD100" s="316"/>
      <c r="AE100" s="316"/>
      <c r="AF100" s="316"/>
      <c r="AG100" s="317"/>
      <c r="AH100" s="318"/>
      <c r="AI100" s="319"/>
      <c r="AJ100" s="319"/>
      <c r="AK100" s="319"/>
      <c r="AL100" s="319"/>
      <c r="AM100" s="319"/>
      <c r="AN100" s="319"/>
      <c r="AO100" s="319"/>
      <c r="AP100" s="319"/>
      <c r="AQ100" s="319"/>
      <c r="AR100" s="319"/>
      <c r="AS100" s="319"/>
      <c r="AT100" s="320"/>
      <c r="AU100" s="321"/>
      <c r="AV100" s="322"/>
      <c r="AW100" s="322"/>
      <c r="AX100" s="324"/>
      <c r="AY100" s="63">
        <f t="shared" si="7"/>
        <v>0</v>
      </c>
    </row>
    <row r="101" spans="1:51" ht="24.75" customHeight="1" x14ac:dyDescent="0.15">
      <c r="A101" s="874"/>
      <c r="B101" s="875"/>
      <c r="C101" s="875"/>
      <c r="D101" s="875"/>
      <c r="E101" s="875"/>
      <c r="F101" s="876"/>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3"/>
      <c r="AC101" s="315"/>
      <c r="AD101" s="316"/>
      <c r="AE101" s="316"/>
      <c r="AF101" s="316"/>
      <c r="AG101" s="317"/>
      <c r="AH101" s="318"/>
      <c r="AI101" s="319"/>
      <c r="AJ101" s="319"/>
      <c r="AK101" s="319"/>
      <c r="AL101" s="319"/>
      <c r="AM101" s="319"/>
      <c r="AN101" s="319"/>
      <c r="AO101" s="319"/>
      <c r="AP101" s="319"/>
      <c r="AQ101" s="319"/>
      <c r="AR101" s="319"/>
      <c r="AS101" s="319"/>
      <c r="AT101" s="320"/>
      <c r="AU101" s="321"/>
      <c r="AV101" s="322"/>
      <c r="AW101" s="322"/>
      <c r="AX101" s="324"/>
      <c r="AY101" s="63">
        <f t="shared" si="7"/>
        <v>0</v>
      </c>
    </row>
    <row r="102" spans="1:51" ht="24.75" customHeight="1" x14ac:dyDescent="0.15">
      <c r="A102" s="874"/>
      <c r="B102" s="875"/>
      <c r="C102" s="875"/>
      <c r="D102" s="875"/>
      <c r="E102" s="875"/>
      <c r="F102" s="876"/>
      <c r="G102" s="315"/>
      <c r="H102" s="316"/>
      <c r="I102" s="316"/>
      <c r="J102" s="316"/>
      <c r="K102" s="317"/>
      <c r="L102" s="318"/>
      <c r="M102" s="319"/>
      <c r="N102" s="319"/>
      <c r="O102" s="319"/>
      <c r="P102" s="319"/>
      <c r="Q102" s="319"/>
      <c r="R102" s="319"/>
      <c r="S102" s="319"/>
      <c r="T102" s="319"/>
      <c r="U102" s="319"/>
      <c r="V102" s="319"/>
      <c r="W102" s="319"/>
      <c r="X102" s="320"/>
      <c r="Y102" s="321"/>
      <c r="Z102" s="322"/>
      <c r="AA102" s="322"/>
      <c r="AB102" s="323"/>
      <c r="AC102" s="315"/>
      <c r="AD102" s="316"/>
      <c r="AE102" s="316"/>
      <c r="AF102" s="316"/>
      <c r="AG102" s="317"/>
      <c r="AH102" s="318"/>
      <c r="AI102" s="319"/>
      <c r="AJ102" s="319"/>
      <c r="AK102" s="319"/>
      <c r="AL102" s="319"/>
      <c r="AM102" s="319"/>
      <c r="AN102" s="319"/>
      <c r="AO102" s="319"/>
      <c r="AP102" s="319"/>
      <c r="AQ102" s="319"/>
      <c r="AR102" s="319"/>
      <c r="AS102" s="319"/>
      <c r="AT102" s="320"/>
      <c r="AU102" s="321"/>
      <c r="AV102" s="322"/>
      <c r="AW102" s="322"/>
      <c r="AX102" s="324"/>
      <c r="AY102" s="63">
        <f t="shared" si="7"/>
        <v>0</v>
      </c>
    </row>
    <row r="103" spans="1:51" ht="24.75" customHeight="1" x14ac:dyDescent="0.15">
      <c r="A103" s="874"/>
      <c r="B103" s="875"/>
      <c r="C103" s="875"/>
      <c r="D103" s="875"/>
      <c r="E103" s="875"/>
      <c r="F103" s="876"/>
      <c r="G103" s="315"/>
      <c r="H103" s="316"/>
      <c r="I103" s="316"/>
      <c r="J103" s="316"/>
      <c r="K103" s="317"/>
      <c r="L103" s="318"/>
      <c r="M103" s="319"/>
      <c r="N103" s="319"/>
      <c r="O103" s="319"/>
      <c r="P103" s="319"/>
      <c r="Q103" s="319"/>
      <c r="R103" s="319"/>
      <c r="S103" s="319"/>
      <c r="T103" s="319"/>
      <c r="U103" s="319"/>
      <c r="V103" s="319"/>
      <c r="W103" s="319"/>
      <c r="X103" s="320"/>
      <c r="Y103" s="321"/>
      <c r="Z103" s="322"/>
      <c r="AA103" s="322"/>
      <c r="AB103" s="323"/>
      <c r="AC103" s="315"/>
      <c r="AD103" s="316"/>
      <c r="AE103" s="316"/>
      <c r="AF103" s="316"/>
      <c r="AG103" s="317"/>
      <c r="AH103" s="318"/>
      <c r="AI103" s="319"/>
      <c r="AJ103" s="319"/>
      <c r="AK103" s="319"/>
      <c r="AL103" s="319"/>
      <c r="AM103" s="319"/>
      <c r="AN103" s="319"/>
      <c r="AO103" s="319"/>
      <c r="AP103" s="319"/>
      <c r="AQ103" s="319"/>
      <c r="AR103" s="319"/>
      <c r="AS103" s="319"/>
      <c r="AT103" s="320"/>
      <c r="AU103" s="321"/>
      <c r="AV103" s="322"/>
      <c r="AW103" s="322"/>
      <c r="AX103" s="324"/>
      <c r="AY103" s="63">
        <f t="shared" si="7"/>
        <v>0</v>
      </c>
    </row>
    <row r="104" spans="1:51" ht="24.75" customHeight="1" x14ac:dyDescent="0.15">
      <c r="A104" s="874"/>
      <c r="B104" s="875"/>
      <c r="C104" s="875"/>
      <c r="D104" s="875"/>
      <c r="E104" s="875"/>
      <c r="F104" s="876"/>
      <c r="G104" s="315"/>
      <c r="H104" s="316"/>
      <c r="I104" s="316"/>
      <c r="J104" s="316"/>
      <c r="K104" s="317"/>
      <c r="L104" s="318"/>
      <c r="M104" s="319"/>
      <c r="N104" s="319"/>
      <c r="O104" s="319"/>
      <c r="P104" s="319"/>
      <c r="Q104" s="319"/>
      <c r="R104" s="319"/>
      <c r="S104" s="319"/>
      <c r="T104" s="319"/>
      <c r="U104" s="319"/>
      <c r="V104" s="319"/>
      <c r="W104" s="319"/>
      <c r="X104" s="320"/>
      <c r="Y104" s="321"/>
      <c r="Z104" s="322"/>
      <c r="AA104" s="322"/>
      <c r="AB104" s="323"/>
      <c r="AC104" s="315"/>
      <c r="AD104" s="316"/>
      <c r="AE104" s="316"/>
      <c r="AF104" s="316"/>
      <c r="AG104" s="317"/>
      <c r="AH104" s="318"/>
      <c r="AI104" s="319"/>
      <c r="AJ104" s="319"/>
      <c r="AK104" s="319"/>
      <c r="AL104" s="319"/>
      <c r="AM104" s="319"/>
      <c r="AN104" s="319"/>
      <c r="AO104" s="319"/>
      <c r="AP104" s="319"/>
      <c r="AQ104" s="319"/>
      <c r="AR104" s="319"/>
      <c r="AS104" s="319"/>
      <c r="AT104" s="320"/>
      <c r="AU104" s="321"/>
      <c r="AV104" s="322"/>
      <c r="AW104" s="322"/>
      <c r="AX104" s="324"/>
      <c r="AY104" s="63">
        <f t="shared" si="7"/>
        <v>0</v>
      </c>
    </row>
    <row r="105" spans="1:51" ht="24.75" customHeight="1" x14ac:dyDescent="0.15">
      <c r="A105" s="874"/>
      <c r="B105" s="875"/>
      <c r="C105" s="875"/>
      <c r="D105" s="875"/>
      <c r="E105" s="875"/>
      <c r="F105" s="876"/>
      <c r="G105" s="315"/>
      <c r="H105" s="316"/>
      <c r="I105" s="316"/>
      <c r="J105" s="316"/>
      <c r="K105" s="317"/>
      <c r="L105" s="318"/>
      <c r="M105" s="319"/>
      <c r="N105" s="319"/>
      <c r="O105" s="319"/>
      <c r="P105" s="319"/>
      <c r="Q105" s="319"/>
      <c r="R105" s="319"/>
      <c r="S105" s="319"/>
      <c r="T105" s="319"/>
      <c r="U105" s="319"/>
      <c r="V105" s="319"/>
      <c r="W105" s="319"/>
      <c r="X105" s="320"/>
      <c r="Y105" s="321"/>
      <c r="Z105" s="322"/>
      <c r="AA105" s="322"/>
      <c r="AB105" s="323"/>
      <c r="AC105" s="315"/>
      <c r="AD105" s="316"/>
      <c r="AE105" s="316"/>
      <c r="AF105" s="316"/>
      <c r="AG105" s="317"/>
      <c r="AH105" s="318"/>
      <c r="AI105" s="319"/>
      <c r="AJ105" s="319"/>
      <c r="AK105" s="319"/>
      <c r="AL105" s="319"/>
      <c r="AM105" s="319"/>
      <c r="AN105" s="319"/>
      <c r="AO105" s="319"/>
      <c r="AP105" s="319"/>
      <c r="AQ105" s="319"/>
      <c r="AR105" s="319"/>
      <c r="AS105" s="319"/>
      <c r="AT105" s="320"/>
      <c r="AU105" s="321"/>
      <c r="AV105" s="322"/>
      <c r="AW105" s="322"/>
      <c r="AX105" s="324"/>
      <c r="AY105" s="63">
        <f t="shared" si="7"/>
        <v>0</v>
      </c>
    </row>
    <row r="106" spans="1:51" ht="24.75" customHeight="1" thickBot="1" x14ac:dyDescent="0.2">
      <c r="A106" s="877"/>
      <c r="B106" s="878"/>
      <c r="C106" s="878"/>
      <c r="D106" s="878"/>
      <c r="E106" s="878"/>
      <c r="F106" s="87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c r="AY106" s="63">
        <f t="shared" si="7"/>
        <v>0</v>
      </c>
    </row>
    <row r="107" spans="1:51" s="66" customFormat="1" ht="24.75" customHeight="1" thickBot="1" x14ac:dyDescent="0.2"/>
    <row r="108" spans="1:51" ht="30" customHeight="1" x14ac:dyDescent="0.15">
      <c r="A108" s="871" t="s">
        <v>18</v>
      </c>
      <c r="B108" s="872"/>
      <c r="C108" s="872"/>
      <c r="D108" s="872"/>
      <c r="E108" s="872"/>
      <c r="F108" s="873"/>
      <c r="G108" s="340" t="s">
        <v>239</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240</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c r="AY108" s="63">
        <f>COUNTA($G$110,$AC$110)</f>
        <v>0</v>
      </c>
    </row>
    <row r="109" spans="1:51" ht="24.75" customHeight="1" x14ac:dyDescent="0.15">
      <c r="A109" s="874"/>
      <c r="B109" s="875"/>
      <c r="C109" s="875"/>
      <c r="D109" s="875"/>
      <c r="E109" s="875"/>
      <c r="F109" s="876"/>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c r="AY109" s="63">
        <f>$AY$108</f>
        <v>0</v>
      </c>
    </row>
    <row r="110" spans="1:51" ht="24.75" customHeight="1" x14ac:dyDescent="0.15">
      <c r="A110" s="874"/>
      <c r="B110" s="875"/>
      <c r="C110" s="875"/>
      <c r="D110" s="875"/>
      <c r="E110" s="875"/>
      <c r="F110" s="876"/>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c r="AY110" s="63">
        <f t="shared" ref="AY110:AY120" si="8">$AY$108</f>
        <v>0</v>
      </c>
    </row>
    <row r="111" spans="1:51" ht="24.75" customHeight="1" x14ac:dyDescent="0.15">
      <c r="A111" s="874"/>
      <c r="B111" s="875"/>
      <c r="C111" s="875"/>
      <c r="D111" s="875"/>
      <c r="E111" s="875"/>
      <c r="F111" s="876"/>
      <c r="G111" s="315"/>
      <c r="H111" s="316"/>
      <c r="I111" s="316"/>
      <c r="J111" s="316"/>
      <c r="K111" s="317"/>
      <c r="L111" s="318"/>
      <c r="M111" s="319"/>
      <c r="N111" s="319"/>
      <c r="O111" s="319"/>
      <c r="P111" s="319"/>
      <c r="Q111" s="319"/>
      <c r="R111" s="319"/>
      <c r="S111" s="319"/>
      <c r="T111" s="319"/>
      <c r="U111" s="319"/>
      <c r="V111" s="319"/>
      <c r="W111" s="319"/>
      <c r="X111" s="320"/>
      <c r="Y111" s="321"/>
      <c r="Z111" s="322"/>
      <c r="AA111" s="322"/>
      <c r="AB111" s="323"/>
      <c r="AC111" s="315"/>
      <c r="AD111" s="316"/>
      <c r="AE111" s="316"/>
      <c r="AF111" s="316"/>
      <c r="AG111" s="317"/>
      <c r="AH111" s="318"/>
      <c r="AI111" s="319"/>
      <c r="AJ111" s="319"/>
      <c r="AK111" s="319"/>
      <c r="AL111" s="319"/>
      <c r="AM111" s="319"/>
      <c r="AN111" s="319"/>
      <c r="AO111" s="319"/>
      <c r="AP111" s="319"/>
      <c r="AQ111" s="319"/>
      <c r="AR111" s="319"/>
      <c r="AS111" s="319"/>
      <c r="AT111" s="320"/>
      <c r="AU111" s="321"/>
      <c r="AV111" s="322"/>
      <c r="AW111" s="322"/>
      <c r="AX111" s="324"/>
      <c r="AY111" s="63">
        <f t="shared" si="8"/>
        <v>0</v>
      </c>
    </row>
    <row r="112" spans="1:51" ht="24.75" customHeight="1" x14ac:dyDescent="0.15">
      <c r="A112" s="874"/>
      <c r="B112" s="875"/>
      <c r="C112" s="875"/>
      <c r="D112" s="875"/>
      <c r="E112" s="875"/>
      <c r="F112" s="876"/>
      <c r="G112" s="315"/>
      <c r="H112" s="316"/>
      <c r="I112" s="316"/>
      <c r="J112" s="316"/>
      <c r="K112" s="317"/>
      <c r="L112" s="318"/>
      <c r="M112" s="319"/>
      <c r="N112" s="319"/>
      <c r="O112" s="319"/>
      <c r="P112" s="319"/>
      <c r="Q112" s="319"/>
      <c r="R112" s="319"/>
      <c r="S112" s="319"/>
      <c r="T112" s="319"/>
      <c r="U112" s="319"/>
      <c r="V112" s="319"/>
      <c r="W112" s="319"/>
      <c r="X112" s="320"/>
      <c r="Y112" s="321"/>
      <c r="Z112" s="322"/>
      <c r="AA112" s="322"/>
      <c r="AB112" s="323"/>
      <c r="AC112" s="315"/>
      <c r="AD112" s="316"/>
      <c r="AE112" s="316"/>
      <c r="AF112" s="316"/>
      <c r="AG112" s="317"/>
      <c r="AH112" s="318"/>
      <c r="AI112" s="319"/>
      <c r="AJ112" s="319"/>
      <c r="AK112" s="319"/>
      <c r="AL112" s="319"/>
      <c r="AM112" s="319"/>
      <c r="AN112" s="319"/>
      <c r="AO112" s="319"/>
      <c r="AP112" s="319"/>
      <c r="AQ112" s="319"/>
      <c r="AR112" s="319"/>
      <c r="AS112" s="319"/>
      <c r="AT112" s="320"/>
      <c r="AU112" s="321"/>
      <c r="AV112" s="322"/>
      <c r="AW112" s="322"/>
      <c r="AX112" s="324"/>
      <c r="AY112" s="63">
        <f t="shared" si="8"/>
        <v>0</v>
      </c>
    </row>
    <row r="113" spans="1:51" ht="24.75" customHeight="1" x14ac:dyDescent="0.15">
      <c r="A113" s="874"/>
      <c r="B113" s="875"/>
      <c r="C113" s="875"/>
      <c r="D113" s="875"/>
      <c r="E113" s="875"/>
      <c r="F113" s="876"/>
      <c r="G113" s="315"/>
      <c r="H113" s="316"/>
      <c r="I113" s="316"/>
      <c r="J113" s="316"/>
      <c r="K113" s="317"/>
      <c r="L113" s="318"/>
      <c r="M113" s="319"/>
      <c r="N113" s="319"/>
      <c r="O113" s="319"/>
      <c r="P113" s="319"/>
      <c r="Q113" s="319"/>
      <c r="R113" s="319"/>
      <c r="S113" s="319"/>
      <c r="T113" s="319"/>
      <c r="U113" s="319"/>
      <c r="V113" s="319"/>
      <c r="W113" s="319"/>
      <c r="X113" s="320"/>
      <c r="Y113" s="321"/>
      <c r="Z113" s="322"/>
      <c r="AA113" s="322"/>
      <c r="AB113" s="323"/>
      <c r="AC113" s="315"/>
      <c r="AD113" s="316"/>
      <c r="AE113" s="316"/>
      <c r="AF113" s="316"/>
      <c r="AG113" s="317"/>
      <c r="AH113" s="318"/>
      <c r="AI113" s="319"/>
      <c r="AJ113" s="319"/>
      <c r="AK113" s="319"/>
      <c r="AL113" s="319"/>
      <c r="AM113" s="319"/>
      <c r="AN113" s="319"/>
      <c r="AO113" s="319"/>
      <c r="AP113" s="319"/>
      <c r="AQ113" s="319"/>
      <c r="AR113" s="319"/>
      <c r="AS113" s="319"/>
      <c r="AT113" s="320"/>
      <c r="AU113" s="321"/>
      <c r="AV113" s="322"/>
      <c r="AW113" s="322"/>
      <c r="AX113" s="324"/>
      <c r="AY113" s="63">
        <f t="shared" si="8"/>
        <v>0</v>
      </c>
    </row>
    <row r="114" spans="1:51" ht="24.75" customHeight="1" x14ac:dyDescent="0.15">
      <c r="A114" s="874"/>
      <c r="B114" s="875"/>
      <c r="C114" s="875"/>
      <c r="D114" s="875"/>
      <c r="E114" s="875"/>
      <c r="F114" s="876"/>
      <c r="G114" s="315"/>
      <c r="H114" s="316"/>
      <c r="I114" s="316"/>
      <c r="J114" s="316"/>
      <c r="K114" s="317"/>
      <c r="L114" s="318"/>
      <c r="M114" s="319"/>
      <c r="N114" s="319"/>
      <c r="O114" s="319"/>
      <c r="P114" s="319"/>
      <c r="Q114" s="319"/>
      <c r="R114" s="319"/>
      <c r="S114" s="319"/>
      <c r="T114" s="319"/>
      <c r="U114" s="319"/>
      <c r="V114" s="319"/>
      <c r="W114" s="319"/>
      <c r="X114" s="320"/>
      <c r="Y114" s="321"/>
      <c r="Z114" s="322"/>
      <c r="AA114" s="322"/>
      <c r="AB114" s="323"/>
      <c r="AC114" s="315"/>
      <c r="AD114" s="316"/>
      <c r="AE114" s="316"/>
      <c r="AF114" s="316"/>
      <c r="AG114" s="317"/>
      <c r="AH114" s="318"/>
      <c r="AI114" s="319"/>
      <c r="AJ114" s="319"/>
      <c r="AK114" s="319"/>
      <c r="AL114" s="319"/>
      <c r="AM114" s="319"/>
      <c r="AN114" s="319"/>
      <c r="AO114" s="319"/>
      <c r="AP114" s="319"/>
      <c r="AQ114" s="319"/>
      <c r="AR114" s="319"/>
      <c r="AS114" s="319"/>
      <c r="AT114" s="320"/>
      <c r="AU114" s="321"/>
      <c r="AV114" s="322"/>
      <c r="AW114" s="322"/>
      <c r="AX114" s="324"/>
      <c r="AY114" s="63">
        <f t="shared" si="8"/>
        <v>0</v>
      </c>
    </row>
    <row r="115" spans="1:51" ht="24.75" customHeight="1" x14ac:dyDescent="0.15">
      <c r="A115" s="874"/>
      <c r="B115" s="875"/>
      <c r="C115" s="875"/>
      <c r="D115" s="875"/>
      <c r="E115" s="875"/>
      <c r="F115" s="876"/>
      <c r="G115" s="315"/>
      <c r="H115" s="316"/>
      <c r="I115" s="316"/>
      <c r="J115" s="316"/>
      <c r="K115" s="317"/>
      <c r="L115" s="318"/>
      <c r="M115" s="319"/>
      <c r="N115" s="319"/>
      <c r="O115" s="319"/>
      <c r="P115" s="319"/>
      <c r="Q115" s="319"/>
      <c r="R115" s="319"/>
      <c r="S115" s="319"/>
      <c r="T115" s="319"/>
      <c r="U115" s="319"/>
      <c r="V115" s="319"/>
      <c r="W115" s="319"/>
      <c r="X115" s="320"/>
      <c r="Y115" s="321"/>
      <c r="Z115" s="322"/>
      <c r="AA115" s="322"/>
      <c r="AB115" s="323"/>
      <c r="AC115" s="315"/>
      <c r="AD115" s="316"/>
      <c r="AE115" s="316"/>
      <c r="AF115" s="316"/>
      <c r="AG115" s="317"/>
      <c r="AH115" s="318"/>
      <c r="AI115" s="319"/>
      <c r="AJ115" s="319"/>
      <c r="AK115" s="319"/>
      <c r="AL115" s="319"/>
      <c r="AM115" s="319"/>
      <c r="AN115" s="319"/>
      <c r="AO115" s="319"/>
      <c r="AP115" s="319"/>
      <c r="AQ115" s="319"/>
      <c r="AR115" s="319"/>
      <c r="AS115" s="319"/>
      <c r="AT115" s="320"/>
      <c r="AU115" s="321"/>
      <c r="AV115" s="322"/>
      <c r="AW115" s="322"/>
      <c r="AX115" s="324"/>
      <c r="AY115" s="63">
        <f t="shared" si="8"/>
        <v>0</v>
      </c>
    </row>
    <row r="116" spans="1:51" ht="24.75" customHeight="1" x14ac:dyDescent="0.15">
      <c r="A116" s="874"/>
      <c r="B116" s="875"/>
      <c r="C116" s="875"/>
      <c r="D116" s="875"/>
      <c r="E116" s="875"/>
      <c r="F116" s="876"/>
      <c r="G116" s="315"/>
      <c r="H116" s="316"/>
      <c r="I116" s="316"/>
      <c r="J116" s="316"/>
      <c r="K116" s="317"/>
      <c r="L116" s="318"/>
      <c r="M116" s="319"/>
      <c r="N116" s="319"/>
      <c r="O116" s="319"/>
      <c r="P116" s="319"/>
      <c r="Q116" s="319"/>
      <c r="R116" s="319"/>
      <c r="S116" s="319"/>
      <c r="T116" s="319"/>
      <c r="U116" s="319"/>
      <c r="V116" s="319"/>
      <c r="W116" s="319"/>
      <c r="X116" s="320"/>
      <c r="Y116" s="321"/>
      <c r="Z116" s="322"/>
      <c r="AA116" s="322"/>
      <c r="AB116" s="323"/>
      <c r="AC116" s="315"/>
      <c r="AD116" s="316"/>
      <c r="AE116" s="316"/>
      <c r="AF116" s="316"/>
      <c r="AG116" s="317"/>
      <c r="AH116" s="318"/>
      <c r="AI116" s="319"/>
      <c r="AJ116" s="319"/>
      <c r="AK116" s="319"/>
      <c r="AL116" s="319"/>
      <c r="AM116" s="319"/>
      <c r="AN116" s="319"/>
      <c r="AO116" s="319"/>
      <c r="AP116" s="319"/>
      <c r="AQ116" s="319"/>
      <c r="AR116" s="319"/>
      <c r="AS116" s="319"/>
      <c r="AT116" s="320"/>
      <c r="AU116" s="321"/>
      <c r="AV116" s="322"/>
      <c r="AW116" s="322"/>
      <c r="AX116" s="324"/>
      <c r="AY116" s="63">
        <f t="shared" si="8"/>
        <v>0</v>
      </c>
    </row>
    <row r="117" spans="1:51" ht="24.75" customHeight="1" x14ac:dyDescent="0.15">
      <c r="A117" s="874"/>
      <c r="B117" s="875"/>
      <c r="C117" s="875"/>
      <c r="D117" s="875"/>
      <c r="E117" s="875"/>
      <c r="F117" s="876"/>
      <c r="G117" s="315"/>
      <c r="H117" s="316"/>
      <c r="I117" s="316"/>
      <c r="J117" s="316"/>
      <c r="K117" s="317"/>
      <c r="L117" s="318"/>
      <c r="M117" s="319"/>
      <c r="N117" s="319"/>
      <c r="O117" s="319"/>
      <c r="P117" s="319"/>
      <c r="Q117" s="319"/>
      <c r="R117" s="319"/>
      <c r="S117" s="319"/>
      <c r="T117" s="319"/>
      <c r="U117" s="319"/>
      <c r="V117" s="319"/>
      <c r="W117" s="319"/>
      <c r="X117" s="320"/>
      <c r="Y117" s="321"/>
      <c r="Z117" s="322"/>
      <c r="AA117" s="322"/>
      <c r="AB117" s="323"/>
      <c r="AC117" s="315"/>
      <c r="AD117" s="316"/>
      <c r="AE117" s="316"/>
      <c r="AF117" s="316"/>
      <c r="AG117" s="317"/>
      <c r="AH117" s="318"/>
      <c r="AI117" s="319"/>
      <c r="AJ117" s="319"/>
      <c r="AK117" s="319"/>
      <c r="AL117" s="319"/>
      <c r="AM117" s="319"/>
      <c r="AN117" s="319"/>
      <c r="AO117" s="319"/>
      <c r="AP117" s="319"/>
      <c r="AQ117" s="319"/>
      <c r="AR117" s="319"/>
      <c r="AS117" s="319"/>
      <c r="AT117" s="320"/>
      <c r="AU117" s="321"/>
      <c r="AV117" s="322"/>
      <c r="AW117" s="322"/>
      <c r="AX117" s="324"/>
      <c r="AY117" s="63">
        <f t="shared" si="8"/>
        <v>0</v>
      </c>
    </row>
    <row r="118" spans="1:51" ht="24.75" customHeight="1" x14ac:dyDescent="0.15">
      <c r="A118" s="874"/>
      <c r="B118" s="875"/>
      <c r="C118" s="875"/>
      <c r="D118" s="875"/>
      <c r="E118" s="875"/>
      <c r="F118" s="876"/>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3"/>
      <c r="AC118" s="315"/>
      <c r="AD118" s="316"/>
      <c r="AE118" s="316"/>
      <c r="AF118" s="316"/>
      <c r="AG118" s="317"/>
      <c r="AH118" s="318"/>
      <c r="AI118" s="319"/>
      <c r="AJ118" s="319"/>
      <c r="AK118" s="319"/>
      <c r="AL118" s="319"/>
      <c r="AM118" s="319"/>
      <c r="AN118" s="319"/>
      <c r="AO118" s="319"/>
      <c r="AP118" s="319"/>
      <c r="AQ118" s="319"/>
      <c r="AR118" s="319"/>
      <c r="AS118" s="319"/>
      <c r="AT118" s="320"/>
      <c r="AU118" s="321"/>
      <c r="AV118" s="322"/>
      <c r="AW118" s="322"/>
      <c r="AX118" s="324"/>
      <c r="AY118" s="63">
        <f t="shared" si="8"/>
        <v>0</v>
      </c>
    </row>
    <row r="119" spans="1:51" ht="24.75" customHeight="1" x14ac:dyDescent="0.15">
      <c r="A119" s="874"/>
      <c r="B119" s="875"/>
      <c r="C119" s="875"/>
      <c r="D119" s="875"/>
      <c r="E119" s="875"/>
      <c r="F119" s="876"/>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3"/>
      <c r="AC119" s="315"/>
      <c r="AD119" s="316"/>
      <c r="AE119" s="316"/>
      <c r="AF119" s="316"/>
      <c r="AG119" s="317"/>
      <c r="AH119" s="318"/>
      <c r="AI119" s="319"/>
      <c r="AJ119" s="319"/>
      <c r="AK119" s="319"/>
      <c r="AL119" s="319"/>
      <c r="AM119" s="319"/>
      <c r="AN119" s="319"/>
      <c r="AO119" s="319"/>
      <c r="AP119" s="319"/>
      <c r="AQ119" s="319"/>
      <c r="AR119" s="319"/>
      <c r="AS119" s="319"/>
      <c r="AT119" s="320"/>
      <c r="AU119" s="321"/>
      <c r="AV119" s="322"/>
      <c r="AW119" s="322"/>
      <c r="AX119" s="324"/>
      <c r="AY119" s="63">
        <f t="shared" si="8"/>
        <v>0</v>
      </c>
    </row>
    <row r="120" spans="1:51" ht="24.75" customHeight="1" thickBot="1" x14ac:dyDescent="0.2">
      <c r="A120" s="874"/>
      <c r="B120" s="875"/>
      <c r="C120" s="875"/>
      <c r="D120" s="875"/>
      <c r="E120" s="875"/>
      <c r="F120" s="876"/>
      <c r="G120" s="306" t="s">
        <v>16</v>
      </c>
      <c r="H120" s="307"/>
      <c r="I120" s="307"/>
      <c r="J120" s="307"/>
      <c r="K120" s="307"/>
      <c r="L120" s="308"/>
      <c r="M120" s="309"/>
      <c r="N120" s="309"/>
      <c r="O120" s="309"/>
      <c r="P120" s="309"/>
      <c r="Q120" s="309"/>
      <c r="R120" s="309"/>
      <c r="S120" s="309"/>
      <c r="T120" s="309"/>
      <c r="U120" s="309"/>
      <c r="V120" s="309"/>
      <c r="W120" s="309"/>
      <c r="X120" s="310"/>
      <c r="Y120" s="311">
        <f>SUM(Y110:AB119)</f>
        <v>0</v>
      </c>
      <c r="Z120" s="312"/>
      <c r="AA120" s="312"/>
      <c r="AB120" s="313"/>
      <c r="AC120" s="306" t="s">
        <v>16</v>
      </c>
      <c r="AD120" s="307"/>
      <c r="AE120" s="307"/>
      <c r="AF120" s="307"/>
      <c r="AG120" s="307"/>
      <c r="AH120" s="308"/>
      <c r="AI120" s="309"/>
      <c r="AJ120" s="309"/>
      <c r="AK120" s="309"/>
      <c r="AL120" s="309"/>
      <c r="AM120" s="309"/>
      <c r="AN120" s="309"/>
      <c r="AO120" s="309"/>
      <c r="AP120" s="309"/>
      <c r="AQ120" s="309"/>
      <c r="AR120" s="309"/>
      <c r="AS120" s="309"/>
      <c r="AT120" s="310"/>
      <c r="AU120" s="311">
        <f>SUM(AU110:AX119)</f>
        <v>0</v>
      </c>
      <c r="AV120" s="312"/>
      <c r="AW120" s="312"/>
      <c r="AX120" s="314"/>
      <c r="AY120" s="63">
        <f t="shared" si="8"/>
        <v>0</v>
      </c>
    </row>
    <row r="121" spans="1:51" ht="30" customHeight="1" x14ac:dyDescent="0.15">
      <c r="A121" s="874"/>
      <c r="B121" s="875"/>
      <c r="C121" s="875"/>
      <c r="D121" s="875"/>
      <c r="E121" s="875"/>
      <c r="F121" s="876"/>
      <c r="G121" s="340" t="s">
        <v>241</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242</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c r="AY121" s="63">
        <f>COUNTA($G$123,$AC$123)</f>
        <v>0</v>
      </c>
    </row>
    <row r="122" spans="1:51" ht="25.5" customHeight="1" x14ac:dyDescent="0.15">
      <c r="A122" s="874"/>
      <c r="B122" s="875"/>
      <c r="C122" s="875"/>
      <c r="D122" s="875"/>
      <c r="E122" s="875"/>
      <c r="F122" s="876"/>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c r="AY122" s="63">
        <f>$AY$121</f>
        <v>0</v>
      </c>
    </row>
    <row r="123" spans="1:51" ht="24.75" customHeight="1" x14ac:dyDescent="0.15">
      <c r="A123" s="874"/>
      <c r="B123" s="875"/>
      <c r="C123" s="875"/>
      <c r="D123" s="875"/>
      <c r="E123" s="875"/>
      <c r="F123" s="876"/>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c r="AY123" s="63">
        <f t="shared" ref="AY123:AY133" si="9">$AY$121</f>
        <v>0</v>
      </c>
    </row>
    <row r="124" spans="1:51" ht="24.75" customHeight="1" x14ac:dyDescent="0.15">
      <c r="A124" s="874"/>
      <c r="B124" s="875"/>
      <c r="C124" s="875"/>
      <c r="D124" s="875"/>
      <c r="E124" s="875"/>
      <c r="F124" s="876"/>
      <c r="G124" s="315"/>
      <c r="H124" s="316"/>
      <c r="I124" s="316"/>
      <c r="J124" s="316"/>
      <c r="K124" s="317"/>
      <c r="L124" s="318"/>
      <c r="M124" s="319"/>
      <c r="N124" s="319"/>
      <c r="O124" s="319"/>
      <c r="P124" s="319"/>
      <c r="Q124" s="319"/>
      <c r="R124" s="319"/>
      <c r="S124" s="319"/>
      <c r="T124" s="319"/>
      <c r="U124" s="319"/>
      <c r="V124" s="319"/>
      <c r="W124" s="319"/>
      <c r="X124" s="320"/>
      <c r="Y124" s="321"/>
      <c r="Z124" s="322"/>
      <c r="AA124" s="322"/>
      <c r="AB124" s="323"/>
      <c r="AC124" s="315"/>
      <c r="AD124" s="316"/>
      <c r="AE124" s="316"/>
      <c r="AF124" s="316"/>
      <c r="AG124" s="317"/>
      <c r="AH124" s="318"/>
      <c r="AI124" s="319"/>
      <c r="AJ124" s="319"/>
      <c r="AK124" s="319"/>
      <c r="AL124" s="319"/>
      <c r="AM124" s="319"/>
      <c r="AN124" s="319"/>
      <c r="AO124" s="319"/>
      <c r="AP124" s="319"/>
      <c r="AQ124" s="319"/>
      <c r="AR124" s="319"/>
      <c r="AS124" s="319"/>
      <c r="AT124" s="320"/>
      <c r="AU124" s="321"/>
      <c r="AV124" s="322"/>
      <c r="AW124" s="322"/>
      <c r="AX124" s="324"/>
      <c r="AY124" s="63">
        <f t="shared" si="9"/>
        <v>0</v>
      </c>
    </row>
    <row r="125" spans="1:51" ht="24.75" customHeight="1" x14ac:dyDescent="0.15">
      <c r="A125" s="874"/>
      <c r="B125" s="875"/>
      <c r="C125" s="875"/>
      <c r="D125" s="875"/>
      <c r="E125" s="875"/>
      <c r="F125" s="876"/>
      <c r="G125" s="315"/>
      <c r="H125" s="316"/>
      <c r="I125" s="316"/>
      <c r="J125" s="316"/>
      <c r="K125" s="317"/>
      <c r="L125" s="318"/>
      <c r="M125" s="319"/>
      <c r="N125" s="319"/>
      <c r="O125" s="319"/>
      <c r="P125" s="319"/>
      <c r="Q125" s="319"/>
      <c r="R125" s="319"/>
      <c r="S125" s="319"/>
      <c r="T125" s="319"/>
      <c r="U125" s="319"/>
      <c r="V125" s="319"/>
      <c r="W125" s="319"/>
      <c r="X125" s="320"/>
      <c r="Y125" s="321"/>
      <c r="Z125" s="322"/>
      <c r="AA125" s="322"/>
      <c r="AB125" s="323"/>
      <c r="AC125" s="315"/>
      <c r="AD125" s="316"/>
      <c r="AE125" s="316"/>
      <c r="AF125" s="316"/>
      <c r="AG125" s="317"/>
      <c r="AH125" s="318"/>
      <c r="AI125" s="319"/>
      <c r="AJ125" s="319"/>
      <c r="AK125" s="319"/>
      <c r="AL125" s="319"/>
      <c r="AM125" s="319"/>
      <c r="AN125" s="319"/>
      <c r="AO125" s="319"/>
      <c r="AP125" s="319"/>
      <c r="AQ125" s="319"/>
      <c r="AR125" s="319"/>
      <c r="AS125" s="319"/>
      <c r="AT125" s="320"/>
      <c r="AU125" s="321"/>
      <c r="AV125" s="322"/>
      <c r="AW125" s="322"/>
      <c r="AX125" s="324"/>
      <c r="AY125" s="63">
        <f t="shared" si="9"/>
        <v>0</v>
      </c>
    </row>
    <row r="126" spans="1:51" ht="24.75" customHeight="1" x14ac:dyDescent="0.15">
      <c r="A126" s="874"/>
      <c r="B126" s="875"/>
      <c r="C126" s="875"/>
      <c r="D126" s="875"/>
      <c r="E126" s="875"/>
      <c r="F126" s="876"/>
      <c r="G126" s="315"/>
      <c r="H126" s="316"/>
      <c r="I126" s="316"/>
      <c r="J126" s="316"/>
      <c r="K126" s="317"/>
      <c r="L126" s="318"/>
      <c r="M126" s="319"/>
      <c r="N126" s="319"/>
      <c r="O126" s="319"/>
      <c r="P126" s="319"/>
      <c r="Q126" s="319"/>
      <c r="R126" s="319"/>
      <c r="S126" s="319"/>
      <c r="T126" s="319"/>
      <c r="U126" s="319"/>
      <c r="V126" s="319"/>
      <c r="W126" s="319"/>
      <c r="X126" s="320"/>
      <c r="Y126" s="321"/>
      <c r="Z126" s="322"/>
      <c r="AA126" s="322"/>
      <c r="AB126" s="323"/>
      <c r="AC126" s="315"/>
      <c r="AD126" s="316"/>
      <c r="AE126" s="316"/>
      <c r="AF126" s="316"/>
      <c r="AG126" s="317"/>
      <c r="AH126" s="318"/>
      <c r="AI126" s="319"/>
      <c r="AJ126" s="319"/>
      <c r="AK126" s="319"/>
      <c r="AL126" s="319"/>
      <c r="AM126" s="319"/>
      <c r="AN126" s="319"/>
      <c r="AO126" s="319"/>
      <c r="AP126" s="319"/>
      <c r="AQ126" s="319"/>
      <c r="AR126" s="319"/>
      <c r="AS126" s="319"/>
      <c r="AT126" s="320"/>
      <c r="AU126" s="321"/>
      <c r="AV126" s="322"/>
      <c r="AW126" s="322"/>
      <c r="AX126" s="324"/>
      <c r="AY126" s="63">
        <f t="shared" si="9"/>
        <v>0</v>
      </c>
    </row>
    <row r="127" spans="1:51" ht="24.75" customHeight="1" x14ac:dyDescent="0.15">
      <c r="A127" s="874"/>
      <c r="B127" s="875"/>
      <c r="C127" s="875"/>
      <c r="D127" s="875"/>
      <c r="E127" s="875"/>
      <c r="F127" s="876"/>
      <c r="G127" s="315"/>
      <c r="H127" s="316"/>
      <c r="I127" s="316"/>
      <c r="J127" s="316"/>
      <c r="K127" s="317"/>
      <c r="L127" s="318"/>
      <c r="M127" s="319"/>
      <c r="N127" s="319"/>
      <c r="O127" s="319"/>
      <c r="P127" s="319"/>
      <c r="Q127" s="319"/>
      <c r="R127" s="319"/>
      <c r="S127" s="319"/>
      <c r="T127" s="319"/>
      <c r="U127" s="319"/>
      <c r="V127" s="319"/>
      <c r="W127" s="319"/>
      <c r="X127" s="320"/>
      <c r="Y127" s="321"/>
      <c r="Z127" s="322"/>
      <c r="AA127" s="322"/>
      <c r="AB127" s="323"/>
      <c r="AC127" s="315"/>
      <c r="AD127" s="316"/>
      <c r="AE127" s="316"/>
      <c r="AF127" s="316"/>
      <c r="AG127" s="317"/>
      <c r="AH127" s="318"/>
      <c r="AI127" s="319"/>
      <c r="AJ127" s="319"/>
      <c r="AK127" s="319"/>
      <c r="AL127" s="319"/>
      <c r="AM127" s="319"/>
      <c r="AN127" s="319"/>
      <c r="AO127" s="319"/>
      <c r="AP127" s="319"/>
      <c r="AQ127" s="319"/>
      <c r="AR127" s="319"/>
      <c r="AS127" s="319"/>
      <c r="AT127" s="320"/>
      <c r="AU127" s="321"/>
      <c r="AV127" s="322"/>
      <c r="AW127" s="322"/>
      <c r="AX127" s="324"/>
      <c r="AY127" s="63">
        <f t="shared" si="9"/>
        <v>0</v>
      </c>
    </row>
    <row r="128" spans="1:51" ht="24.75" customHeight="1" x14ac:dyDescent="0.15">
      <c r="A128" s="874"/>
      <c r="B128" s="875"/>
      <c r="C128" s="875"/>
      <c r="D128" s="875"/>
      <c r="E128" s="875"/>
      <c r="F128" s="876"/>
      <c r="G128" s="315"/>
      <c r="H128" s="316"/>
      <c r="I128" s="316"/>
      <c r="J128" s="316"/>
      <c r="K128" s="317"/>
      <c r="L128" s="318"/>
      <c r="M128" s="319"/>
      <c r="N128" s="319"/>
      <c r="O128" s="319"/>
      <c r="P128" s="319"/>
      <c r="Q128" s="319"/>
      <c r="R128" s="319"/>
      <c r="S128" s="319"/>
      <c r="T128" s="319"/>
      <c r="U128" s="319"/>
      <c r="V128" s="319"/>
      <c r="W128" s="319"/>
      <c r="X128" s="320"/>
      <c r="Y128" s="321"/>
      <c r="Z128" s="322"/>
      <c r="AA128" s="322"/>
      <c r="AB128" s="323"/>
      <c r="AC128" s="315"/>
      <c r="AD128" s="316"/>
      <c r="AE128" s="316"/>
      <c r="AF128" s="316"/>
      <c r="AG128" s="317"/>
      <c r="AH128" s="318"/>
      <c r="AI128" s="319"/>
      <c r="AJ128" s="319"/>
      <c r="AK128" s="319"/>
      <c r="AL128" s="319"/>
      <c r="AM128" s="319"/>
      <c r="AN128" s="319"/>
      <c r="AO128" s="319"/>
      <c r="AP128" s="319"/>
      <c r="AQ128" s="319"/>
      <c r="AR128" s="319"/>
      <c r="AS128" s="319"/>
      <c r="AT128" s="320"/>
      <c r="AU128" s="321"/>
      <c r="AV128" s="322"/>
      <c r="AW128" s="322"/>
      <c r="AX128" s="324"/>
      <c r="AY128" s="63">
        <f t="shared" si="9"/>
        <v>0</v>
      </c>
    </row>
    <row r="129" spans="1:51" ht="24.75" customHeight="1" x14ac:dyDescent="0.15">
      <c r="A129" s="874"/>
      <c r="B129" s="875"/>
      <c r="C129" s="875"/>
      <c r="D129" s="875"/>
      <c r="E129" s="875"/>
      <c r="F129" s="876"/>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3"/>
      <c r="AC129" s="315"/>
      <c r="AD129" s="316"/>
      <c r="AE129" s="316"/>
      <c r="AF129" s="316"/>
      <c r="AG129" s="317"/>
      <c r="AH129" s="318"/>
      <c r="AI129" s="319"/>
      <c r="AJ129" s="319"/>
      <c r="AK129" s="319"/>
      <c r="AL129" s="319"/>
      <c r="AM129" s="319"/>
      <c r="AN129" s="319"/>
      <c r="AO129" s="319"/>
      <c r="AP129" s="319"/>
      <c r="AQ129" s="319"/>
      <c r="AR129" s="319"/>
      <c r="AS129" s="319"/>
      <c r="AT129" s="320"/>
      <c r="AU129" s="321"/>
      <c r="AV129" s="322"/>
      <c r="AW129" s="322"/>
      <c r="AX129" s="324"/>
      <c r="AY129" s="63">
        <f t="shared" si="9"/>
        <v>0</v>
      </c>
    </row>
    <row r="130" spans="1:51" ht="24.75" customHeight="1" x14ac:dyDescent="0.15">
      <c r="A130" s="874"/>
      <c r="B130" s="875"/>
      <c r="C130" s="875"/>
      <c r="D130" s="875"/>
      <c r="E130" s="875"/>
      <c r="F130" s="876"/>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3"/>
      <c r="AC130" s="315"/>
      <c r="AD130" s="316"/>
      <c r="AE130" s="316"/>
      <c r="AF130" s="316"/>
      <c r="AG130" s="317"/>
      <c r="AH130" s="318"/>
      <c r="AI130" s="319"/>
      <c r="AJ130" s="319"/>
      <c r="AK130" s="319"/>
      <c r="AL130" s="319"/>
      <c r="AM130" s="319"/>
      <c r="AN130" s="319"/>
      <c r="AO130" s="319"/>
      <c r="AP130" s="319"/>
      <c r="AQ130" s="319"/>
      <c r="AR130" s="319"/>
      <c r="AS130" s="319"/>
      <c r="AT130" s="320"/>
      <c r="AU130" s="321"/>
      <c r="AV130" s="322"/>
      <c r="AW130" s="322"/>
      <c r="AX130" s="324"/>
      <c r="AY130" s="63">
        <f t="shared" si="9"/>
        <v>0</v>
      </c>
    </row>
    <row r="131" spans="1:51" ht="24.75" customHeight="1" x14ac:dyDescent="0.15">
      <c r="A131" s="874"/>
      <c r="B131" s="875"/>
      <c r="C131" s="875"/>
      <c r="D131" s="875"/>
      <c r="E131" s="875"/>
      <c r="F131" s="876"/>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3"/>
      <c r="AC131" s="315"/>
      <c r="AD131" s="316"/>
      <c r="AE131" s="316"/>
      <c r="AF131" s="316"/>
      <c r="AG131" s="317"/>
      <c r="AH131" s="318"/>
      <c r="AI131" s="319"/>
      <c r="AJ131" s="319"/>
      <c r="AK131" s="319"/>
      <c r="AL131" s="319"/>
      <c r="AM131" s="319"/>
      <c r="AN131" s="319"/>
      <c r="AO131" s="319"/>
      <c r="AP131" s="319"/>
      <c r="AQ131" s="319"/>
      <c r="AR131" s="319"/>
      <c r="AS131" s="319"/>
      <c r="AT131" s="320"/>
      <c r="AU131" s="321"/>
      <c r="AV131" s="322"/>
      <c r="AW131" s="322"/>
      <c r="AX131" s="324"/>
      <c r="AY131" s="63">
        <f t="shared" si="9"/>
        <v>0</v>
      </c>
    </row>
    <row r="132" spans="1:51" ht="24.75" customHeight="1" x14ac:dyDescent="0.15">
      <c r="A132" s="874"/>
      <c r="B132" s="875"/>
      <c r="C132" s="875"/>
      <c r="D132" s="875"/>
      <c r="E132" s="875"/>
      <c r="F132" s="876"/>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3"/>
      <c r="AC132" s="315"/>
      <c r="AD132" s="316"/>
      <c r="AE132" s="316"/>
      <c r="AF132" s="316"/>
      <c r="AG132" s="317"/>
      <c r="AH132" s="318"/>
      <c r="AI132" s="319"/>
      <c r="AJ132" s="319"/>
      <c r="AK132" s="319"/>
      <c r="AL132" s="319"/>
      <c r="AM132" s="319"/>
      <c r="AN132" s="319"/>
      <c r="AO132" s="319"/>
      <c r="AP132" s="319"/>
      <c r="AQ132" s="319"/>
      <c r="AR132" s="319"/>
      <c r="AS132" s="319"/>
      <c r="AT132" s="320"/>
      <c r="AU132" s="321"/>
      <c r="AV132" s="322"/>
      <c r="AW132" s="322"/>
      <c r="AX132" s="324"/>
      <c r="AY132" s="63">
        <f t="shared" si="9"/>
        <v>0</v>
      </c>
    </row>
    <row r="133" spans="1:51" ht="24.75" customHeight="1" thickBot="1" x14ac:dyDescent="0.2">
      <c r="A133" s="874"/>
      <c r="B133" s="875"/>
      <c r="C133" s="875"/>
      <c r="D133" s="875"/>
      <c r="E133" s="875"/>
      <c r="F133" s="876"/>
      <c r="G133" s="306" t="s">
        <v>16</v>
      </c>
      <c r="H133" s="307"/>
      <c r="I133" s="307"/>
      <c r="J133" s="307"/>
      <c r="K133" s="307"/>
      <c r="L133" s="308"/>
      <c r="M133" s="309"/>
      <c r="N133" s="309"/>
      <c r="O133" s="309"/>
      <c r="P133" s="309"/>
      <c r="Q133" s="309"/>
      <c r="R133" s="309"/>
      <c r="S133" s="309"/>
      <c r="T133" s="309"/>
      <c r="U133" s="309"/>
      <c r="V133" s="309"/>
      <c r="W133" s="309"/>
      <c r="X133" s="310"/>
      <c r="Y133" s="311">
        <f>SUM(Y123:AB132)</f>
        <v>0</v>
      </c>
      <c r="Z133" s="312"/>
      <c r="AA133" s="312"/>
      <c r="AB133" s="313"/>
      <c r="AC133" s="306" t="s">
        <v>16</v>
      </c>
      <c r="AD133" s="307"/>
      <c r="AE133" s="307"/>
      <c r="AF133" s="307"/>
      <c r="AG133" s="307"/>
      <c r="AH133" s="308"/>
      <c r="AI133" s="309"/>
      <c r="AJ133" s="309"/>
      <c r="AK133" s="309"/>
      <c r="AL133" s="309"/>
      <c r="AM133" s="309"/>
      <c r="AN133" s="309"/>
      <c r="AO133" s="309"/>
      <c r="AP133" s="309"/>
      <c r="AQ133" s="309"/>
      <c r="AR133" s="309"/>
      <c r="AS133" s="309"/>
      <c r="AT133" s="310"/>
      <c r="AU133" s="311">
        <f>SUM(AU123:AX132)</f>
        <v>0</v>
      </c>
      <c r="AV133" s="312"/>
      <c r="AW133" s="312"/>
      <c r="AX133" s="314"/>
      <c r="AY133" s="63">
        <f t="shared" si="9"/>
        <v>0</v>
      </c>
    </row>
    <row r="134" spans="1:51" ht="30" customHeight="1" x14ac:dyDescent="0.15">
      <c r="A134" s="874"/>
      <c r="B134" s="875"/>
      <c r="C134" s="875"/>
      <c r="D134" s="875"/>
      <c r="E134" s="875"/>
      <c r="F134" s="876"/>
      <c r="G134" s="340" t="s">
        <v>243</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244</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c r="AY134" s="63">
        <f>COUNTA($G$136,$AC$136)</f>
        <v>0</v>
      </c>
    </row>
    <row r="135" spans="1:51" ht="24.75" customHeight="1" x14ac:dyDescent="0.15">
      <c r="A135" s="874"/>
      <c r="B135" s="875"/>
      <c r="C135" s="875"/>
      <c r="D135" s="875"/>
      <c r="E135" s="875"/>
      <c r="F135" s="876"/>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c r="AY135" s="63">
        <f>$AY$134</f>
        <v>0</v>
      </c>
    </row>
    <row r="136" spans="1:51" ht="24.75" customHeight="1" x14ac:dyDescent="0.15">
      <c r="A136" s="874"/>
      <c r="B136" s="875"/>
      <c r="C136" s="875"/>
      <c r="D136" s="875"/>
      <c r="E136" s="875"/>
      <c r="F136" s="876"/>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c r="AY136" s="63">
        <f t="shared" ref="AY136:AY146" si="10">$AY$134</f>
        <v>0</v>
      </c>
    </row>
    <row r="137" spans="1:51" ht="24.75" customHeight="1" x14ac:dyDescent="0.15">
      <c r="A137" s="874"/>
      <c r="B137" s="875"/>
      <c r="C137" s="875"/>
      <c r="D137" s="875"/>
      <c r="E137" s="875"/>
      <c r="F137" s="876"/>
      <c r="G137" s="315"/>
      <c r="H137" s="316"/>
      <c r="I137" s="316"/>
      <c r="J137" s="316"/>
      <c r="K137" s="317"/>
      <c r="L137" s="318"/>
      <c r="M137" s="319"/>
      <c r="N137" s="319"/>
      <c r="O137" s="319"/>
      <c r="P137" s="319"/>
      <c r="Q137" s="319"/>
      <c r="R137" s="319"/>
      <c r="S137" s="319"/>
      <c r="T137" s="319"/>
      <c r="U137" s="319"/>
      <c r="V137" s="319"/>
      <c r="W137" s="319"/>
      <c r="X137" s="320"/>
      <c r="Y137" s="321"/>
      <c r="Z137" s="322"/>
      <c r="AA137" s="322"/>
      <c r="AB137" s="323"/>
      <c r="AC137" s="315"/>
      <c r="AD137" s="316"/>
      <c r="AE137" s="316"/>
      <c r="AF137" s="316"/>
      <c r="AG137" s="317"/>
      <c r="AH137" s="318"/>
      <c r="AI137" s="319"/>
      <c r="AJ137" s="319"/>
      <c r="AK137" s="319"/>
      <c r="AL137" s="319"/>
      <c r="AM137" s="319"/>
      <c r="AN137" s="319"/>
      <c r="AO137" s="319"/>
      <c r="AP137" s="319"/>
      <c r="AQ137" s="319"/>
      <c r="AR137" s="319"/>
      <c r="AS137" s="319"/>
      <c r="AT137" s="320"/>
      <c r="AU137" s="321"/>
      <c r="AV137" s="322"/>
      <c r="AW137" s="322"/>
      <c r="AX137" s="324"/>
      <c r="AY137" s="63">
        <f t="shared" si="10"/>
        <v>0</v>
      </c>
    </row>
    <row r="138" spans="1:51" ht="24.75" customHeight="1" x14ac:dyDescent="0.15">
      <c r="A138" s="874"/>
      <c r="B138" s="875"/>
      <c r="C138" s="875"/>
      <c r="D138" s="875"/>
      <c r="E138" s="875"/>
      <c r="F138" s="876"/>
      <c r="G138" s="315"/>
      <c r="H138" s="316"/>
      <c r="I138" s="316"/>
      <c r="J138" s="316"/>
      <c r="K138" s="317"/>
      <c r="L138" s="318"/>
      <c r="M138" s="319"/>
      <c r="N138" s="319"/>
      <c r="O138" s="319"/>
      <c r="P138" s="319"/>
      <c r="Q138" s="319"/>
      <c r="R138" s="319"/>
      <c r="S138" s="319"/>
      <c r="T138" s="319"/>
      <c r="U138" s="319"/>
      <c r="V138" s="319"/>
      <c r="W138" s="319"/>
      <c r="X138" s="320"/>
      <c r="Y138" s="321"/>
      <c r="Z138" s="322"/>
      <c r="AA138" s="322"/>
      <c r="AB138" s="323"/>
      <c r="AC138" s="315"/>
      <c r="AD138" s="316"/>
      <c r="AE138" s="316"/>
      <c r="AF138" s="316"/>
      <c r="AG138" s="317"/>
      <c r="AH138" s="318"/>
      <c r="AI138" s="319"/>
      <c r="AJ138" s="319"/>
      <c r="AK138" s="319"/>
      <c r="AL138" s="319"/>
      <c r="AM138" s="319"/>
      <c r="AN138" s="319"/>
      <c r="AO138" s="319"/>
      <c r="AP138" s="319"/>
      <c r="AQ138" s="319"/>
      <c r="AR138" s="319"/>
      <c r="AS138" s="319"/>
      <c r="AT138" s="320"/>
      <c r="AU138" s="321"/>
      <c r="AV138" s="322"/>
      <c r="AW138" s="322"/>
      <c r="AX138" s="324"/>
      <c r="AY138" s="63">
        <f t="shared" si="10"/>
        <v>0</v>
      </c>
    </row>
    <row r="139" spans="1:51" ht="24.75" customHeight="1" x14ac:dyDescent="0.15">
      <c r="A139" s="874"/>
      <c r="B139" s="875"/>
      <c r="C139" s="875"/>
      <c r="D139" s="875"/>
      <c r="E139" s="875"/>
      <c r="F139" s="876"/>
      <c r="G139" s="315"/>
      <c r="H139" s="316"/>
      <c r="I139" s="316"/>
      <c r="J139" s="316"/>
      <c r="K139" s="317"/>
      <c r="L139" s="318"/>
      <c r="M139" s="319"/>
      <c r="N139" s="319"/>
      <c r="O139" s="319"/>
      <c r="P139" s="319"/>
      <c r="Q139" s="319"/>
      <c r="R139" s="319"/>
      <c r="S139" s="319"/>
      <c r="T139" s="319"/>
      <c r="U139" s="319"/>
      <c r="V139" s="319"/>
      <c r="W139" s="319"/>
      <c r="X139" s="320"/>
      <c r="Y139" s="321"/>
      <c r="Z139" s="322"/>
      <c r="AA139" s="322"/>
      <c r="AB139" s="323"/>
      <c r="AC139" s="315"/>
      <c r="AD139" s="316"/>
      <c r="AE139" s="316"/>
      <c r="AF139" s="316"/>
      <c r="AG139" s="317"/>
      <c r="AH139" s="318"/>
      <c r="AI139" s="319"/>
      <c r="AJ139" s="319"/>
      <c r="AK139" s="319"/>
      <c r="AL139" s="319"/>
      <c r="AM139" s="319"/>
      <c r="AN139" s="319"/>
      <c r="AO139" s="319"/>
      <c r="AP139" s="319"/>
      <c r="AQ139" s="319"/>
      <c r="AR139" s="319"/>
      <c r="AS139" s="319"/>
      <c r="AT139" s="320"/>
      <c r="AU139" s="321"/>
      <c r="AV139" s="322"/>
      <c r="AW139" s="322"/>
      <c r="AX139" s="324"/>
      <c r="AY139" s="63">
        <f t="shared" si="10"/>
        <v>0</v>
      </c>
    </row>
    <row r="140" spans="1:51" ht="24.75" customHeight="1" x14ac:dyDescent="0.15">
      <c r="A140" s="874"/>
      <c r="B140" s="875"/>
      <c r="C140" s="875"/>
      <c r="D140" s="875"/>
      <c r="E140" s="875"/>
      <c r="F140" s="876"/>
      <c r="G140" s="315"/>
      <c r="H140" s="316"/>
      <c r="I140" s="316"/>
      <c r="J140" s="316"/>
      <c r="K140" s="317"/>
      <c r="L140" s="318"/>
      <c r="M140" s="319"/>
      <c r="N140" s="319"/>
      <c r="O140" s="319"/>
      <c r="P140" s="319"/>
      <c r="Q140" s="319"/>
      <c r="R140" s="319"/>
      <c r="S140" s="319"/>
      <c r="T140" s="319"/>
      <c r="U140" s="319"/>
      <c r="V140" s="319"/>
      <c r="W140" s="319"/>
      <c r="X140" s="320"/>
      <c r="Y140" s="321"/>
      <c r="Z140" s="322"/>
      <c r="AA140" s="322"/>
      <c r="AB140" s="323"/>
      <c r="AC140" s="315"/>
      <c r="AD140" s="316"/>
      <c r="AE140" s="316"/>
      <c r="AF140" s="316"/>
      <c r="AG140" s="317"/>
      <c r="AH140" s="318"/>
      <c r="AI140" s="319"/>
      <c r="AJ140" s="319"/>
      <c r="AK140" s="319"/>
      <c r="AL140" s="319"/>
      <c r="AM140" s="319"/>
      <c r="AN140" s="319"/>
      <c r="AO140" s="319"/>
      <c r="AP140" s="319"/>
      <c r="AQ140" s="319"/>
      <c r="AR140" s="319"/>
      <c r="AS140" s="319"/>
      <c r="AT140" s="320"/>
      <c r="AU140" s="321"/>
      <c r="AV140" s="322"/>
      <c r="AW140" s="322"/>
      <c r="AX140" s="324"/>
      <c r="AY140" s="63">
        <f t="shared" si="10"/>
        <v>0</v>
      </c>
    </row>
    <row r="141" spans="1:51" ht="24.75" customHeight="1" x14ac:dyDescent="0.15">
      <c r="A141" s="874"/>
      <c r="B141" s="875"/>
      <c r="C141" s="875"/>
      <c r="D141" s="875"/>
      <c r="E141" s="875"/>
      <c r="F141" s="876"/>
      <c r="G141" s="315"/>
      <c r="H141" s="316"/>
      <c r="I141" s="316"/>
      <c r="J141" s="316"/>
      <c r="K141" s="317"/>
      <c r="L141" s="318"/>
      <c r="M141" s="319"/>
      <c r="N141" s="319"/>
      <c r="O141" s="319"/>
      <c r="P141" s="319"/>
      <c r="Q141" s="319"/>
      <c r="R141" s="319"/>
      <c r="S141" s="319"/>
      <c r="T141" s="319"/>
      <c r="U141" s="319"/>
      <c r="V141" s="319"/>
      <c r="W141" s="319"/>
      <c r="X141" s="320"/>
      <c r="Y141" s="321"/>
      <c r="Z141" s="322"/>
      <c r="AA141" s="322"/>
      <c r="AB141" s="323"/>
      <c r="AC141" s="315"/>
      <c r="AD141" s="316"/>
      <c r="AE141" s="316"/>
      <c r="AF141" s="316"/>
      <c r="AG141" s="317"/>
      <c r="AH141" s="318"/>
      <c r="AI141" s="319"/>
      <c r="AJ141" s="319"/>
      <c r="AK141" s="319"/>
      <c r="AL141" s="319"/>
      <c r="AM141" s="319"/>
      <c r="AN141" s="319"/>
      <c r="AO141" s="319"/>
      <c r="AP141" s="319"/>
      <c r="AQ141" s="319"/>
      <c r="AR141" s="319"/>
      <c r="AS141" s="319"/>
      <c r="AT141" s="320"/>
      <c r="AU141" s="321"/>
      <c r="AV141" s="322"/>
      <c r="AW141" s="322"/>
      <c r="AX141" s="324"/>
      <c r="AY141" s="63">
        <f t="shared" si="10"/>
        <v>0</v>
      </c>
    </row>
    <row r="142" spans="1:51" ht="24.75" customHeight="1" x14ac:dyDescent="0.15">
      <c r="A142" s="874"/>
      <c r="B142" s="875"/>
      <c r="C142" s="875"/>
      <c r="D142" s="875"/>
      <c r="E142" s="875"/>
      <c r="F142" s="876"/>
      <c r="G142" s="315"/>
      <c r="H142" s="316"/>
      <c r="I142" s="316"/>
      <c r="J142" s="316"/>
      <c r="K142" s="317"/>
      <c r="L142" s="318"/>
      <c r="M142" s="319"/>
      <c r="N142" s="319"/>
      <c r="O142" s="319"/>
      <c r="P142" s="319"/>
      <c r="Q142" s="319"/>
      <c r="R142" s="319"/>
      <c r="S142" s="319"/>
      <c r="T142" s="319"/>
      <c r="U142" s="319"/>
      <c r="V142" s="319"/>
      <c r="W142" s="319"/>
      <c r="X142" s="320"/>
      <c r="Y142" s="321"/>
      <c r="Z142" s="322"/>
      <c r="AA142" s="322"/>
      <c r="AB142" s="323"/>
      <c r="AC142" s="315"/>
      <c r="AD142" s="316"/>
      <c r="AE142" s="316"/>
      <c r="AF142" s="316"/>
      <c r="AG142" s="317"/>
      <c r="AH142" s="318"/>
      <c r="AI142" s="319"/>
      <c r="AJ142" s="319"/>
      <c r="AK142" s="319"/>
      <c r="AL142" s="319"/>
      <c r="AM142" s="319"/>
      <c r="AN142" s="319"/>
      <c r="AO142" s="319"/>
      <c r="AP142" s="319"/>
      <c r="AQ142" s="319"/>
      <c r="AR142" s="319"/>
      <c r="AS142" s="319"/>
      <c r="AT142" s="320"/>
      <c r="AU142" s="321"/>
      <c r="AV142" s="322"/>
      <c r="AW142" s="322"/>
      <c r="AX142" s="324"/>
      <c r="AY142" s="63">
        <f t="shared" si="10"/>
        <v>0</v>
      </c>
    </row>
    <row r="143" spans="1:51" ht="24.75" customHeight="1" x14ac:dyDescent="0.15">
      <c r="A143" s="874"/>
      <c r="B143" s="875"/>
      <c r="C143" s="875"/>
      <c r="D143" s="875"/>
      <c r="E143" s="875"/>
      <c r="F143" s="876"/>
      <c r="G143" s="315"/>
      <c r="H143" s="316"/>
      <c r="I143" s="316"/>
      <c r="J143" s="316"/>
      <c r="K143" s="317"/>
      <c r="L143" s="318"/>
      <c r="M143" s="319"/>
      <c r="N143" s="319"/>
      <c r="O143" s="319"/>
      <c r="P143" s="319"/>
      <c r="Q143" s="319"/>
      <c r="R143" s="319"/>
      <c r="S143" s="319"/>
      <c r="T143" s="319"/>
      <c r="U143" s="319"/>
      <c r="V143" s="319"/>
      <c r="W143" s="319"/>
      <c r="X143" s="320"/>
      <c r="Y143" s="321"/>
      <c r="Z143" s="322"/>
      <c r="AA143" s="322"/>
      <c r="AB143" s="323"/>
      <c r="AC143" s="315"/>
      <c r="AD143" s="316"/>
      <c r="AE143" s="316"/>
      <c r="AF143" s="316"/>
      <c r="AG143" s="317"/>
      <c r="AH143" s="318"/>
      <c r="AI143" s="319"/>
      <c r="AJ143" s="319"/>
      <c r="AK143" s="319"/>
      <c r="AL143" s="319"/>
      <c r="AM143" s="319"/>
      <c r="AN143" s="319"/>
      <c r="AO143" s="319"/>
      <c r="AP143" s="319"/>
      <c r="AQ143" s="319"/>
      <c r="AR143" s="319"/>
      <c r="AS143" s="319"/>
      <c r="AT143" s="320"/>
      <c r="AU143" s="321"/>
      <c r="AV143" s="322"/>
      <c r="AW143" s="322"/>
      <c r="AX143" s="324"/>
      <c r="AY143" s="63">
        <f t="shared" si="10"/>
        <v>0</v>
      </c>
    </row>
    <row r="144" spans="1:51" ht="24.75" customHeight="1" x14ac:dyDescent="0.15">
      <c r="A144" s="874"/>
      <c r="B144" s="875"/>
      <c r="C144" s="875"/>
      <c r="D144" s="875"/>
      <c r="E144" s="875"/>
      <c r="F144" s="876"/>
      <c r="G144" s="315"/>
      <c r="H144" s="316"/>
      <c r="I144" s="316"/>
      <c r="J144" s="316"/>
      <c r="K144" s="317"/>
      <c r="L144" s="318"/>
      <c r="M144" s="319"/>
      <c r="N144" s="319"/>
      <c r="O144" s="319"/>
      <c r="P144" s="319"/>
      <c r="Q144" s="319"/>
      <c r="R144" s="319"/>
      <c r="S144" s="319"/>
      <c r="T144" s="319"/>
      <c r="U144" s="319"/>
      <c r="V144" s="319"/>
      <c r="W144" s="319"/>
      <c r="X144" s="320"/>
      <c r="Y144" s="321"/>
      <c r="Z144" s="322"/>
      <c r="AA144" s="322"/>
      <c r="AB144" s="323"/>
      <c r="AC144" s="315"/>
      <c r="AD144" s="316"/>
      <c r="AE144" s="316"/>
      <c r="AF144" s="316"/>
      <c r="AG144" s="317"/>
      <c r="AH144" s="318"/>
      <c r="AI144" s="319"/>
      <c r="AJ144" s="319"/>
      <c r="AK144" s="319"/>
      <c r="AL144" s="319"/>
      <c r="AM144" s="319"/>
      <c r="AN144" s="319"/>
      <c r="AO144" s="319"/>
      <c r="AP144" s="319"/>
      <c r="AQ144" s="319"/>
      <c r="AR144" s="319"/>
      <c r="AS144" s="319"/>
      <c r="AT144" s="320"/>
      <c r="AU144" s="321"/>
      <c r="AV144" s="322"/>
      <c r="AW144" s="322"/>
      <c r="AX144" s="324"/>
      <c r="AY144" s="63">
        <f t="shared" si="10"/>
        <v>0</v>
      </c>
    </row>
    <row r="145" spans="1:51" ht="24.75" customHeight="1" x14ac:dyDescent="0.15">
      <c r="A145" s="874"/>
      <c r="B145" s="875"/>
      <c r="C145" s="875"/>
      <c r="D145" s="875"/>
      <c r="E145" s="875"/>
      <c r="F145" s="876"/>
      <c r="G145" s="315"/>
      <c r="H145" s="316"/>
      <c r="I145" s="316"/>
      <c r="J145" s="316"/>
      <c r="K145" s="317"/>
      <c r="L145" s="318"/>
      <c r="M145" s="319"/>
      <c r="N145" s="319"/>
      <c r="O145" s="319"/>
      <c r="P145" s="319"/>
      <c r="Q145" s="319"/>
      <c r="R145" s="319"/>
      <c r="S145" s="319"/>
      <c r="T145" s="319"/>
      <c r="U145" s="319"/>
      <c r="V145" s="319"/>
      <c r="W145" s="319"/>
      <c r="X145" s="320"/>
      <c r="Y145" s="321"/>
      <c r="Z145" s="322"/>
      <c r="AA145" s="322"/>
      <c r="AB145" s="323"/>
      <c r="AC145" s="315"/>
      <c r="AD145" s="316"/>
      <c r="AE145" s="316"/>
      <c r="AF145" s="316"/>
      <c r="AG145" s="317"/>
      <c r="AH145" s="318"/>
      <c r="AI145" s="319"/>
      <c r="AJ145" s="319"/>
      <c r="AK145" s="319"/>
      <c r="AL145" s="319"/>
      <c r="AM145" s="319"/>
      <c r="AN145" s="319"/>
      <c r="AO145" s="319"/>
      <c r="AP145" s="319"/>
      <c r="AQ145" s="319"/>
      <c r="AR145" s="319"/>
      <c r="AS145" s="319"/>
      <c r="AT145" s="320"/>
      <c r="AU145" s="321"/>
      <c r="AV145" s="322"/>
      <c r="AW145" s="322"/>
      <c r="AX145" s="324"/>
      <c r="AY145" s="63">
        <f t="shared" si="10"/>
        <v>0</v>
      </c>
    </row>
    <row r="146" spans="1:51" ht="24.75" customHeight="1" thickBot="1" x14ac:dyDescent="0.2">
      <c r="A146" s="874"/>
      <c r="B146" s="875"/>
      <c r="C146" s="875"/>
      <c r="D146" s="875"/>
      <c r="E146" s="875"/>
      <c r="F146" s="876"/>
      <c r="G146" s="306" t="s">
        <v>16</v>
      </c>
      <c r="H146" s="307"/>
      <c r="I146" s="307"/>
      <c r="J146" s="307"/>
      <c r="K146" s="307"/>
      <c r="L146" s="308"/>
      <c r="M146" s="309"/>
      <c r="N146" s="309"/>
      <c r="O146" s="309"/>
      <c r="P146" s="309"/>
      <c r="Q146" s="309"/>
      <c r="R146" s="309"/>
      <c r="S146" s="309"/>
      <c r="T146" s="309"/>
      <c r="U146" s="309"/>
      <c r="V146" s="309"/>
      <c r="W146" s="309"/>
      <c r="X146" s="310"/>
      <c r="Y146" s="311">
        <f>SUM(Y136:AB145)</f>
        <v>0</v>
      </c>
      <c r="Z146" s="312"/>
      <c r="AA146" s="312"/>
      <c r="AB146" s="313"/>
      <c r="AC146" s="306" t="s">
        <v>16</v>
      </c>
      <c r="AD146" s="307"/>
      <c r="AE146" s="307"/>
      <c r="AF146" s="307"/>
      <c r="AG146" s="307"/>
      <c r="AH146" s="308"/>
      <c r="AI146" s="309"/>
      <c r="AJ146" s="309"/>
      <c r="AK146" s="309"/>
      <c r="AL146" s="309"/>
      <c r="AM146" s="309"/>
      <c r="AN146" s="309"/>
      <c r="AO146" s="309"/>
      <c r="AP146" s="309"/>
      <c r="AQ146" s="309"/>
      <c r="AR146" s="309"/>
      <c r="AS146" s="309"/>
      <c r="AT146" s="310"/>
      <c r="AU146" s="311">
        <f>SUM(AU136:AX145)</f>
        <v>0</v>
      </c>
      <c r="AV146" s="312"/>
      <c r="AW146" s="312"/>
      <c r="AX146" s="314"/>
      <c r="AY146" s="63">
        <f t="shared" si="10"/>
        <v>0</v>
      </c>
    </row>
    <row r="147" spans="1:51" ht="30" customHeight="1" x14ac:dyDescent="0.15">
      <c r="A147" s="874"/>
      <c r="B147" s="875"/>
      <c r="C147" s="875"/>
      <c r="D147" s="875"/>
      <c r="E147" s="875"/>
      <c r="F147" s="876"/>
      <c r="G147" s="340" t="s">
        <v>245</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246</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c r="AY147" s="63">
        <f>COUNTA($G$149,$AC$149)</f>
        <v>0</v>
      </c>
    </row>
    <row r="148" spans="1:51" ht="24.75" customHeight="1" x14ac:dyDescent="0.15">
      <c r="A148" s="874"/>
      <c r="B148" s="875"/>
      <c r="C148" s="875"/>
      <c r="D148" s="875"/>
      <c r="E148" s="875"/>
      <c r="F148" s="876"/>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c r="AY148" s="63">
        <f>$AY$147</f>
        <v>0</v>
      </c>
    </row>
    <row r="149" spans="1:51" ht="24.75" customHeight="1" x14ac:dyDescent="0.15">
      <c r="A149" s="874"/>
      <c r="B149" s="875"/>
      <c r="C149" s="875"/>
      <c r="D149" s="875"/>
      <c r="E149" s="875"/>
      <c r="F149" s="876"/>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c r="AY149" s="63">
        <f t="shared" ref="AY149:AY159" si="11">$AY$147</f>
        <v>0</v>
      </c>
    </row>
    <row r="150" spans="1:51" ht="24.75" customHeight="1" x14ac:dyDescent="0.15">
      <c r="A150" s="874"/>
      <c r="B150" s="875"/>
      <c r="C150" s="875"/>
      <c r="D150" s="875"/>
      <c r="E150" s="875"/>
      <c r="F150" s="876"/>
      <c r="G150" s="315"/>
      <c r="H150" s="316"/>
      <c r="I150" s="316"/>
      <c r="J150" s="316"/>
      <c r="K150" s="317"/>
      <c r="L150" s="318"/>
      <c r="M150" s="319"/>
      <c r="N150" s="319"/>
      <c r="O150" s="319"/>
      <c r="P150" s="319"/>
      <c r="Q150" s="319"/>
      <c r="R150" s="319"/>
      <c r="S150" s="319"/>
      <c r="T150" s="319"/>
      <c r="U150" s="319"/>
      <c r="V150" s="319"/>
      <c r="W150" s="319"/>
      <c r="X150" s="320"/>
      <c r="Y150" s="321"/>
      <c r="Z150" s="322"/>
      <c r="AA150" s="322"/>
      <c r="AB150" s="323"/>
      <c r="AC150" s="315"/>
      <c r="AD150" s="316"/>
      <c r="AE150" s="316"/>
      <c r="AF150" s="316"/>
      <c r="AG150" s="317"/>
      <c r="AH150" s="318"/>
      <c r="AI150" s="319"/>
      <c r="AJ150" s="319"/>
      <c r="AK150" s="319"/>
      <c r="AL150" s="319"/>
      <c r="AM150" s="319"/>
      <c r="AN150" s="319"/>
      <c r="AO150" s="319"/>
      <c r="AP150" s="319"/>
      <c r="AQ150" s="319"/>
      <c r="AR150" s="319"/>
      <c r="AS150" s="319"/>
      <c r="AT150" s="320"/>
      <c r="AU150" s="321"/>
      <c r="AV150" s="322"/>
      <c r="AW150" s="322"/>
      <c r="AX150" s="324"/>
      <c r="AY150" s="63">
        <f t="shared" si="11"/>
        <v>0</v>
      </c>
    </row>
    <row r="151" spans="1:51" ht="24.75" customHeight="1" x14ac:dyDescent="0.15">
      <c r="A151" s="874"/>
      <c r="B151" s="875"/>
      <c r="C151" s="875"/>
      <c r="D151" s="875"/>
      <c r="E151" s="875"/>
      <c r="F151" s="876"/>
      <c r="G151" s="315"/>
      <c r="H151" s="316"/>
      <c r="I151" s="316"/>
      <c r="J151" s="316"/>
      <c r="K151" s="317"/>
      <c r="L151" s="318"/>
      <c r="M151" s="319"/>
      <c r="N151" s="319"/>
      <c r="O151" s="319"/>
      <c r="P151" s="319"/>
      <c r="Q151" s="319"/>
      <c r="R151" s="319"/>
      <c r="S151" s="319"/>
      <c r="T151" s="319"/>
      <c r="U151" s="319"/>
      <c r="V151" s="319"/>
      <c r="W151" s="319"/>
      <c r="X151" s="320"/>
      <c r="Y151" s="321"/>
      <c r="Z151" s="322"/>
      <c r="AA151" s="322"/>
      <c r="AB151" s="323"/>
      <c r="AC151" s="315"/>
      <c r="AD151" s="316"/>
      <c r="AE151" s="316"/>
      <c r="AF151" s="316"/>
      <c r="AG151" s="317"/>
      <c r="AH151" s="318"/>
      <c r="AI151" s="319"/>
      <c r="AJ151" s="319"/>
      <c r="AK151" s="319"/>
      <c r="AL151" s="319"/>
      <c r="AM151" s="319"/>
      <c r="AN151" s="319"/>
      <c r="AO151" s="319"/>
      <c r="AP151" s="319"/>
      <c r="AQ151" s="319"/>
      <c r="AR151" s="319"/>
      <c r="AS151" s="319"/>
      <c r="AT151" s="320"/>
      <c r="AU151" s="321"/>
      <c r="AV151" s="322"/>
      <c r="AW151" s="322"/>
      <c r="AX151" s="324"/>
      <c r="AY151" s="63">
        <f t="shared" si="11"/>
        <v>0</v>
      </c>
    </row>
    <row r="152" spans="1:51" ht="24.75" customHeight="1" x14ac:dyDescent="0.15">
      <c r="A152" s="874"/>
      <c r="B152" s="875"/>
      <c r="C152" s="875"/>
      <c r="D152" s="875"/>
      <c r="E152" s="875"/>
      <c r="F152" s="876"/>
      <c r="G152" s="315"/>
      <c r="H152" s="316"/>
      <c r="I152" s="316"/>
      <c r="J152" s="316"/>
      <c r="K152" s="317"/>
      <c r="L152" s="318"/>
      <c r="M152" s="319"/>
      <c r="N152" s="319"/>
      <c r="O152" s="319"/>
      <c r="P152" s="319"/>
      <c r="Q152" s="319"/>
      <c r="R152" s="319"/>
      <c r="S152" s="319"/>
      <c r="T152" s="319"/>
      <c r="U152" s="319"/>
      <c r="V152" s="319"/>
      <c r="W152" s="319"/>
      <c r="X152" s="320"/>
      <c r="Y152" s="321"/>
      <c r="Z152" s="322"/>
      <c r="AA152" s="322"/>
      <c r="AB152" s="323"/>
      <c r="AC152" s="315"/>
      <c r="AD152" s="316"/>
      <c r="AE152" s="316"/>
      <c r="AF152" s="316"/>
      <c r="AG152" s="317"/>
      <c r="AH152" s="318"/>
      <c r="AI152" s="319"/>
      <c r="AJ152" s="319"/>
      <c r="AK152" s="319"/>
      <c r="AL152" s="319"/>
      <c r="AM152" s="319"/>
      <c r="AN152" s="319"/>
      <c r="AO152" s="319"/>
      <c r="AP152" s="319"/>
      <c r="AQ152" s="319"/>
      <c r="AR152" s="319"/>
      <c r="AS152" s="319"/>
      <c r="AT152" s="320"/>
      <c r="AU152" s="321"/>
      <c r="AV152" s="322"/>
      <c r="AW152" s="322"/>
      <c r="AX152" s="324"/>
      <c r="AY152" s="63">
        <f t="shared" si="11"/>
        <v>0</v>
      </c>
    </row>
    <row r="153" spans="1:51" ht="24.75" customHeight="1" x14ac:dyDescent="0.15">
      <c r="A153" s="874"/>
      <c r="B153" s="875"/>
      <c r="C153" s="875"/>
      <c r="D153" s="875"/>
      <c r="E153" s="875"/>
      <c r="F153" s="876"/>
      <c r="G153" s="315"/>
      <c r="H153" s="316"/>
      <c r="I153" s="316"/>
      <c r="J153" s="316"/>
      <c r="K153" s="317"/>
      <c r="L153" s="318"/>
      <c r="M153" s="319"/>
      <c r="N153" s="319"/>
      <c r="O153" s="319"/>
      <c r="P153" s="319"/>
      <c r="Q153" s="319"/>
      <c r="R153" s="319"/>
      <c r="S153" s="319"/>
      <c r="T153" s="319"/>
      <c r="U153" s="319"/>
      <c r="V153" s="319"/>
      <c r="W153" s="319"/>
      <c r="X153" s="320"/>
      <c r="Y153" s="321"/>
      <c r="Z153" s="322"/>
      <c r="AA153" s="322"/>
      <c r="AB153" s="323"/>
      <c r="AC153" s="315"/>
      <c r="AD153" s="316"/>
      <c r="AE153" s="316"/>
      <c r="AF153" s="316"/>
      <c r="AG153" s="317"/>
      <c r="AH153" s="318"/>
      <c r="AI153" s="319"/>
      <c r="AJ153" s="319"/>
      <c r="AK153" s="319"/>
      <c r="AL153" s="319"/>
      <c r="AM153" s="319"/>
      <c r="AN153" s="319"/>
      <c r="AO153" s="319"/>
      <c r="AP153" s="319"/>
      <c r="AQ153" s="319"/>
      <c r="AR153" s="319"/>
      <c r="AS153" s="319"/>
      <c r="AT153" s="320"/>
      <c r="AU153" s="321"/>
      <c r="AV153" s="322"/>
      <c r="AW153" s="322"/>
      <c r="AX153" s="324"/>
      <c r="AY153" s="63">
        <f t="shared" si="11"/>
        <v>0</v>
      </c>
    </row>
    <row r="154" spans="1:51" ht="24.75" customHeight="1" x14ac:dyDescent="0.15">
      <c r="A154" s="874"/>
      <c r="B154" s="875"/>
      <c r="C154" s="875"/>
      <c r="D154" s="875"/>
      <c r="E154" s="875"/>
      <c r="F154" s="876"/>
      <c r="G154" s="315"/>
      <c r="H154" s="316"/>
      <c r="I154" s="316"/>
      <c r="J154" s="316"/>
      <c r="K154" s="317"/>
      <c r="L154" s="318"/>
      <c r="M154" s="319"/>
      <c r="N154" s="319"/>
      <c r="O154" s="319"/>
      <c r="P154" s="319"/>
      <c r="Q154" s="319"/>
      <c r="R154" s="319"/>
      <c r="S154" s="319"/>
      <c r="T154" s="319"/>
      <c r="U154" s="319"/>
      <c r="V154" s="319"/>
      <c r="W154" s="319"/>
      <c r="X154" s="320"/>
      <c r="Y154" s="321"/>
      <c r="Z154" s="322"/>
      <c r="AA154" s="322"/>
      <c r="AB154" s="323"/>
      <c r="AC154" s="315"/>
      <c r="AD154" s="316"/>
      <c r="AE154" s="316"/>
      <c r="AF154" s="316"/>
      <c r="AG154" s="317"/>
      <c r="AH154" s="318"/>
      <c r="AI154" s="319"/>
      <c r="AJ154" s="319"/>
      <c r="AK154" s="319"/>
      <c r="AL154" s="319"/>
      <c r="AM154" s="319"/>
      <c r="AN154" s="319"/>
      <c r="AO154" s="319"/>
      <c r="AP154" s="319"/>
      <c r="AQ154" s="319"/>
      <c r="AR154" s="319"/>
      <c r="AS154" s="319"/>
      <c r="AT154" s="320"/>
      <c r="AU154" s="321"/>
      <c r="AV154" s="322"/>
      <c r="AW154" s="322"/>
      <c r="AX154" s="324"/>
      <c r="AY154" s="63">
        <f t="shared" si="11"/>
        <v>0</v>
      </c>
    </row>
    <row r="155" spans="1:51" ht="24.75" customHeight="1" x14ac:dyDescent="0.15">
      <c r="A155" s="874"/>
      <c r="B155" s="875"/>
      <c r="C155" s="875"/>
      <c r="D155" s="875"/>
      <c r="E155" s="875"/>
      <c r="F155" s="876"/>
      <c r="G155" s="315"/>
      <c r="H155" s="316"/>
      <c r="I155" s="316"/>
      <c r="J155" s="316"/>
      <c r="K155" s="317"/>
      <c r="L155" s="318"/>
      <c r="M155" s="319"/>
      <c r="N155" s="319"/>
      <c r="O155" s="319"/>
      <c r="P155" s="319"/>
      <c r="Q155" s="319"/>
      <c r="R155" s="319"/>
      <c r="S155" s="319"/>
      <c r="T155" s="319"/>
      <c r="U155" s="319"/>
      <c r="V155" s="319"/>
      <c r="W155" s="319"/>
      <c r="X155" s="320"/>
      <c r="Y155" s="321"/>
      <c r="Z155" s="322"/>
      <c r="AA155" s="322"/>
      <c r="AB155" s="323"/>
      <c r="AC155" s="315"/>
      <c r="AD155" s="316"/>
      <c r="AE155" s="316"/>
      <c r="AF155" s="316"/>
      <c r="AG155" s="317"/>
      <c r="AH155" s="318"/>
      <c r="AI155" s="319"/>
      <c r="AJ155" s="319"/>
      <c r="AK155" s="319"/>
      <c r="AL155" s="319"/>
      <c r="AM155" s="319"/>
      <c r="AN155" s="319"/>
      <c r="AO155" s="319"/>
      <c r="AP155" s="319"/>
      <c r="AQ155" s="319"/>
      <c r="AR155" s="319"/>
      <c r="AS155" s="319"/>
      <c r="AT155" s="320"/>
      <c r="AU155" s="321"/>
      <c r="AV155" s="322"/>
      <c r="AW155" s="322"/>
      <c r="AX155" s="324"/>
      <c r="AY155" s="63">
        <f t="shared" si="11"/>
        <v>0</v>
      </c>
    </row>
    <row r="156" spans="1:51" ht="24.75" customHeight="1" x14ac:dyDescent="0.15">
      <c r="A156" s="874"/>
      <c r="B156" s="875"/>
      <c r="C156" s="875"/>
      <c r="D156" s="875"/>
      <c r="E156" s="875"/>
      <c r="F156" s="876"/>
      <c r="G156" s="315"/>
      <c r="H156" s="316"/>
      <c r="I156" s="316"/>
      <c r="J156" s="316"/>
      <c r="K156" s="317"/>
      <c r="L156" s="318"/>
      <c r="M156" s="319"/>
      <c r="N156" s="319"/>
      <c r="O156" s="319"/>
      <c r="P156" s="319"/>
      <c r="Q156" s="319"/>
      <c r="R156" s="319"/>
      <c r="S156" s="319"/>
      <c r="T156" s="319"/>
      <c r="U156" s="319"/>
      <c r="V156" s="319"/>
      <c r="W156" s="319"/>
      <c r="X156" s="320"/>
      <c r="Y156" s="321"/>
      <c r="Z156" s="322"/>
      <c r="AA156" s="322"/>
      <c r="AB156" s="323"/>
      <c r="AC156" s="315"/>
      <c r="AD156" s="316"/>
      <c r="AE156" s="316"/>
      <c r="AF156" s="316"/>
      <c r="AG156" s="317"/>
      <c r="AH156" s="318"/>
      <c r="AI156" s="319"/>
      <c r="AJ156" s="319"/>
      <c r="AK156" s="319"/>
      <c r="AL156" s="319"/>
      <c r="AM156" s="319"/>
      <c r="AN156" s="319"/>
      <c r="AO156" s="319"/>
      <c r="AP156" s="319"/>
      <c r="AQ156" s="319"/>
      <c r="AR156" s="319"/>
      <c r="AS156" s="319"/>
      <c r="AT156" s="320"/>
      <c r="AU156" s="321"/>
      <c r="AV156" s="322"/>
      <c r="AW156" s="322"/>
      <c r="AX156" s="324"/>
      <c r="AY156" s="63">
        <f t="shared" si="11"/>
        <v>0</v>
      </c>
    </row>
    <row r="157" spans="1:51" ht="24.75" customHeight="1" x14ac:dyDescent="0.15">
      <c r="A157" s="874"/>
      <c r="B157" s="875"/>
      <c r="C157" s="875"/>
      <c r="D157" s="875"/>
      <c r="E157" s="875"/>
      <c r="F157" s="876"/>
      <c r="G157" s="315"/>
      <c r="H157" s="316"/>
      <c r="I157" s="316"/>
      <c r="J157" s="316"/>
      <c r="K157" s="317"/>
      <c r="L157" s="318"/>
      <c r="M157" s="319"/>
      <c r="N157" s="319"/>
      <c r="O157" s="319"/>
      <c r="P157" s="319"/>
      <c r="Q157" s="319"/>
      <c r="R157" s="319"/>
      <c r="S157" s="319"/>
      <c r="T157" s="319"/>
      <c r="U157" s="319"/>
      <c r="V157" s="319"/>
      <c r="W157" s="319"/>
      <c r="X157" s="320"/>
      <c r="Y157" s="321"/>
      <c r="Z157" s="322"/>
      <c r="AA157" s="322"/>
      <c r="AB157" s="323"/>
      <c r="AC157" s="315"/>
      <c r="AD157" s="316"/>
      <c r="AE157" s="316"/>
      <c r="AF157" s="316"/>
      <c r="AG157" s="317"/>
      <c r="AH157" s="318"/>
      <c r="AI157" s="319"/>
      <c r="AJ157" s="319"/>
      <c r="AK157" s="319"/>
      <c r="AL157" s="319"/>
      <c r="AM157" s="319"/>
      <c r="AN157" s="319"/>
      <c r="AO157" s="319"/>
      <c r="AP157" s="319"/>
      <c r="AQ157" s="319"/>
      <c r="AR157" s="319"/>
      <c r="AS157" s="319"/>
      <c r="AT157" s="320"/>
      <c r="AU157" s="321"/>
      <c r="AV157" s="322"/>
      <c r="AW157" s="322"/>
      <c r="AX157" s="324"/>
      <c r="AY157" s="63">
        <f t="shared" si="11"/>
        <v>0</v>
      </c>
    </row>
    <row r="158" spans="1:51" ht="24.75" customHeight="1" x14ac:dyDescent="0.15">
      <c r="A158" s="874"/>
      <c r="B158" s="875"/>
      <c r="C158" s="875"/>
      <c r="D158" s="875"/>
      <c r="E158" s="875"/>
      <c r="F158" s="876"/>
      <c r="G158" s="315"/>
      <c r="H158" s="316"/>
      <c r="I158" s="316"/>
      <c r="J158" s="316"/>
      <c r="K158" s="317"/>
      <c r="L158" s="318"/>
      <c r="M158" s="319"/>
      <c r="N158" s="319"/>
      <c r="O158" s="319"/>
      <c r="P158" s="319"/>
      <c r="Q158" s="319"/>
      <c r="R158" s="319"/>
      <c r="S158" s="319"/>
      <c r="T158" s="319"/>
      <c r="U158" s="319"/>
      <c r="V158" s="319"/>
      <c r="W158" s="319"/>
      <c r="X158" s="320"/>
      <c r="Y158" s="321"/>
      <c r="Z158" s="322"/>
      <c r="AA158" s="322"/>
      <c r="AB158" s="323"/>
      <c r="AC158" s="315"/>
      <c r="AD158" s="316"/>
      <c r="AE158" s="316"/>
      <c r="AF158" s="316"/>
      <c r="AG158" s="317"/>
      <c r="AH158" s="318"/>
      <c r="AI158" s="319"/>
      <c r="AJ158" s="319"/>
      <c r="AK158" s="319"/>
      <c r="AL158" s="319"/>
      <c r="AM158" s="319"/>
      <c r="AN158" s="319"/>
      <c r="AO158" s="319"/>
      <c r="AP158" s="319"/>
      <c r="AQ158" s="319"/>
      <c r="AR158" s="319"/>
      <c r="AS158" s="319"/>
      <c r="AT158" s="320"/>
      <c r="AU158" s="321"/>
      <c r="AV158" s="322"/>
      <c r="AW158" s="322"/>
      <c r="AX158" s="324"/>
      <c r="AY158" s="63">
        <f t="shared" si="11"/>
        <v>0</v>
      </c>
    </row>
    <row r="159" spans="1:51" ht="24.75" customHeight="1" thickBot="1" x14ac:dyDescent="0.2">
      <c r="A159" s="877"/>
      <c r="B159" s="878"/>
      <c r="C159" s="878"/>
      <c r="D159" s="878"/>
      <c r="E159" s="878"/>
      <c r="F159" s="87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c r="AY159" s="63">
        <f t="shared" si="11"/>
        <v>0</v>
      </c>
    </row>
    <row r="160" spans="1:51" s="66" customFormat="1" ht="24.75" customHeight="1" thickBot="1" x14ac:dyDescent="0.2"/>
    <row r="161" spans="1:51" ht="30" customHeight="1" x14ac:dyDescent="0.15">
      <c r="A161" s="871" t="s">
        <v>18</v>
      </c>
      <c r="B161" s="872"/>
      <c r="C161" s="872"/>
      <c r="D161" s="872"/>
      <c r="E161" s="872"/>
      <c r="F161" s="873"/>
      <c r="G161" s="340" t="s">
        <v>247</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248</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c r="AY161" s="63">
        <f>COUNTA($G$163,$AC$163)</f>
        <v>0</v>
      </c>
    </row>
    <row r="162" spans="1:51" ht="24.75" customHeight="1" x14ac:dyDescent="0.15">
      <c r="A162" s="874"/>
      <c r="B162" s="875"/>
      <c r="C162" s="875"/>
      <c r="D162" s="875"/>
      <c r="E162" s="875"/>
      <c r="F162" s="876"/>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c r="AY162" s="63">
        <f>$AY$161</f>
        <v>0</v>
      </c>
    </row>
    <row r="163" spans="1:51" ht="24.75" customHeight="1" x14ac:dyDescent="0.15">
      <c r="A163" s="874"/>
      <c r="B163" s="875"/>
      <c r="C163" s="875"/>
      <c r="D163" s="875"/>
      <c r="E163" s="875"/>
      <c r="F163" s="876"/>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c r="AY163" s="63">
        <f t="shared" ref="AY163:AY173" si="12">$AY$161</f>
        <v>0</v>
      </c>
    </row>
    <row r="164" spans="1:51" ht="24.75" customHeight="1" x14ac:dyDescent="0.15">
      <c r="A164" s="874"/>
      <c r="B164" s="875"/>
      <c r="C164" s="875"/>
      <c r="D164" s="875"/>
      <c r="E164" s="875"/>
      <c r="F164" s="876"/>
      <c r="G164" s="315"/>
      <c r="H164" s="316"/>
      <c r="I164" s="316"/>
      <c r="J164" s="316"/>
      <c r="K164" s="317"/>
      <c r="L164" s="318"/>
      <c r="M164" s="319"/>
      <c r="N164" s="319"/>
      <c r="O164" s="319"/>
      <c r="P164" s="319"/>
      <c r="Q164" s="319"/>
      <c r="R164" s="319"/>
      <c r="S164" s="319"/>
      <c r="T164" s="319"/>
      <c r="U164" s="319"/>
      <c r="V164" s="319"/>
      <c r="W164" s="319"/>
      <c r="X164" s="320"/>
      <c r="Y164" s="321"/>
      <c r="Z164" s="322"/>
      <c r="AA164" s="322"/>
      <c r="AB164" s="323"/>
      <c r="AC164" s="315"/>
      <c r="AD164" s="316"/>
      <c r="AE164" s="316"/>
      <c r="AF164" s="316"/>
      <c r="AG164" s="317"/>
      <c r="AH164" s="318"/>
      <c r="AI164" s="319"/>
      <c r="AJ164" s="319"/>
      <c r="AK164" s="319"/>
      <c r="AL164" s="319"/>
      <c r="AM164" s="319"/>
      <c r="AN164" s="319"/>
      <c r="AO164" s="319"/>
      <c r="AP164" s="319"/>
      <c r="AQ164" s="319"/>
      <c r="AR164" s="319"/>
      <c r="AS164" s="319"/>
      <c r="AT164" s="320"/>
      <c r="AU164" s="321"/>
      <c r="AV164" s="322"/>
      <c r="AW164" s="322"/>
      <c r="AX164" s="324"/>
      <c r="AY164" s="63">
        <f t="shared" si="12"/>
        <v>0</v>
      </c>
    </row>
    <row r="165" spans="1:51" ht="24.75" customHeight="1" x14ac:dyDescent="0.15">
      <c r="A165" s="874"/>
      <c r="B165" s="875"/>
      <c r="C165" s="875"/>
      <c r="D165" s="875"/>
      <c r="E165" s="875"/>
      <c r="F165" s="876"/>
      <c r="G165" s="315"/>
      <c r="H165" s="316"/>
      <c r="I165" s="316"/>
      <c r="J165" s="316"/>
      <c r="K165" s="317"/>
      <c r="L165" s="318"/>
      <c r="M165" s="319"/>
      <c r="N165" s="319"/>
      <c r="O165" s="319"/>
      <c r="P165" s="319"/>
      <c r="Q165" s="319"/>
      <c r="R165" s="319"/>
      <c r="S165" s="319"/>
      <c r="T165" s="319"/>
      <c r="U165" s="319"/>
      <c r="V165" s="319"/>
      <c r="W165" s="319"/>
      <c r="X165" s="320"/>
      <c r="Y165" s="321"/>
      <c r="Z165" s="322"/>
      <c r="AA165" s="322"/>
      <c r="AB165" s="323"/>
      <c r="AC165" s="315"/>
      <c r="AD165" s="316"/>
      <c r="AE165" s="316"/>
      <c r="AF165" s="316"/>
      <c r="AG165" s="317"/>
      <c r="AH165" s="318"/>
      <c r="AI165" s="319"/>
      <c r="AJ165" s="319"/>
      <c r="AK165" s="319"/>
      <c r="AL165" s="319"/>
      <c r="AM165" s="319"/>
      <c r="AN165" s="319"/>
      <c r="AO165" s="319"/>
      <c r="AP165" s="319"/>
      <c r="AQ165" s="319"/>
      <c r="AR165" s="319"/>
      <c r="AS165" s="319"/>
      <c r="AT165" s="320"/>
      <c r="AU165" s="321"/>
      <c r="AV165" s="322"/>
      <c r="AW165" s="322"/>
      <c r="AX165" s="324"/>
      <c r="AY165" s="63">
        <f t="shared" si="12"/>
        <v>0</v>
      </c>
    </row>
    <row r="166" spans="1:51" ht="24.75" customHeight="1" x14ac:dyDescent="0.15">
      <c r="A166" s="874"/>
      <c r="B166" s="875"/>
      <c r="C166" s="875"/>
      <c r="D166" s="875"/>
      <c r="E166" s="875"/>
      <c r="F166" s="876"/>
      <c r="G166" s="315"/>
      <c r="H166" s="316"/>
      <c r="I166" s="316"/>
      <c r="J166" s="316"/>
      <c r="K166" s="317"/>
      <c r="L166" s="318"/>
      <c r="M166" s="319"/>
      <c r="N166" s="319"/>
      <c r="O166" s="319"/>
      <c r="P166" s="319"/>
      <c r="Q166" s="319"/>
      <c r="R166" s="319"/>
      <c r="S166" s="319"/>
      <c r="T166" s="319"/>
      <c r="U166" s="319"/>
      <c r="V166" s="319"/>
      <c r="W166" s="319"/>
      <c r="X166" s="320"/>
      <c r="Y166" s="321"/>
      <c r="Z166" s="322"/>
      <c r="AA166" s="322"/>
      <c r="AB166" s="323"/>
      <c r="AC166" s="315"/>
      <c r="AD166" s="316"/>
      <c r="AE166" s="316"/>
      <c r="AF166" s="316"/>
      <c r="AG166" s="317"/>
      <c r="AH166" s="318"/>
      <c r="AI166" s="319"/>
      <c r="AJ166" s="319"/>
      <c r="AK166" s="319"/>
      <c r="AL166" s="319"/>
      <c r="AM166" s="319"/>
      <c r="AN166" s="319"/>
      <c r="AO166" s="319"/>
      <c r="AP166" s="319"/>
      <c r="AQ166" s="319"/>
      <c r="AR166" s="319"/>
      <c r="AS166" s="319"/>
      <c r="AT166" s="320"/>
      <c r="AU166" s="321"/>
      <c r="AV166" s="322"/>
      <c r="AW166" s="322"/>
      <c r="AX166" s="324"/>
      <c r="AY166" s="63">
        <f t="shared" si="12"/>
        <v>0</v>
      </c>
    </row>
    <row r="167" spans="1:51" ht="24.75" customHeight="1" x14ac:dyDescent="0.15">
      <c r="A167" s="874"/>
      <c r="B167" s="875"/>
      <c r="C167" s="875"/>
      <c r="D167" s="875"/>
      <c r="E167" s="875"/>
      <c r="F167" s="876"/>
      <c r="G167" s="315"/>
      <c r="H167" s="316"/>
      <c r="I167" s="316"/>
      <c r="J167" s="316"/>
      <c r="K167" s="317"/>
      <c r="L167" s="318"/>
      <c r="M167" s="319"/>
      <c r="N167" s="319"/>
      <c r="O167" s="319"/>
      <c r="P167" s="319"/>
      <c r="Q167" s="319"/>
      <c r="R167" s="319"/>
      <c r="S167" s="319"/>
      <c r="T167" s="319"/>
      <c r="U167" s="319"/>
      <c r="V167" s="319"/>
      <c r="W167" s="319"/>
      <c r="X167" s="320"/>
      <c r="Y167" s="321"/>
      <c r="Z167" s="322"/>
      <c r="AA167" s="322"/>
      <c r="AB167" s="323"/>
      <c r="AC167" s="315"/>
      <c r="AD167" s="316"/>
      <c r="AE167" s="316"/>
      <c r="AF167" s="316"/>
      <c r="AG167" s="317"/>
      <c r="AH167" s="318"/>
      <c r="AI167" s="319"/>
      <c r="AJ167" s="319"/>
      <c r="AK167" s="319"/>
      <c r="AL167" s="319"/>
      <c r="AM167" s="319"/>
      <c r="AN167" s="319"/>
      <c r="AO167" s="319"/>
      <c r="AP167" s="319"/>
      <c r="AQ167" s="319"/>
      <c r="AR167" s="319"/>
      <c r="AS167" s="319"/>
      <c r="AT167" s="320"/>
      <c r="AU167" s="321"/>
      <c r="AV167" s="322"/>
      <c r="AW167" s="322"/>
      <c r="AX167" s="324"/>
      <c r="AY167" s="63">
        <f t="shared" si="12"/>
        <v>0</v>
      </c>
    </row>
    <row r="168" spans="1:51" ht="24.75" customHeight="1" x14ac:dyDescent="0.15">
      <c r="A168" s="874"/>
      <c r="B168" s="875"/>
      <c r="C168" s="875"/>
      <c r="D168" s="875"/>
      <c r="E168" s="875"/>
      <c r="F168" s="876"/>
      <c r="G168" s="315"/>
      <c r="H168" s="316"/>
      <c r="I168" s="316"/>
      <c r="J168" s="316"/>
      <c r="K168" s="317"/>
      <c r="L168" s="318"/>
      <c r="M168" s="319"/>
      <c r="N168" s="319"/>
      <c r="O168" s="319"/>
      <c r="P168" s="319"/>
      <c r="Q168" s="319"/>
      <c r="R168" s="319"/>
      <c r="S168" s="319"/>
      <c r="T168" s="319"/>
      <c r="U168" s="319"/>
      <c r="V168" s="319"/>
      <c r="W168" s="319"/>
      <c r="X168" s="320"/>
      <c r="Y168" s="321"/>
      <c r="Z168" s="322"/>
      <c r="AA168" s="322"/>
      <c r="AB168" s="323"/>
      <c r="AC168" s="315"/>
      <c r="AD168" s="316"/>
      <c r="AE168" s="316"/>
      <c r="AF168" s="316"/>
      <c r="AG168" s="317"/>
      <c r="AH168" s="318"/>
      <c r="AI168" s="319"/>
      <c r="AJ168" s="319"/>
      <c r="AK168" s="319"/>
      <c r="AL168" s="319"/>
      <c r="AM168" s="319"/>
      <c r="AN168" s="319"/>
      <c r="AO168" s="319"/>
      <c r="AP168" s="319"/>
      <c r="AQ168" s="319"/>
      <c r="AR168" s="319"/>
      <c r="AS168" s="319"/>
      <c r="AT168" s="320"/>
      <c r="AU168" s="321"/>
      <c r="AV168" s="322"/>
      <c r="AW168" s="322"/>
      <c r="AX168" s="324"/>
      <c r="AY168" s="63">
        <f t="shared" si="12"/>
        <v>0</v>
      </c>
    </row>
    <row r="169" spans="1:51" ht="24.75" customHeight="1" x14ac:dyDescent="0.15">
      <c r="A169" s="874"/>
      <c r="B169" s="875"/>
      <c r="C169" s="875"/>
      <c r="D169" s="875"/>
      <c r="E169" s="875"/>
      <c r="F169" s="876"/>
      <c r="G169" s="315"/>
      <c r="H169" s="316"/>
      <c r="I169" s="316"/>
      <c r="J169" s="316"/>
      <c r="K169" s="317"/>
      <c r="L169" s="318"/>
      <c r="M169" s="319"/>
      <c r="N169" s="319"/>
      <c r="O169" s="319"/>
      <c r="P169" s="319"/>
      <c r="Q169" s="319"/>
      <c r="R169" s="319"/>
      <c r="S169" s="319"/>
      <c r="T169" s="319"/>
      <c r="U169" s="319"/>
      <c r="V169" s="319"/>
      <c r="W169" s="319"/>
      <c r="X169" s="320"/>
      <c r="Y169" s="321"/>
      <c r="Z169" s="322"/>
      <c r="AA169" s="322"/>
      <c r="AB169" s="323"/>
      <c r="AC169" s="315"/>
      <c r="AD169" s="316"/>
      <c r="AE169" s="316"/>
      <c r="AF169" s="316"/>
      <c r="AG169" s="317"/>
      <c r="AH169" s="318"/>
      <c r="AI169" s="319"/>
      <c r="AJ169" s="319"/>
      <c r="AK169" s="319"/>
      <c r="AL169" s="319"/>
      <c r="AM169" s="319"/>
      <c r="AN169" s="319"/>
      <c r="AO169" s="319"/>
      <c r="AP169" s="319"/>
      <c r="AQ169" s="319"/>
      <c r="AR169" s="319"/>
      <c r="AS169" s="319"/>
      <c r="AT169" s="320"/>
      <c r="AU169" s="321"/>
      <c r="AV169" s="322"/>
      <c r="AW169" s="322"/>
      <c r="AX169" s="324"/>
      <c r="AY169" s="63">
        <f t="shared" si="12"/>
        <v>0</v>
      </c>
    </row>
    <row r="170" spans="1:51" ht="24.75" customHeight="1" x14ac:dyDescent="0.15">
      <c r="A170" s="874"/>
      <c r="B170" s="875"/>
      <c r="C170" s="875"/>
      <c r="D170" s="875"/>
      <c r="E170" s="875"/>
      <c r="F170" s="876"/>
      <c r="G170" s="315"/>
      <c r="H170" s="316"/>
      <c r="I170" s="316"/>
      <c r="J170" s="316"/>
      <c r="K170" s="317"/>
      <c r="L170" s="318"/>
      <c r="M170" s="319"/>
      <c r="N170" s="319"/>
      <c r="O170" s="319"/>
      <c r="P170" s="319"/>
      <c r="Q170" s="319"/>
      <c r="R170" s="319"/>
      <c r="S170" s="319"/>
      <c r="T170" s="319"/>
      <c r="U170" s="319"/>
      <c r="V170" s="319"/>
      <c r="W170" s="319"/>
      <c r="X170" s="320"/>
      <c r="Y170" s="321"/>
      <c r="Z170" s="322"/>
      <c r="AA170" s="322"/>
      <c r="AB170" s="323"/>
      <c r="AC170" s="315"/>
      <c r="AD170" s="316"/>
      <c r="AE170" s="316"/>
      <c r="AF170" s="316"/>
      <c r="AG170" s="317"/>
      <c r="AH170" s="318"/>
      <c r="AI170" s="319"/>
      <c r="AJ170" s="319"/>
      <c r="AK170" s="319"/>
      <c r="AL170" s="319"/>
      <c r="AM170" s="319"/>
      <c r="AN170" s="319"/>
      <c r="AO170" s="319"/>
      <c r="AP170" s="319"/>
      <c r="AQ170" s="319"/>
      <c r="AR170" s="319"/>
      <c r="AS170" s="319"/>
      <c r="AT170" s="320"/>
      <c r="AU170" s="321"/>
      <c r="AV170" s="322"/>
      <c r="AW170" s="322"/>
      <c r="AX170" s="324"/>
      <c r="AY170" s="63">
        <f t="shared" si="12"/>
        <v>0</v>
      </c>
    </row>
    <row r="171" spans="1:51" ht="24.75" customHeight="1" x14ac:dyDescent="0.15">
      <c r="A171" s="874"/>
      <c r="B171" s="875"/>
      <c r="C171" s="875"/>
      <c r="D171" s="875"/>
      <c r="E171" s="875"/>
      <c r="F171" s="876"/>
      <c r="G171" s="315"/>
      <c r="H171" s="316"/>
      <c r="I171" s="316"/>
      <c r="J171" s="316"/>
      <c r="K171" s="317"/>
      <c r="L171" s="318"/>
      <c r="M171" s="319"/>
      <c r="N171" s="319"/>
      <c r="O171" s="319"/>
      <c r="P171" s="319"/>
      <c r="Q171" s="319"/>
      <c r="R171" s="319"/>
      <c r="S171" s="319"/>
      <c r="T171" s="319"/>
      <c r="U171" s="319"/>
      <c r="V171" s="319"/>
      <c r="W171" s="319"/>
      <c r="X171" s="320"/>
      <c r="Y171" s="321"/>
      <c r="Z171" s="322"/>
      <c r="AA171" s="322"/>
      <c r="AB171" s="323"/>
      <c r="AC171" s="315"/>
      <c r="AD171" s="316"/>
      <c r="AE171" s="316"/>
      <c r="AF171" s="316"/>
      <c r="AG171" s="317"/>
      <c r="AH171" s="318"/>
      <c r="AI171" s="319"/>
      <c r="AJ171" s="319"/>
      <c r="AK171" s="319"/>
      <c r="AL171" s="319"/>
      <c r="AM171" s="319"/>
      <c r="AN171" s="319"/>
      <c r="AO171" s="319"/>
      <c r="AP171" s="319"/>
      <c r="AQ171" s="319"/>
      <c r="AR171" s="319"/>
      <c r="AS171" s="319"/>
      <c r="AT171" s="320"/>
      <c r="AU171" s="321"/>
      <c r="AV171" s="322"/>
      <c r="AW171" s="322"/>
      <c r="AX171" s="324"/>
      <c r="AY171" s="63">
        <f t="shared" si="12"/>
        <v>0</v>
      </c>
    </row>
    <row r="172" spans="1:51" ht="24.75" customHeight="1" x14ac:dyDescent="0.15">
      <c r="A172" s="874"/>
      <c r="B172" s="875"/>
      <c r="C172" s="875"/>
      <c r="D172" s="875"/>
      <c r="E172" s="875"/>
      <c r="F172" s="876"/>
      <c r="G172" s="315"/>
      <c r="H172" s="316"/>
      <c r="I172" s="316"/>
      <c r="J172" s="316"/>
      <c r="K172" s="317"/>
      <c r="L172" s="318"/>
      <c r="M172" s="319"/>
      <c r="N172" s="319"/>
      <c r="O172" s="319"/>
      <c r="P172" s="319"/>
      <c r="Q172" s="319"/>
      <c r="R172" s="319"/>
      <c r="S172" s="319"/>
      <c r="T172" s="319"/>
      <c r="U172" s="319"/>
      <c r="V172" s="319"/>
      <c r="W172" s="319"/>
      <c r="X172" s="320"/>
      <c r="Y172" s="321"/>
      <c r="Z172" s="322"/>
      <c r="AA172" s="322"/>
      <c r="AB172" s="323"/>
      <c r="AC172" s="315"/>
      <c r="AD172" s="316"/>
      <c r="AE172" s="316"/>
      <c r="AF172" s="316"/>
      <c r="AG172" s="317"/>
      <c r="AH172" s="318"/>
      <c r="AI172" s="319"/>
      <c r="AJ172" s="319"/>
      <c r="AK172" s="319"/>
      <c r="AL172" s="319"/>
      <c r="AM172" s="319"/>
      <c r="AN172" s="319"/>
      <c r="AO172" s="319"/>
      <c r="AP172" s="319"/>
      <c r="AQ172" s="319"/>
      <c r="AR172" s="319"/>
      <c r="AS172" s="319"/>
      <c r="AT172" s="320"/>
      <c r="AU172" s="321"/>
      <c r="AV172" s="322"/>
      <c r="AW172" s="322"/>
      <c r="AX172" s="324"/>
      <c r="AY172" s="63">
        <f t="shared" si="12"/>
        <v>0</v>
      </c>
    </row>
    <row r="173" spans="1:51" ht="24.75" customHeight="1" thickBot="1" x14ac:dyDescent="0.2">
      <c r="A173" s="874"/>
      <c r="B173" s="875"/>
      <c r="C173" s="875"/>
      <c r="D173" s="875"/>
      <c r="E173" s="875"/>
      <c r="F173" s="876"/>
      <c r="G173" s="306" t="s">
        <v>16</v>
      </c>
      <c r="H173" s="307"/>
      <c r="I173" s="307"/>
      <c r="J173" s="307"/>
      <c r="K173" s="307"/>
      <c r="L173" s="308"/>
      <c r="M173" s="309"/>
      <c r="N173" s="309"/>
      <c r="O173" s="309"/>
      <c r="P173" s="309"/>
      <c r="Q173" s="309"/>
      <c r="R173" s="309"/>
      <c r="S173" s="309"/>
      <c r="T173" s="309"/>
      <c r="U173" s="309"/>
      <c r="V173" s="309"/>
      <c r="W173" s="309"/>
      <c r="X173" s="310"/>
      <c r="Y173" s="311">
        <f>SUM(Y163:AB172)</f>
        <v>0</v>
      </c>
      <c r="Z173" s="312"/>
      <c r="AA173" s="312"/>
      <c r="AB173" s="313"/>
      <c r="AC173" s="306" t="s">
        <v>16</v>
      </c>
      <c r="AD173" s="307"/>
      <c r="AE173" s="307"/>
      <c r="AF173" s="307"/>
      <c r="AG173" s="307"/>
      <c r="AH173" s="308"/>
      <c r="AI173" s="309"/>
      <c r="AJ173" s="309"/>
      <c r="AK173" s="309"/>
      <c r="AL173" s="309"/>
      <c r="AM173" s="309"/>
      <c r="AN173" s="309"/>
      <c r="AO173" s="309"/>
      <c r="AP173" s="309"/>
      <c r="AQ173" s="309"/>
      <c r="AR173" s="309"/>
      <c r="AS173" s="309"/>
      <c r="AT173" s="310"/>
      <c r="AU173" s="311">
        <f>SUM(AU163:AX172)</f>
        <v>0</v>
      </c>
      <c r="AV173" s="312"/>
      <c r="AW173" s="312"/>
      <c r="AX173" s="314"/>
      <c r="AY173" s="63">
        <f t="shared" si="12"/>
        <v>0</v>
      </c>
    </row>
    <row r="174" spans="1:51" ht="30" customHeight="1" x14ac:dyDescent="0.15">
      <c r="A174" s="874"/>
      <c r="B174" s="875"/>
      <c r="C174" s="875"/>
      <c r="D174" s="875"/>
      <c r="E174" s="875"/>
      <c r="F174" s="876"/>
      <c r="G174" s="340" t="s">
        <v>249</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250</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c r="AY174" s="63">
        <f>COUNTA($G$176,$AC$176)</f>
        <v>0</v>
      </c>
    </row>
    <row r="175" spans="1:51" ht="25.5" customHeight="1" x14ac:dyDescent="0.15">
      <c r="A175" s="874"/>
      <c r="B175" s="875"/>
      <c r="C175" s="875"/>
      <c r="D175" s="875"/>
      <c r="E175" s="875"/>
      <c r="F175" s="876"/>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c r="AY175" s="63">
        <f>$AY$174</f>
        <v>0</v>
      </c>
    </row>
    <row r="176" spans="1:51" ht="24.75" customHeight="1" x14ac:dyDescent="0.15">
      <c r="A176" s="874"/>
      <c r="B176" s="875"/>
      <c r="C176" s="875"/>
      <c r="D176" s="875"/>
      <c r="E176" s="875"/>
      <c r="F176" s="876"/>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c r="AY176" s="63">
        <f t="shared" ref="AY176:AY186" si="13">$AY$174</f>
        <v>0</v>
      </c>
    </row>
    <row r="177" spans="1:51" ht="24.75" customHeight="1" x14ac:dyDescent="0.15">
      <c r="A177" s="874"/>
      <c r="B177" s="875"/>
      <c r="C177" s="875"/>
      <c r="D177" s="875"/>
      <c r="E177" s="875"/>
      <c r="F177" s="876"/>
      <c r="G177" s="315"/>
      <c r="H177" s="316"/>
      <c r="I177" s="316"/>
      <c r="J177" s="316"/>
      <c r="K177" s="317"/>
      <c r="L177" s="318"/>
      <c r="M177" s="319"/>
      <c r="N177" s="319"/>
      <c r="O177" s="319"/>
      <c r="P177" s="319"/>
      <c r="Q177" s="319"/>
      <c r="R177" s="319"/>
      <c r="S177" s="319"/>
      <c r="T177" s="319"/>
      <c r="U177" s="319"/>
      <c r="V177" s="319"/>
      <c r="W177" s="319"/>
      <c r="X177" s="320"/>
      <c r="Y177" s="321"/>
      <c r="Z177" s="322"/>
      <c r="AA177" s="322"/>
      <c r="AB177" s="323"/>
      <c r="AC177" s="315"/>
      <c r="AD177" s="316"/>
      <c r="AE177" s="316"/>
      <c r="AF177" s="316"/>
      <c r="AG177" s="317"/>
      <c r="AH177" s="318"/>
      <c r="AI177" s="319"/>
      <c r="AJ177" s="319"/>
      <c r="AK177" s="319"/>
      <c r="AL177" s="319"/>
      <c r="AM177" s="319"/>
      <c r="AN177" s="319"/>
      <c r="AO177" s="319"/>
      <c r="AP177" s="319"/>
      <c r="AQ177" s="319"/>
      <c r="AR177" s="319"/>
      <c r="AS177" s="319"/>
      <c r="AT177" s="320"/>
      <c r="AU177" s="321"/>
      <c r="AV177" s="322"/>
      <c r="AW177" s="322"/>
      <c r="AX177" s="324"/>
      <c r="AY177" s="63">
        <f t="shared" si="13"/>
        <v>0</v>
      </c>
    </row>
    <row r="178" spans="1:51" ht="24.75" customHeight="1" x14ac:dyDescent="0.15">
      <c r="A178" s="874"/>
      <c r="B178" s="875"/>
      <c r="C178" s="875"/>
      <c r="D178" s="875"/>
      <c r="E178" s="875"/>
      <c r="F178" s="876"/>
      <c r="G178" s="315"/>
      <c r="H178" s="316"/>
      <c r="I178" s="316"/>
      <c r="J178" s="316"/>
      <c r="K178" s="317"/>
      <c r="L178" s="318"/>
      <c r="M178" s="319"/>
      <c r="N178" s="319"/>
      <c r="O178" s="319"/>
      <c r="P178" s="319"/>
      <c r="Q178" s="319"/>
      <c r="R178" s="319"/>
      <c r="S178" s="319"/>
      <c r="T178" s="319"/>
      <c r="U178" s="319"/>
      <c r="V178" s="319"/>
      <c r="W178" s="319"/>
      <c r="X178" s="320"/>
      <c r="Y178" s="321"/>
      <c r="Z178" s="322"/>
      <c r="AA178" s="322"/>
      <c r="AB178" s="323"/>
      <c r="AC178" s="315"/>
      <c r="AD178" s="316"/>
      <c r="AE178" s="316"/>
      <c r="AF178" s="316"/>
      <c r="AG178" s="317"/>
      <c r="AH178" s="318"/>
      <c r="AI178" s="319"/>
      <c r="AJ178" s="319"/>
      <c r="AK178" s="319"/>
      <c r="AL178" s="319"/>
      <c r="AM178" s="319"/>
      <c r="AN178" s="319"/>
      <c r="AO178" s="319"/>
      <c r="AP178" s="319"/>
      <c r="AQ178" s="319"/>
      <c r="AR178" s="319"/>
      <c r="AS178" s="319"/>
      <c r="AT178" s="320"/>
      <c r="AU178" s="321"/>
      <c r="AV178" s="322"/>
      <c r="AW178" s="322"/>
      <c r="AX178" s="324"/>
      <c r="AY178" s="63">
        <f t="shared" si="13"/>
        <v>0</v>
      </c>
    </row>
    <row r="179" spans="1:51" ht="24.75" customHeight="1" x14ac:dyDescent="0.15">
      <c r="A179" s="874"/>
      <c r="B179" s="875"/>
      <c r="C179" s="875"/>
      <c r="D179" s="875"/>
      <c r="E179" s="875"/>
      <c r="F179" s="876"/>
      <c r="G179" s="315"/>
      <c r="H179" s="316"/>
      <c r="I179" s="316"/>
      <c r="J179" s="316"/>
      <c r="K179" s="317"/>
      <c r="L179" s="318"/>
      <c r="M179" s="319"/>
      <c r="N179" s="319"/>
      <c r="O179" s="319"/>
      <c r="P179" s="319"/>
      <c r="Q179" s="319"/>
      <c r="R179" s="319"/>
      <c r="S179" s="319"/>
      <c r="T179" s="319"/>
      <c r="U179" s="319"/>
      <c r="V179" s="319"/>
      <c r="W179" s="319"/>
      <c r="X179" s="320"/>
      <c r="Y179" s="321"/>
      <c r="Z179" s="322"/>
      <c r="AA179" s="322"/>
      <c r="AB179" s="323"/>
      <c r="AC179" s="315"/>
      <c r="AD179" s="316"/>
      <c r="AE179" s="316"/>
      <c r="AF179" s="316"/>
      <c r="AG179" s="317"/>
      <c r="AH179" s="318"/>
      <c r="AI179" s="319"/>
      <c r="AJ179" s="319"/>
      <c r="AK179" s="319"/>
      <c r="AL179" s="319"/>
      <c r="AM179" s="319"/>
      <c r="AN179" s="319"/>
      <c r="AO179" s="319"/>
      <c r="AP179" s="319"/>
      <c r="AQ179" s="319"/>
      <c r="AR179" s="319"/>
      <c r="AS179" s="319"/>
      <c r="AT179" s="320"/>
      <c r="AU179" s="321"/>
      <c r="AV179" s="322"/>
      <c r="AW179" s="322"/>
      <c r="AX179" s="324"/>
      <c r="AY179" s="63">
        <f t="shared" si="13"/>
        <v>0</v>
      </c>
    </row>
    <row r="180" spans="1:51" ht="24.75" customHeight="1" x14ac:dyDescent="0.15">
      <c r="A180" s="874"/>
      <c r="B180" s="875"/>
      <c r="C180" s="875"/>
      <c r="D180" s="875"/>
      <c r="E180" s="875"/>
      <c r="F180" s="876"/>
      <c r="G180" s="315"/>
      <c r="H180" s="316"/>
      <c r="I180" s="316"/>
      <c r="J180" s="316"/>
      <c r="K180" s="317"/>
      <c r="L180" s="318"/>
      <c r="M180" s="319"/>
      <c r="N180" s="319"/>
      <c r="O180" s="319"/>
      <c r="P180" s="319"/>
      <c r="Q180" s="319"/>
      <c r="R180" s="319"/>
      <c r="S180" s="319"/>
      <c r="T180" s="319"/>
      <c r="U180" s="319"/>
      <c r="V180" s="319"/>
      <c r="W180" s="319"/>
      <c r="X180" s="320"/>
      <c r="Y180" s="321"/>
      <c r="Z180" s="322"/>
      <c r="AA180" s="322"/>
      <c r="AB180" s="323"/>
      <c r="AC180" s="315"/>
      <c r="AD180" s="316"/>
      <c r="AE180" s="316"/>
      <c r="AF180" s="316"/>
      <c r="AG180" s="317"/>
      <c r="AH180" s="318"/>
      <c r="AI180" s="319"/>
      <c r="AJ180" s="319"/>
      <c r="AK180" s="319"/>
      <c r="AL180" s="319"/>
      <c r="AM180" s="319"/>
      <c r="AN180" s="319"/>
      <c r="AO180" s="319"/>
      <c r="AP180" s="319"/>
      <c r="AQ180" s="319"/>
      <c r="AR180" s="319"/>
      <c r="AS180" s="319"/>
      <c r="AT180" s="320"/>
      <c r="AU180" s="321"/>
      <c r="AV180" s="322"/>
      <c r="AW180" s="322"/>
      <c r="AX180" s="324"/>
      <c r="AY180" s="63">
        <f t="shared" si="13"/>
        <v>0</v>
      </c>
    </row>
    <row r="181" spans="1:51" ht="24.75" customHeight="1" x14ac:dyDescent="0.15">
      <c r="A181" s="874"/>
      <c r="B181" s="875"/>
      <c r="C181" s="875"/>
      <c r="D181" s="875"/>
      <c r="E181" s="875"/>
      <c r="F181" s="876"/>
      <c r="G181" s="315"/>
      <c r="H181" s="316"/>
      <c r="I181" s="316"/>
      <c r="J181" s="316"/>
      <c r="K181" s="317"/>
      <c r="L181" s="318"/>
      <c r="M181" s="319"/>
      <c r="N181" s="319"/>
      <c r="O181" s="319"/>
      <c r="P181" s="319"/>
      <c r="Q181" s="319"/>
      <c r="R181" s="319"/>
      <c r="S181" s="319"/>
      <c r="T181" s="319"/>
      <c r="U181" s="319"/>
      <c r="V181" s="319"/>
      <c r="W181" s="319"/>
      <c r="X181" s="320"/>
      <c r="Y181" s="321"/>
      <c r="Z181" s="322"/>
      <c r="AA181" s="322"/>
      <c r="AB181" s="323"/>
      <c r="AC181" s="315"/>
      <c r="AD181" s="316"/>
      <c r="AE181" s="316"/>
      <c r="AF181" s="316"/>
      <c r="AG181" s="317"/>
      <c r="AH181" s="318"/>
      <c r="AI181" s="319"/>
      <c r="AJ181" s="319"/>
      <c r="AK181" s="319"/>
      <c r="AL181" s="319"/>
      <c r="AM181" s="319"/>
      <c r="AN181" s="319"/>
      <c r="AO181" s="319"/>
      <c r="AP181" s="319"/>
      <c r="AQ181" s="319"/>
      <c r="AR181" s="319"/>
      <c r="AS181" s="319"/>
      <c r="AT181" s="320"/>
      <c r="AU181" s="321"/>
      <c r="AV181" s="322"/>
      <c r="AW181" s="322"/>
      <c r="AX181" s="324"/>
      <c r="AY181" s="63">
        <f t="shared" si="13"/>
        <v>0</v>
      </c>
    </row>
    <row r="182" spans="1:51" ht="24.75" customHeight="1" x14ac:dyDescent="0.15">
      <c r="A182" s="874"/>
      <c r="B182" s="875"/>
      <c r="C182" s="875"/>
      <c r="D182" s="875"/>
      <c r="E182" s="875"/>
      <c r="F182" s="876"/>
      <c r="G182" s="315"/>
      <c r="H182" s="316"/>
      <c r="I182" s="316"/>
      <c r="J182" s="316"/>
      <c r="K182" s="317"/>
      <c r="L182" s="318"/>
      <c r="M182" s="319"/>
      <c r="N182" s="319"/>
      <c r="O182" s="319"/>
      <c r="P182" s="319"/>
      <c r="Q182" s="319"/>
      <c r="R182" s="319"/>
      <c r="S182" s="319"/>
      <c r="T182" s="319"/>
      <c r="U182" s="319"/>
      <c r="V182" s="319"/>
      <c r="W182" s="319"/>
      <c r="X182" s="320"/>
      <c r="Y182" s="321"/>
      <c r="Z182" s="322"/>
      <c r="AA182" s="322"/>
      <c r="AB182" s="323"/>
      <c r="AC182" s="315"/>
      <c r="AD182" s="316"/>
      <c r="AE182" s="316"/>
      <c r="AF182" s="316"/>
      <c r="AG182" s="317"/>
      <c r="AH182" s="318"/>
      <c r="AI182" s="319"/>
      <c r="AJ182" s="319"/>
      <c r="AK182" s="319"/>
      <c r="AL182" s="319"/>
      <c r="AM182" s="319"/>
      <c r="AN182" s="319"/>
      <c r="AO182" s="319"/>
      <c r="AP182" s="319"/>
      <c r="AQ182" s="319"/>
      <c r="AR182" s="319"/>
      <c r="AS182" s="319"/>
      <c r="AT182" s="320"/>
      <c r="AU182" s="321"/>
      <c r="AV182" s="322"/>
      <c r="AW182" s="322"/>
      <c r="AX182" s="324"/>
      <c r="AY182" s="63">
        <f t="shared" si="13"/>
        <v>0</v>
      </c>
    </row>
    <row r="183" spans="1:51" ht="24.75" customHeight="1" x14ac:dyDescent="0.15">
      <c r="A183" s="874"/>
      <c r="B183" s="875"/>
      <c r="C183" s="875"/>
      <c r="D183" s="875"/>
      <c r="E183" s="875"/>
      <c r="F183" s="876"/>
      <c r="G183" s="315"/>
      <c r="H183" s="316"/>
      <c r="I183" s="316"/>
      <c r="J183" s="316"/>
      <c r="K183" s="317"/>
      <c r="L183" s="318"/>
      <c r="M183" s="319"/>
      <c r="N183" s="319"/>
      <c r="O183" s="319"/>
      <c r="P183" s="319"/>
      <c r="Q183" s="319"/>
      <c r="R183" s="319"/>
      <c r="S183" s="319"/>
      <c r="T183" s="319"/>
      <c r="U183" s="319"/>
      <c r="V183" s="319"/>
      <c r="W183" s="319"/>
      <c r="X183" s="320"/>
      <c r="Y183" s="321"/>
      <c r="Z183" s="322"/>
      <c r="AA183" s="322"/>
      <c r="AB183" s="323"/>
      <c r="AC183" s="315"/>
      <c r="AD183" s="316"/>
      <c r="AE183" s="316"/>
      <c r="AF183" s="316"/>
      <c r="AG183" s="317"/>
      <c r="AH183" s="318"/>
      <c r="AI183" s="319"/>
      <c r="AJ183" s="319"/>
      <c r="AK183" s="319"/>
      <c r="AL183" s="319"/>
      <c r="AM183" s="319"/>
      <c r="AN183" s="319"/>
      <c r="AO183" s="319"/>
      <c r="AP183" s="319"/>
      <c r="AQ183" s="319"/>
      <c r="AR183" s="319"/>
      <c r="AS183" s="319"/>
      <c r="AT183" s="320"/>
      <c r="AU183" s="321"/>
      <c r="AV183" s="322"/>
      <c r="AW183" s="322"/>
      <c r="AX183" s="324"/>
      <c r="AY183" s="63">
        <f t="shared" si="13"/>
        <v>0</v>
      </c>
    </row>
    <row r="184" spans="1:51" ht="24.75" customHeight="1" x14ac:dyDescent="0.15">
      <c r="A184" s="874"/>
      <c r="B184" s="875"/>
      <c r="C184" s="875"/>
      <c r="D184" s="875"/>
      <c r="E184" s="875"/>
      <c r="F184" s="876"/>
      <c r="G184" s="315"/>
      <c r="H184" s="316"/>
      <c r="I184" s="316"/>
      <c r="J184" s="316"/>
      <c r="K184" s="317"/>
      <c r="L184" s="318"/>
      <c r="M184" s="319"/>
      <c r="N184" s="319"/>
      <c r="O184" s="319"/>
      <c r="P184" s="319"/>
      <c r="Q184" s="319"/>
      <c r="R184" s="319"/>
      <c r="S184" s="319"/>
      <c r="T184" s="319"/>
      <c r="U184" s="319"/>
      <c r="V184" s="319"/>
      <c r="W184" s="319"/>
      <c r="X184" s="320"/>
      <c r="Y184" s="321"/>
      <c r="Z184" s="322"/>
      <c r="AA184" s="322"/>
      <c r="AB184" s="323"/>
      <c r="AC184" s="315"/>
      <c r="AD184" s="316"/>
      <c r="AE184" s="316"/>
      <c r="AF184" s="316"/>
      <c r="AG184" s="317"/>
      <c r="AH184" s="318"/>
      <c r="AI184" s="319"/>
      <c r="AJ184" s="319"/>
      <c r="AK184" s="319"/>
      <c r="AL184" s="319"/>
      <c r="AM184" s="319"/>
      <c r="AN184" s="319"/>
      <c r="AO184" s="319"/>
      <c r="AP184" s="319"/>
      <c r="AQ184" s="319"/>
      <c r="AR184" s="319"/>
      <c r="AS184" s="319"/>
      <c r="AT184" s="320"/>
      <c r="AU184" s="321"/>
      <c r="AV184" s="322"/>
      <c r="AW184" s="322"/>
      <c r="AX184" s="324"/>
      <c r="AY184" s="63">
        <f t="shared" si="13"/>
        <v>0</v>
      </c>
    </row>
    <row r="185" spans="1:51" ht="24.75" customHeight="1" x14ac:dyDescent="0.15">
      <c r="A185" s="874"/>
      <c r="B185" s="875"/>
      <c r="C185" s="875"/>
      <c r="D185" s="875"/>
      <c r="E185" s="875"/>
      <c r="F185" s="876"/>
      <c r="G185" s="315"/>
      <c r="H185" s="316"/>
      <c r="I185" s="316"/>
      <c r="J185" s="316"/>
      <c r="K185" s="317"/>
      <c r="L185" s="318"/>
      <c r="M185" s="319"/>
      <c r="N185" s="319"/>
      <c r="O185" s="319"/>
      <c r="P185" s="319"/>
      <c r="Q185" s="319"/>
      <c r="R185" s="319"/>
      <c r="S185" s="319"/>
      <c r="T185" s="319"/>
      <c r="U185" s="319"/>
      <c r="V185" s="319"/>
      <c r="W185" s="319"/>
      <c r="X185" s="320"/>
      <c r="Y185" s="321"/>
      <c r="Z185" s="322"/>
      <c r="AA185" s="322"/>
      <c r="AB185" s="323"/>
      <c r="AC185" s="315"/>
      <c r="AD185" s="316"/>
      <c r="AE185" s="316"/>
      <c r="AF185" s="316"/>
      <c r="AG185" s="317"/>
      <c r="AH185" s="318"/>
      <c r="AI185" s="319"/>
      <c r="AJ185" s="319"/>
      <c r="AK185" s="319"/>
      <c r="AL185" s="319"/>
      <c r="AM185" s="319"/>
      <c r="AN185" s="319"/>
      <c r="AO185" s="319"/>
      <c r="AP185" s="319"/>
      <c r="AQ185" s="319"/>
      <c r="AR185" s="319"/>
      <c r="AS185" s="319"/>
      <c r="AT185" s="320"/>
      <c r="AU185" s="321"/>
      <c r="AV185" s="322"/>
      <c r="AW185" s="322"/>
      <c r="AX185" s="324"/>
      <c r="AY185" s="63">
        <f t="shared" si="13"/>
        <v>0</v>
      </c>
    </row>
    <row r="186" spans="1:51" ht="24.75" customHeight="1" thickBot="1" x14ac:dyDescent="0.2">
      <c r="A186" s="874"/>
      <c r="B186" s="875"/>
      <c r="C186" s="875"/>
      <c r="D186" s="875"/>
      <c r="E186" s="875"/>
      <c r="F186" s="876"/>
      <c r="G186" s="306" t="s">
        <v>16</v>
      </c>
      <c r="H186" s="307"/>
      <c r="I186" s="307"/>
      <c r="J186" s="307"/>
      <c r="K186" s="307"/>
      <c r="L186" s="308"/>
      <c r="M186" s="309"/>
      <c r="N186" s="309"/>
      <c r="O186" s="309"/>
      <c r="P186" s="309"/>
      <c r="Q186" s="309"/>
      <c r="R186" s="309"/>
      <c r="S186" s="309"/>
      <c r="T186" s="309"/>
      <c r="U186" s="309"/>
      <c r="V186" s="309"/>
      <c r="W186" s="309"/>
      <c r="X186" s="310"/>
      <c r="Y186" s="311">
        <f>SUM(Y176:AB185)</f>
        <v>0</v>
      </c>
      <c r="Z186" s="312"/>
      <c r="AA186" s="312"/>
      <c r="AB186" s="313"/>
      <c r="AC186" s="306" t="s">
        <v>16</v>
      </c>
      <c r="AD186" s="307"/>
      <c r="AE186" s="307"/>
      <c r="AF186" s="307"/>
      <c r="AG186" s="307"/>
      <c r="AH186" s="308"/>
      <c r="AI186" s="309"/>
      <c r="AJ186" s="309"/>
      <c r="AK186" s="309"/>
      <c r="AL186" s="309"/>
      <c r="AM186" s="309"/>
      <c r="AN186" s="309"/>
      <c r="AO186" s="309"/>
      <c r="AP186" s="309"/>
      <c r="AQ186" s="309"/>
      <c r="AR186" s="309"/>
      <c r="AS186" s="309"/>
      <c r="AT186" s="310"/>
      <c r="AU186" s="311">
        <f>SUM(AU176:AX185)</f>
        <v>0</v>
      </c>
      <c r="AV186" s="312"/>
      <c r="AW186" s="312"/>
      <c r="AX186" s="314"/>
      <c r="AY186" s="63">
        <f t="shared" si="13"/>
        <v>0</v>
      </c>
    </row>
    <row r="187" spans="1:51" ht="30" customHeight="1" x14ac:dyDescent="0.15">
      <c r="A187" s="874"/>
      <c r="B187" s="875"/>
      <c r="C187" s="875"/>
      <c r="D187" s="875"/>
      <c r="E187" s="875"/>
      <c r="F187" s="876"/>
      <c r="G187" s="340" t="s">
        <v>251</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252</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c r="AY187" s="63">
        <f>COUNTA($G$189,$AC$189)</f>
        <v>0</v>
      </c>
    </row>
    <row r="188" spans="1:51" ht="24.75" customHeight="1" x14ac:dyDescent="0.15">
      <c r="A188" s="874"/>
      <c r="B188" s="875"/>
      <c r="C188" s="875"/>
      <c r="D188" s="875"/>
      <c r="E188" s="875"/>
      <c r="F188" s="876"/>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c r="AY188" s="63">
        <f>$AY$187</f>
        <v>0</v>
      </c>
    </row>
    <row r="189" spans="1:51" ht="24.75" customHeight="1" x14ac:dyDescent="0.15">
      <c r="A189" s="874"/>
      <c r="B189" s="875"/>
      <c r="C189" s="875"/>
      <c r="D189" s="875"/>
      <c r="E189" s="875"/>
      <c r="F189" s="876"/>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c r="AY189" s="63">
        <f t="shared" ref="AY189:AY199" si="14">$AY$187</f>
        <v>0</v>
      </c>
    </row>
    <row r="190" spans="1:51" ht="24.75" customHeight="1" x14ac:dyDescent="0.15">
      <c r="A190" s="874"/>
      <c r="B190" s="875"/>
      <c r="C190" s="875"/>
      <c r="D190" s="875"/>
      <c r="E190" s="875"/>
      <c r="F190" s="876"/>
      <c r="G190" s="315"/>
      <c r="H190" s="316"/>
      <c r="I190" s="316"/>
      <c r="J190" s="316"/>
      <c r="K190" s="317"/>
      <c r="L190" s="318"/>
      <c r="M190" s="319"/>
      <c r="N190" s="319"/>
      <c r="O190" s="319"/>
      <c r="P190" s="319"/>
      <c r="Q190" s="319"/>
      <c r="R190" s="319"/>
      <c r="S190" s="319"/>
      <c r="T190" s="319"/>
      <c r="U190" s="319"/>
      <c r="V190" s="319"/>
      <c r="W190" s="319"/>
      <c r="X190" s="320"/>
      <c r="Y190" s="321"/>
      <c r="Z190" s="322"/>
      <c r="AA190" s="322"/>
      <c r="AB190" s="323"/>
      <c r="AC190" s="315"/>
      <c r="AD190" s="316"/>
      <c r="AE190" s="316"/>
      <c r="AF190" s="316"/>
      <c r="AG190" s="317"/>
      <c r="AH190" s="318"/>
      <c r="AI190" s="319"/>
      <c r="AJ190" s="319"/>
      <c r="AK190" s="319"/>
      <c r="AL190" s="319"/>
      <c r="AM190" s="319"/>
      <c r="AN190" s="319"/>
      <c r="AO190" s="319"/>
      <c r="AP190" s="319"/>
      <c r="AQ190" s="319"/>
      <c r="AR190" s="319"/>
      <c r="AS190" s="319"/>
      <c r="AT190" s="320"/>
      <c r="AU190" s="321"/>
      <c r="AV190" s="322"/>
      <c r="AW190" s="322"/>
      <c r="AX190" s="324"/>
      <c r="AY190" s="63">
        <f t="shared" si="14"/>
        <v>0</v>
      </c>
    </row>
    <row r="191" spans="1:51" ht="24.75" customHeight="1" x14ac:dyDescent="0.15">
      <c r="A191" s="874"/>
      <c r="B191" s="875"/>
      <c r="C191" s="875"/>
      <c r="D191" s="875"/>
      <c r="E191" s="875"/>
      <c r="F191" s="876"/>
      <c r="G191" s="315"/>
      <c r="H191" s="316"/>
      <c r="I191" s="316"/>
      <c r="J191" s="316"/>
      <c r="K191" s="317"/>
      <c r="L191" s="318"/>
      <c r="M191" s="319"/>
      <c r="N191" s="319"/>
      <c r="O191" s="319"/>
      <c r="P191" s="319"/>
      <c r="Q191" s="319"/>
      <c r="R191" s="319"/>
      <c r="S191" s="319"/>
      <c r="T191" s="319"/>
      <c r="U191" s="319"/>
      <c r="V191" s="319"/>
      <c r="W191" s="319"/>
      <c r="X191" s="320"/>
      <c r="Y191" s="321"/>
      <c r="Z191" s="322"/>
      <c r="AA191" s="322"/>
      <c r="AB191" s="323"/>
      <c r="AC191" s="315"/>
      <c r="AD191" s="316"/>
      <c r="AE191" s="316"/>
      <c r="AF191" s="316"/>
      <c r="AG191" s="317"/>
      <c r="AH191" s="318"/>
      <c r="AI191" s="319"/>
      <c r="AJ191" s="319"/>
      <c r="AK191" s="319"/>
      <c r="AL191" s="319"/>
      <c r="AM191" s="319"/>
      <c r="AN191" s="319"/>
      <c r="AO191" s="319"/>
      <c r="AP191" s="319"/>
      <c r="AQ191" s="319"/>
      <c r="AR191" s="319"/>
      <c r="AS191" s="319"/>
      <c r="AT191" s="320"/>
      <c r="AU191" s="321"/>
      <c r="AV191" s="322"/>
      <c r="AW191" s="322"/>
      <c r="AX191" s="324"/>
      <c r="AY191" s="63">
        <f t="shared" si="14"/>
        <v>0</v>
      </c>
    </row>
    <row r="192" spans="1:51" ht="24.75" customHeight="1" x14ac:dyDescent="0.15">
      <c r="A192" s="874"/>
      <c r="B192" s="875"/>
      <c r="C192" s="875"/>
      <c r="D192" s="875"/>
      <c r="E192" s="875"/>
      <c r="F192" s="876"/>
      <c r="G192" s="315"/>
      <c r="H192" s="316"/>
      <c r="I192" s="316"/>
      <c r="J192" s="316"/>
      <c r="K192" s="317"/>
      <c r="L192" s="318"/>
      <c r="M192" s="319"/>
      <c r="N192" s="319"/>
      <c r="O192" s="319"/>
      <c r="P192" s="319"/>
      <c r="Q192" s="319"/>
      <c r="R192" s="319"/>
      <c r="S192" s="319"/>
      <c r="T192" s="319"/>
      <c r="U192" s="319"/>
      <c r="V192" s="319"/>
      <c r="W192" s="319"/>
      <c r="X192" s="320"/>
      <c r="Y192" s="321"/>
      <c r="Z192" s="322"/>
      <c r="AA192" s="322"/>
      <c r="AB192" s="323"/>
      <c r="AC192" s="315"/>
      <c r="AD192" s="316"/>
      <c r="AE192" s="316"/>
      <c r="AF192" s="316"/>
      <c r="AG192" s="317"/>
      <c r="AH192" s="318"/>
      <c r="AI192" s="319"/>
      <c r="AJ192" s="319"/>
      <c r="AK192" s="319"/>
      <c r="AL192" s="319"/>
      <c r="AM192" s="319"/>
      <c r="AN192" s="319"/>
      <c r="AO192" s="319"/>
      <c r="AP192" s="319"/>
      <c r="AQ192" s="319"/>
      <c r="AR192" s="319"/>
      <c r="AS192" s="319"/>
      <c r="AT192" s="320"/>
      <c r="AU192" s="321"/>
      <c r="AV192" s="322"/>
      <c r="AW192" s="322"/>
      <c r="AX192" s="324"/>
      <c r="AY192" s="63">
        <f t="shared" si="14"/>
        <v>0</v>
      </c>
    </row>
    <row r="193" spans="1:51" ht="24.75" customHeight="1" x14ac:dyDescent="0.15">
      <c r="A193" s="874"/>
      <c r="B193" s="875"/>
      <c r="C193" s="875"/>
      <c r="D193" s="875"/>
      <c r="E193" s="875"/>
      <c r="F193" s="876"/>
      <c r="G193" s="315"/>
      <c r="H193" s="316"/>
      <c r="I193" s="316"/>
      <c r="J193" s="316"/>
      <c r="K193" s="317"/>
      <c r="L193" s="318"/>
      <c r="M193" s="319"/>
      <c r="N193" s="319"/>
      <c r="O193" s="319"/>
      <c r="P193" s="319"/>
      <c r="Q193" s="319"/>
      <c r="R193" s="319"/>
      <c r="S193" s="319"/>
      <c r="T193" s="319"/>
      <c r="U193" s="319"/>
      <c r="V193" s="319"/>
      <c r="W193" s="319"/>
      <c r="X193" s="320"/>
      <c r="Y193" s="321"/>
      <c r="Z193" s="322"/>
      <c r="AA193" s="322"/>
      <c r="AB193" s="323"/>
      <c r="AC193" s="315"/>
      <c r="AD193" s="316"/>
      <c r="AE193" s="316"/>
      <c r="AF193" s="316"/>
      <c r="AG193" s="317"/>
      <c r="AH193" s="318"/>
      <c r="AI193" s="319"/>
      <c r="AJ193" s="319"/>
      <c r="AK193" s="319"/>
      <c r="AL193" s="319"/>
      <c r="AM193" s="319"/>
      <c r="AN193" s="319"/>
      <c r="AO193" s="319"/>
      <c r="AP193" s="319"/>
      <c r="AQ193" s="319"/>
      <c r="AR193" s="319"/>
      <c r="AS193" s="319"/>
      <c r="AT193" s="320"/>
      <c r="AU193" s="321"/>
      <c r="AV193" s="322"/>
      <c r="AW193" s="322"/>
      <c r="AX193" s="324"/>
      <c r="AY193" s="63">
        <f t="shared" si="14"/>
        <v>0</v>
      </c>
    </row>
    <row r="194" spans="1:51" ht="24.75" customHeight="1" x14ac:dyDescent="0.15">
      <c r="A194" s="874"/>
      <c r="B194" s="875"/>
      <c r="C194" s="875"/>
      <c r="D194" s="875"/>
      <c r="E194" s="875"/>
      <c r="F194" s="876"/>
      <c r="G194" s="315"/>
      <c r="H194" s="316"/>
      <c r="I194" s="316"/>
      <c r="J194" s="316"/>
      <c r="K194" s="317"/>
      <c r="L194" s="318"/>
      <c r="M194" s="319"/>
      <c r="N194" s="319"/>
      <c r="O194" s="319"/>
      <c r="P194" s="319"/>
      <c r="Q194" s="319"/>
      <c r="R194" s="319"/>
      <c r="S194" s="319"/>
      <c r="T194" s="319"/>
      <c r="U194" s="319"/>
      <c r="V194" s="319"/>
      <c r="W194" s="319"/>
      <c r="X194" s="320"/>
      <c r="Y194" s="321"/>
      <c r="Z194" s="322"/>
      <c r="AA194" s="322"/>
      <c r="AB194" s="323"/>
      <c r="AC194" s="315"/>
      <c r="AD194" s="316"/>
      <c r="AE194" s="316"/>
      <c r="AF194" s="316"/>
      <c r="AG194" s="317"/>
      <c r="AH194" s="318"/>
      <c r="AI194" s="319"/>
      <c r="AJ194" s="319"/>
      <c r="AK194" s="319"/>
      <c r="AL194" s="319"/>
      <c r="AM194" s="319"/>
      <c r="AN194" s="319"/>
      <c r="AO194" s="319"/>
      <c r="AP194" s="319"/>
      <c r="AQ194" s="319"/>
      <c r="AR194" s="319"/>
      <c r="AS194" s="319"/>
      <c r="AT194" s="320"/>
      <c r="AU194" s="321"/>
      <c r="AV194" s="322"/>
      <c r="AW194" s="322"/>
      <c r="AX194" s="324"/>
      <c r="AY194" s="63">
        <f t="shared" si="14"/>
        <v>0</v>
      </c>
    </row>
    <row r="195" spans="1:51" ht="24.75" customHeight="1" x14ac:dyDescent="0.15">
      <c r="A195" s="874"/>
      <c r="B195" s="875"/>
      <c r="C195" s="875"/>
      <c r="D195" s="875"/>
      <c r="E195" s="875"/>
      <c r="F195" s="876"/>
      <c r="G195" s="315"/>
      <c r="H195" s="316"/>
      <c r="I195" s="316"/>
      <c r="J195" s="316"/>
      <c r="K195" s="317"/>
      <c r="L195" s="318"/>
      <c r="M195" s="319"/>
      <c r="N195" s="319"/>
      <c r="O195" s="319"/>
      <c r="P195" s="319"/>
      <c r="Q195" s="319"/>
      <c r="R195" s="319"/>
      <c r="S195" s="319"/>
      <c r="T195" s="319"/>
      <c r="U195" s="319"/>
      <c r="V195" s="319"/>
      <c r="W195" s="319"/>
      <c r="X195" s="320"/>
      <c r="Y195" s="321"/>
      <c r="Z195" s="322"/>
      <c r="AA195" s="322"/>
      <c r="AB195" s="323"/>
      <c r="AC195" s="315"/>
      <c r="AD195" s="316"/>
      <c r="AE195" s="316"/>
      <c r="AF195" s="316"/>
      <c r="AG195" s="317"/>
      <c r="AH195" s="318"/>
      <c r="AI195" s="319"/>
      <c r="AJ195" s="319"/>
      <c r="AK195" s="319"/>
      <c r="AL195" s="319"/>
      <c r="AM195" s="319"/>
      <c r="AN195" s="319"/>
      <c r="AO195" s="319"/>
      <c r="AP195" s="319"/>
      <c r="AQ195" s="319"/>
      <c r="AR195" s="319"/>
      <c r="AS195" s="319"/>
      <c r="AT195" s="320"/>
      <c r="AU195" s="321"/>
      <c r="AV195" s="322"/>
      <c r="AW195" s="322"/>
      <c r="AX195" s="324"/>
      <c r="AY195" s="63">
        <f t="shared" si="14"/>
        <v>0</v>
      </c>
    </row>
    <row r="196" spans="1:51" ht="24.75" customHeight="1" x14ac:dyDescent="0.15">
      <c r="A196" s="874"/>
      <c r="B196" s="875"/>
      <c r="C196" s="875"/>
      <c r="D196" s="875"/>
      <c r="E196" s="875"/>
      <c r="F196" s="876"/>
      <c r="G196" s="315"/>
      <c r="H196" s="316"/>
      <c r="I196" s="316"/>
      <c r="J196" s="316"/>
      <c r="K196" s="317"/>
      <c r="L196" s="318"/>
      <c r="M196" s="319"/>
      <c r="N196" s="319"/>
      <c r="O196" s="319"/>
      <c r="P196" s="319"/>
      <c r="Q196" s="319"/>
      <c r="R196" s="319"/>
      <c r="S196" s="319"/>
      <c r="T196" s="319"/>
      <c r="U196" s="319"/>
      <c r="V196" s="319"/>
      <c r="W196" s="319"/>
      <c r="X196" s="320"/>
      <c r="Y196" s="321"/>
      <c r="Z196" s="322"/>
      <c r="AA196" s="322"/>
      <c r="AB196" s="323"/>
      <c r="AC196" s="315"/>
      <c r="AD196" s="316"/>
      <c r="AE196" s="316"/>
      <c r="AF196" s="316"/>
      <c r="AG196" s="317"/>
      <c r="AH196" s="318"/>
      <c r="AI196" s="319"/>
      <c r="AJ196" s="319"/>
      <c r="AK196" s="319"/>
      <c r="AL196" s="319"/>
      <c r="AM196" s="319"/>
      <c r="AN196" s="319"/>
      <c r="AO196" s="319"/>
      <c r="AP196" s="319"/>
      <c r="AQ196" s="319"/>
      <c r="AR196" s="319"/>
      <c r="AS196" s="319"/>
      <c r="AT196" s="320"/>
      <c r="AU196" s="321"/>
      <c r="AV196" s="322"/>
      <c r="AW196" s="322"/>
      <c r="AX196" s="324"/>
      <c r="AY196" s="63">
        <f t="shared" si="14"/>
        <v>0</v>
      </c>
    </row>
    <row r="197" spans="1:51" ht="24.75" customHeight="1" x14ac:dyDescent="0.15">
      <c r="A197" s="874"/>
      <c r="B197" s="875"/>
      <c r="C197" s="875"/>
      <c r="D197" s="875"/>
      <c r="E197" s="875"/>
      <c r="F197" s="876"/>
      <c r="G197" s="315"/>
      <c r="H197" s="316"/>
      <c r="I197" s="316"/>
      <c r="J197" s="316"/>
      <c r="K197" s="317"/>
      <c r="L197" s="318"/>
      <c r="M197" s="319"/>
      <c r="N197" s="319"/>
      <c r="O197" s="319"/>
      <c r="P197" s="319"/>
      <c r="Q197" s="319"/>
      <c r="R197" s="319"/>
      <c r="S197" s="319"/>
      <c r="T197" s="319"/>
      <c r="U197" s="319"/>
      <c r="V197" s="319"/>
      <c r="W197" s="319"/>
      <c r="X197" s="320"/>
      <c r="Y197" s="321"/>
      <c r="Z197" s="322"/>
      <c r="AA197" s="322"/>
      <c r="AB197" s="323"/>
      <c r="AC197" s="315"/>
      <c r="AD197" s="316"/>
      <c r="AE197" s="316"/>
      <c r="AF197" s="316"/>
      <c r="AG197" s="317"/>
      <c r="AH197" s="318"/>
      <c r="AI197" s="319"/>
      <c r="AJ197" s="319"/>
      <c r="AK197" s="319"/>
      <c r="AL197" s="319"/>
      <c r="AM197" s="319"/>
      <c r="AN197" s="319"/>
      <c r="AO197" s="319"/>
      <c r="AP197" s="319"/>
      <c r="AQ197" s="319"/>
      <c r="AR197" s="319"/>
      <c r="AS197" s="319"/>
      <c r="AT197" s="320"/>
      <c r="AU197" s="321"/>
      <c r="AV197" s="322"/>
      <c r="AW197" s="322"/>
      <c r="AX197" s="324"/>
      <c r="AY197" s="63">
        <f t="shared" si="14"/>
        <v>0</v>
      </c>
    </row>
    <row r="198" spans="1:51" ht="24.75" customHeight="1" x14ac:dyDescent="0.15">
      <c r="A198" s="874"/>
      <c r="B198" s="875"/>
      <c r="C198" s="875"/>
      <c r="D198" s="875"/>
      <c r="E198" s="875"/>
      <c r="F198" s="876"/>
      <c r="G198" s="315"/>
      <c r="H198" s="316"/>
      <c r="I198" s="316"/>
      <c r="J198" s="316"/>
      <c r="K198" s="317"/>
      <c r="L198" s="318"/>
      <c r="M198" s="319"/>
      <c r="N198" s="319"/>
      <c r="O198" s="319"/>
      <c r="P198" s="319"/>
      <c r="Q198" s="319"/>
      <c r="R198" s="319"/>
      <c r="S198" s="319"/>
      <c r="T198" s="319"/>
      <c r="U198" s="319"/>
      <c r="V198" s="319"/>
      <c r="W198" s="319"/>
      <c r="X198" s="320"/>
      <c r="Y198" s="321"/>
      <c r="Z198" s="322"/>
      <c r="AA198" s="322"/>
      <c r="AB198" s="323"/>
      <c r="AC198" s="315"/>
      <c r="AD198" s="316"/>
      <c r="AE198" s="316"/>
      <c r="AF198" s="316"/>
      <c r="AG198" s="317"/>
      <c r="AH198" s="318"/>
      <c r="AI198" s="319"/>
      <c r="AJ198" s="319"/>
      <c r="AK198" s="319"/>
      <c r="AL198" s="319"/>
      <c r="AM198" s="319"/>
      <c r="AN198" s="319"/>
      <c r="AO198" s="319"/>
      <c r="AP198" s="319"/>
      <c r="AQ198" s="319"/>
      <c r="AR198" s="319"/>
      <c r="AS198" s="319"/>
      <c r="AT198" s="320"/>
      <c r="AU198" s="321"/>
      <c r="AV198" s="322"/>
      <c r="AW198" s="322"/>
      <c r="AX198" s="324"/>
      <c r="AY198" s="63">
        <f t="shared" si="14"/>
        <v>0</v>
      </c>
    </row>
    <row r="199" spans="1:51" ht="24.75" customHeight="1" thickBot="1" x14ac:dyDescent="0.2">
      <c r="A199" s="874"/>
      <c r="B199" s="875"/>
      <c r="C199" s="875"/>
      <c r="D199" s="875"/>
      <c r="E199" s="875"/>
      <c r="F199" s="876"/>
      <c r="G199" s="306" t="s">
        <v>16</v>
      </c>
      <c r="H199" s="307"/>
      <c r="I199" s="307"/>
      <c r="J199" s="307"/>
      <c r="K199" s="307"/>
      <c r="L199" s="308"/>
      <c r="M199" s="309"/>
      <c r="N199" s="309"/>
      <c r="O199" s="309"/>
      <c r="P199" s="309"/>
      <c r="Q199" s="309"/>
      <c r="R199" s="309"/>
      <c r="S199" s="309"/>
      <c r="T199" s="309"/>
      <c r="U199" s="309"/>
      <c r="V199" s="309"/>
      <c r="W199" s="309"/>
      <c r="X199" s="310"/>
      <c r="Y199" s="311">
        <f>SUM(Y189:AB198)</f>
        <v>0</v>
      </c>
      <c r="Z199" s="312"/>
      <c r="AA199" s="312"/>
      <c r="AB199" s="313"/>
      <c r="AC199" s="306" t="s">
        <v>16</v>
      </c>
      <c r="AD199" s="307"/>
      <c r="AE199" s="307"/>
      <c r="AF199" s="307"/>
      <c r="AG199" s="307"/>
      <c r="AH199" s="308"/>
      <c r="AI199" s="309"/>
      <c r="AJ199" s="309"/>
      <c r="AK199" s="309"/>
      <c r="AL199" s="309"/>
      <c r="AM199" s="309"/>
      <c r="AN199" s="309"/>
      <c r="AO199" s="309"/>
      <c r="AP199" s="309"/>
      <c r="AQ199" s="309"/>
      <c r="AR199" s="309"/>
      <c r="AS199" s="309"/>
      <c r="AT199" s="310"/>
      <c r="AU199" s="311">
        <f>SUM(AU189:AX198)</f>
        <v>0</v>
      </c>
      <c r="AV199" s="312"/>
      <c r="AW199" s="312"/>
      <c r="AX199" s="314"/>
      <c r="AY199" s="63">
        <f t="shared" si="14"/>
        <v>0</v>
      </c>
    </row>
    <row r="200" spans="1:51" ht="30" customHeight="1" x14ac:dyDescent="0.15">
      <c r="A200" s="874"/>
      <c r="B200" s="875"/>
      <c r="C200" s="875"/>
      <c r="D200" s="875"/>
      <c r="E200" s="875"/>
      <c r="F200" s="876"/>
      <c r="G200" s="340" t="s">
        <v>253</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254</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c r="AY200" s="63">
        <f>COUNTA($G$202,$AC$202)</f>
        <v>0</v>
      </c>
    </row>
    <row r="201" spans="1:51" ht="24.75" customHeight="1" x14ac:dyDescent="0.15">
      <c r="A201" s="874"/>
      <c r="B201" s="875"/>
      <c r="C201" s="875"/>
      <c r="D201" s="875"/>
      <c r="E201" s="875"/>
      <c r="F201" s="876"/>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c r="AY201" s="63">
        <f>$AY$200</f>
        <v>0</v>
      </c>
    </row>
    <row r="202" spans="1:51" ht="24.75" customHeight="1" x14ac:dyDescent="0.15">
      <c r="A202" s="874"/>
      <c r="B202" s="875"/>
      <c r="C202" s="875"/>
      <c r="D202" s="875"/>
      <c r="E202" s="875"/>
      <c r="F202" s="876"/>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c r="AY202" s="63">
        <f t="shared" ref="AY202:AY212" si="15">$AY$200</f>
        <v>0</v>
      </c>
    </row>
    <row r="203" spans="1:51" ht="24.75" customHeight="1" x14ac:dyDescent="0.15">
      <c r="A203" s="874"/>
      <c r="B203" s="875"/>
      <c r="C203" s="875"/>
      <c r="D203" s="875"/>
      <c r="E203" s="875"/>
      <c r="F203" s="876"/>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s="63">
        <f t="shared" si="15"/>
        <v>0</v>
      </c>
    </row>
    <row r="204" spans="1:51" ht="24.75" customHeight="1" x14ac:dyDescent="0.15">
      <c r="A204" s="874"/>
      <c r="B204" s="875"/>
      <c r="C204" s="875"/>
      <c r="D204" s="875"/>
      <c r="E204" s="875"/>
      <c r="F204" s="876"/>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s="63">
        <f t="shared" si="15"/>
        <v>0</v>
      </c>
    </row>
    <row r="205" spans="1:51" ht="24.75" customHeight="1" x14ac:dyDescent="0.15">
      <c r="A205" s="874"/>
      <c r="B205" s="875"/>
      <c r="C205" s="875"/>
      <c r="D205" s="875"/>
      <c r="E205" s="875"/>
      <c r="F205" s="876"/>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s="63">
        <f t="shared" si="15"/>
        <v>0</v>
      </c>
    </row>
    <row r="206" spans="1:51" ht="24.75" customHeight="1" x14ac:dyDescent="0.15">
      <c r="A206" s="874"/>
      <c r="B206" s="875"/>
      <c r="C206" s="875"/>
      <c r="D206" s="875"/>
      <c r="E206" s="875"/>
      <c r="F206" s="876"/>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s="63">
        <f t="shared" si="15"/>
        <v>0</v>
      </c>
    </row>
    <row r="207" spans="1:51" ht="24.75" customHeight="1" x14ac:dyDescent="0.15">
      <c r="A207" s="874"/>
      <c r="B207" s="875"/>
      <c r="C207" s="875"/>
      <c r="D207" s="875"/>
      <c r="E207" s="875"/>
      <c r="F207" s="876"/>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s="63">
        <f t="shared" si="15"/>
        <v>0</v>
      </c>
    </row>
    <row r="208" spans="1:51" ht="24.75" customHeight="1" x14ac:dyDescent="0.15">
      <c r="A208" s="874"/>
      <c r="B208" s="875"/>
      <c r="C208" s="875"/>
      <c r="D208" s="875"/>
      <c r="E208" s="875"/>
      <c r="F208" s="876"/>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s="63">
        <f t="shared" si="15"/>
        <v>0</v>
      </c>
    </row>
    <row r="209" spans="1:51" ht="24.75" customHeight="1" x14ac:dyDescent="0.15">
      <c r="A209" s="874"/>
      <c r="B209" s="875"/>
      <c r="C209" s="875"/>
      <c r="D209" s="875"/>
      <c r="E209" s="875"/>
      <c r="F209" s="876"/>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s="63">
        <f t="shared" si="15"/>
        <v>0</v>
      </c>
    </row>
    <row r="210" spans="1:51" ht="24.75" customHeight="1" x14ac:dyDescent="0.15">
      <c r="A210" s="874"/>
      <c r="B210" s="875"/>
      <c r="C210" s="875"/>
      <c r="D210" s="875"/>
      <c r="E210" s="875"/>
      <c r="F210" s="876"/>
      <c r="G210" s="315"/>
      <c r="H210" s="316"/>
      <c r="I210" s="316"/>
      <c r="J210" s="316"/>
      <c r="K210" s="317"/>
      <c r="L210" s="318"/>
      <c r="M210" s="319"/>
      <c r="N210" s="319"/>
      <c r="O210" s="319"/>
      <c r="P210" s="319"/>
      <c r="Q210" s="319"/>
      <c r="R210" s="319"/>
      <c r="S210" s="319"/>
      <c r="T210" s="319"/>
      <c r="U210" s="319"/>
      <c r="V210" s="319"/>
      <c r="W210" s="319"/>
      <c r="X210" s="320"/>
      <c r="Y210" s="321"/>
      <c r="Z210" s="322"/>
      <c r="AA210" s="322"/>
      <c r="AB210" s="323"/>
      <c r="AC210" s="315"/>
      <c r="AD210" s="316"/>
      <c r="AE210" s="316"/>
      <c r="AF210" s="316"/>
      <c r="AG210" s="317"/>
      <c r="AH210" s="318"/>
      <c r="AI210" s="319"/>
      <c r="AJ210" s="319"/>
      <c r="AK210" s="319"/>
      <c r="AL210" s="319"/>
      <c r="AM210" s="319"/>
      <c r="AN210" s="319"/>
      <c r="AO210" s="319"/>
      <c r="AP210" s="319"/>
      <c r="AQ210" s="319"/>
      <c r="AR210" s="319"/>
      <c r="AS210" s="319"/>
      <c r="AT210" s="320"/>
      <c r="AU210" s="321"/>
      <c r="AV210" s="322"/>
      <c r="AW210" s="322"/>
      <c r="AX210" s="324"/>
      <c r="AY210" s="63">
        <f t="shared" si="15"/>
        <v>0</v>
      </c>
    </row>
    <row r="211" spans="1:51" ht="24.75" customHeight="1" x14ac:dyDescent="0.15">
      <c r="A211" s="874"/>
      <c r="B211" s="875"/>
      <c r="C211" s="875"/>
      <c r="D211" s="875"/>
      <c r="E211" s="875"/>
      <c r="F211" s="876"/>
      <c r="G211" s="315"/>
      <c r="H211" s="316"/>
      <c r="I211" s="316"/>
      <c r="J211" s="316"/>
      <c r="K211" s="317"/>
      <c r="L211" s="318"/>
      <c r="M211" s="319"/>
      <c r="N211" s="319"/>
      <c r="O211" s="319"/>
      <c r="P211" s="319"/>
      <c r="Q211" s="319"/>
      <c r="R211" s="319"/>
      <c r="S211" s="319"/>
      <c r="T211" s="319"/>
      <c r="U211" s="319"/>
      <c r="V211" s="319"/>
      <c r="W211" s="319"/>
      <c r="X211" s="320"/>
      <c r="Y211" s="321"/>
      <c r="Z211" s="322"/>
      <c r="AA211" s="322"/>
      <c r="AB211" s="323"/>
      <c r="AC211" s="315"/>
      <c r="AD211" s="316"/>
      <c r="AE211" s="316"/>
      <c r="AF211" s="316"/>
      <c r="AG211" s="317"/>
      <c r="AH211" s="318"/>
      <c r="AI211" s="319"/>
      <c r="AJ211" s="319"/>
      <c r="AK211" s="319"/>
      <c r="AL211" s="319"/>
      <c r="AM211" s="319"/>
      <c r="AN211" s="319"/>
      <c r="AO211" s="319"/>
      <c r="AP211" s="319"/>
      <c r="AQ211" s="319"/>
      <c r="AR211" s="319"/>
      <c r="AS211" s="319"/>
      <c r="AT211" s="320"/>
      <c r="AU211" s="321"/>
      <c r="AV211" s="322"/>
      <c r="AW211" s="322"/>
      <c r="AX211" s="324"/>
      <c r="AY211" s="63">
        <f t="shared" si="15"/>
        <v>0</v>
      </c>
    </row>
    <row r="212" spans="1:51" ht="24.75" customHeight="1" thickBot="1" x14ac:dyDescent="0.2">
      <c r="A212" s="877"/>
      <c r="B212" s="878"/>
      <c r="C212" s="878"/>
      <c r="D212" s="878"/>
      <c r="E212" s="878"/>
      <c r="F212" s="87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c r="AY212" s="63">
        <f t="shared" si="15"/>
        <v>0</v>
      </c>
    </row>
    <row r="213" spans="1:51" s="66" customFormat="1" ht="24.75" customHeight="1" thickBot="1" x14ac:dyDescent="0.2"/>
    <row r="214" spans="1:51" ht="30" customHeight="1" x14ac:dyDescent="0.15">
      <c r="A214" s="891" t="s">
        <v>18</v>
      </c>
      <c r="B214" s="892"/>
      <c r="C214" s="892"/>
      <c r="D214" s="892"/>
      <c r="E214" s="892"/>
      <c r="F214" s="893"/>
      <c r="G214" s="340" t="s">
        <v>255</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256</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c r="AY214" s="63">
        <f>COUNTA($G$216,$AC$216)</f>
        <v>0</v>
      </c>
    </row>
    <row r="215" spans="1:51" ht="24.75" customHeight="1" x14ac:dyDescent="0.15">
      <c r="A215" s="874"/>
      <c r="B215" s="875"/>
      <c r="C215" s="875"/>
      <c r="D215" s="875"/>
      <c r="E215" s="875"/>
      <c r="F215" s="876"/>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c r="AY215" s="63">
        <f>$AY$214</f>
        <v>0</v>
      </c>
    </row>
    <row r="216" spans="1:51" ht="24.75" customHeight="1" x14ac:dyDescent="0.15">
      <c r="A216" s="874"/>
      <c r="B216" s="875"/>
      <c r="C216" s="875"/>
      <c r="D216" s="875"/>
      <c r="E216" s="875"/>
      <c r="F216" s="876"/>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c r="AY216" s="63">
        <f t="shared" ref="AY216:AY226" si="16">$AY$214</f>
        <v>0</v>
      </c>
    </row>
    <row r="217" spans="1:51" ht="24.75" customHeight="1" x14ac:dyDescent="0.15">
      <c r="A217" s="874"/>
      <c r="B217" s="875"/>
      <c r="C217" s="875"/>
      <c r="D217" s="875"/>
      <c r="E217" s="875"/>
      <c r="F217" s="876"/>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s="63">
        <f t="shared" si="16"/>
        <v>0</v>
      </c>
    </row>
    <row r="218" spans="1:51" ht="24.75" customHeight="1" x14ac:dyDescent="0.15">
      <c r="A218" s="874"/>
      <c r="B218" s="875"/>
      <c r="C218" s="875"/>
      <c r="D218" s="875"/>
      <c r="E218" s="875"/>
      <c r="F218" s="876"/>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s="63">
        <f t="shared" si="16"/>
        <v>0</v>
      </c>
    </row>
    <row r="219" spans="1:51" ht="24.75" customHeight="1" x14ac:dyDescent="0.15">
      <c r="A219" s="874"/>
      <c r="B219" s="875"/>
      <c r="C219" s="875"/>
      <c r="D219" s="875"/>
      <c r="E219" s="875"/>
      <c r="F219" s="876"/>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s="63">
        <f t="shared" si="16"/>
        <v>0</v>
      </c>
    </row>
    <row r="220" spans="1:51" ht="24.75" customHeight="1" x14ac:dyDescent="0.15">
      <c r="A220" s="874"/>
      <c r="B220" s="875"/>
      <c r="C220" s="875"/>
      <c r="D220" s="875"/>
      <c r="E220" s="875"/>
      <c r="F220" s="876"/>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s="63">
        <f t="shared" si="16"/>
        <v>0</v>
      </c>
    </row>
    <row r="221" spans="1:51" ht="24.75" customHeight="1" x14ac:dyDescent="0.15">
      <c r="A221" s="874"/>
      <c r="B221" s="875"/>
      <c r="C221" s="875"/>
      <c r="D221" s="875"/>
      <c r="E221" s="875"/>
      <c r="F221" s="876"/>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s="63">
        <f t="shared" si="16"/>
        <v>0</v>
      </c>
    </row>
    <row r="222" spans="1:51" ht="24.75" customHeight="1" x14ac:dyDescent="0.15">
      <c r="A222" s="874"/>
      <c r="B222" s="875"/>
      <c r="C222" s="875"/>
      <c r="D222" s="875"/>
      <c r="E222" s="875"/>
      <c r="F222" s="876"/>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s="63">
        <f t="shared" si="16"/>
        <v>0</v>
      </c>
    </row>
    <row r="223" spans="1:51" ht="24.75" customHeight="1" x14ac:dyDescent="0.15">
      <c r="A223" s="874"/>
      <c r="B223" s="875"/>
      <c r="C223" s="875"/>
      <c r="D223" s="875"/>
      <c r="E223" s="875"/>
      <c r="F223" s="876"/>
      <c r="G223" s="315"/>
      <c r="H223" s="316"/>
      <c r="I223" s="316"/>
      <c r="J223" s="316"/>
      <c r="K223" s="317"/>
      <c r="L223" s="318"/>
      <c r="M223" s="319"/>
      <c r="N223" s="319"/>
      <c r="O223" s="319"/>
      <c r="P223" s="319"/>
      <c r="Q223" s="319"/>
      <c r="R223" s="319"/>
      <c r="S223" s="319"/>
      <c r="T223" s="319"/>
      <c r="U223" s="319"/>
      <c r="V223" s="319"/>
      <c r="W223" s="319"/>
      <c r="X223" s="320"/>
      <c r="Y223" s="321"/>
      <c r="Z223" s="322"/>
      <c r="AA223" s="322"/>
      <c r="AB223" s="323"/>
      <c r="AC223" s="315"/>
      <c r="AD223" s="316"/>
      <c r="AE223" s="316"/>
      <c r="AF223" s="316"/>
      <c r="AG223" s="317"/>
      <c r="AH223" s="318"/>
      <c r="AI223" s="319"/>
      <c r="AJ223" s="319"/>
      <c r="AK223" s="319"/>
      <c r="AL223" s="319"/>
      <c r="AM223" s="319"/>
      <c r="AN223" s="319"/>
      <c r="AO223" s="319"/>
      <c r="AP223" s="319"/>
      <c r="AQ223" s="319"/>
      <c r="AR223" s="319"/>
      <c r="AS223" s="319"/>
      <c r="AT223" s="320"/>
      <c r="AU223" s="321"/>
      <c r="AV223" s="322"/>
      <c r="AW223" s="322"/>
      <c r="AX223" s="324"/>
      <c r="AY223" s="63">
        <f t="shared" si="16"/>
        <v>0</v>
      </c>
    </row>
    <row r="224" spans="1:51" ht="24.75" customHeight="1" x14ac:dyDescent="0.15">
      <c r="A224" s="874"/>
      <c r="B224" s="875"/>
      <c r="C224" s="875"/>
      <c r="D224" s="875"/>
      <c r="E224" s="875"/>
      <c r="F224" s="876"/>
      <c r="G224" s="315"/>
      <c r="H224" s="316"/>
      <c r="I224" s="316"/>
      <c r="J224" s="316"/>
      <c r="K224" s="317"/>
      <c r="L224" s="318"/>
      <c r="M224" s="319"/>
      <c r="N224" s="319"/>
      <c r="O224" s="319"/>
      <c r="P224" s="319"/>
      <c r="Q224" s="319"/>
      <c r="R224" s="319"/>
      <c r="S224" s="319"/>
      <c r="T224" s="319"/>
      <c r="U224" s="319"/>
      <c r="V224" s="319"/>
      <c r="W224" s="319"/>
      <c r="X224" s="320"/>
      <c r="Y224" s="321"/>
      <c r="Z224" s="322"/>
      <c r="AA224" s="322"/>
      <c r="AB224" s="323"/>
      <c r="AC224" s="315"/>
      <c r="AD224" s="316"/>
      <c r="AE224" s="316"/>
      <c r="AF224" s="316"/>
      <c r="AG224" s="317"/>
      <c r="AH224" s="318"/>
      <c r="AI224" s="319"/>
      <c r="AJ224" s="319"/>
      <c r="AK224" s="319"/>
      <c r="AL224" s="319"/>
      <c r="AM224" s="319"/>
      <c r="AN224" s="319"/>
      <c r="AO224" s="319"/>
      <c r="AP224" s="319"/>
      <c r="AQ224" s="319"/>
      <c r="AR224" s="319"/>
      <c r="AS224" s="319"/>
      <c r="AT224" s="320"/>
      <c r="AU224" s="321"/>
      <c r="AV224" s="322"/>
      <c r="AW224" s="322"/>
      <c r="AX224" s="324"/>
      <c r="AY224" s="63">
        <f t="shared" si="16"/>
        <v>0</v>
      </c>
    </row>
    <row r="225" spans="1:51" ht="24.75" customHeight="1" x14ac:dyDescent="0.15">
      <c r="A225" s="874"/>
      <c r="B225" s="875"/>
      <c r="C225" s="875"/>
      <c r="D225" s="875"/>
      <c r="E225" s="875"/>
      <c r="F225" s="876"/>
      <c r="G225" s="315"/>
      <c r="H225" s="316"/>
      <c r="I225" s="316"/>
      <c r="J225" s="316"/>
      <c r="K225" s="317"/>
      <c r="L225" s="318"/>
      <c r="M225" s="319"/>
      <c r="N225" s="319"/>
      <c r="O225" s="319"/>
      <c r="P225" s="319"/>
      <c r="Q225" s="319"/>
      <c r="R225" s="319"/>
      <c r="S225" s="319"/>
      <c r="T225" s="319"/>
      <c r="U225" s="319"/>
      <c r="V225" s="319"/>
      <c r="W225" s="319"/>
      <c r="X225" s="320"/>
      <c r="Y225" s="321"/>
      <c r="Z225" s="322"/>
      <c r="AA225" s="322"/>
      <c r="AB225" s="323"/>
      <c r="AC225" s="315"/>
      <c r="AD225" s="316"/>
      <c r="AE225" s="316"/>
      <c r="AF225" s="316"/>
      <c r="AG225" s="317"/>
      <c r="AH225" s="318"/>
      <c r="AI225" s="319"/>
      <c r="AJ225" s="319"/>
      <c r="AK225" s="319"/>
      <c r="AL225" s="319"/>
      <c r="AM225" s="319"/>
      <c r="AN225" s="319"/>
      <c r="AO225" s="319"/>
      <c r="AP225" s="319"/>
      <c r="AQ225" s="319"/>
      <c r="AR225" s="319"/>
      <c r="AS225" s="319"/>
      <c r="AT225" s="320"/>
      <c r="AU225" s="321"/>
      <c r="AV225" s="322"/>
      <c r="AW225" s="322"/>
      <c r="AX225" s="324"/>
      <c r="AY225" s="63">
        <f t="shared" si="16"/>
        <v>0</v>
      </c>
    </row>
    <row r="226" spans="1:51" ht="24.75" customHeight="1" thickBot="1" x14ac:dyDescent="0.2">
      <c r="A226" s="874"/>
      <c r="B226" s="875"/>
      <c r="C226" s="875"/>
      <c r="D226" s="875"/>
      <c r="E226" s="875"/>
      <c r="F226" s="876"/>
      <c r="G226" s="306" t="s">
        <v>16</v>
      </c>
      <c r="H226" s="307"/>
      <c r="I226" s="307"/>
      <c r="J226" s="307"/>
      <c r="K226" s="307"/>
      <c r="L226" s="308"/>
      <c r="M226" s="309"/>
      <c r="N226" s="309"/>
      <c r="O226" s="309"/>
      <c r="P226" s="309"/>
      <c r="Q226" s="309"/>
      <c r="R226" s="309"/>
      <c r="S226" s="309"/>
      <c r="T226" s="309"/>
      <c r="U226" s="309"/>
      <c r="V226" s="309"/>
      <c r="W226" s="309"/>
      <c r="X226" s="310"/>
      <c r="Y226" s="311">
        <f>SUM(Y216:AB225)</f>
        <v>0</v>
      </c>
      <c r="Z226" s="312"/>
      <c r="AA226" s="312"/>
      <c r="AB226" s="313"/>
      <c r="AC226" s="306" t="s">
        <v>16</v>
      </c>
      <c r="AD226" s="307"/>
      <c r="AE226" s="307"/>
      <c r="AF226" s="307"/>
      <c r="AG226" s="307"/>
      <c r="AH226" s="308"/>
      <c r="AI226" s="309"/>
      <c r="AJ226" s="309"/>
      <c r="AK226" s="309"/>
      <c r="AL226" s="309"/>
      <c r="AM226" s="309"/>
      <c r="AN226" s="309"/>
      <c r="AO226" s="309"/>
      <c r="AP226" s="309"/>
      <c r="AQ226" s="309"/>
      <c r="AR226" s="309"/>
      <c r="AS226" s="309"/>
      <c r="AT226" s="310"/>
      <c r="AU226" s="311">
        <f>SUM(AU216:AX225)</f>
        <v>0</v>
      </c>
      <c r="AV226" s="312"/>
      <c r="AW226" s="312"/>
      <c r="AX226" s="314"/>
      <c r="AY226" s="63">
        <f t="shared" si="16"/>
        <v>0</v>
      </c>
    </row>
    <row r="227" spans="1:51" ht="30" customHeight="1" x14ac:dyDescent="0.15">
      <c r="A227" s="874"/>
      <c r="B227" s="875"/>
      <c r="C227" s="875"/>
      <c r="D227" s="875"/>
      <c r="E227" s="875"/>
      <c r="F227" s="876"/>
      <c r="G227" s="340" t="s">
        <v>257</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258</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c r="AY227" s="63">
        <f>COUNTA($G$229,$AC$229)</f>
        <v>0</v>
      </c>
    </row>
    <row r="228" spans="1:51" ht="25.5" customHeight="1" x14ac:dyDescent="0.15">
      <c r="A228" s="874"/>
      <c r="B228" s="875"/>
      <c r="C228" s="875"/>
      <c r="D228" s="875"/>
      <c r="E228" s="875"/>
      <c r="F228" s="876"/>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c r="AY228" s="63">
        <f>$AY$227</f>
        <v>0</v>
      </c>
    </row>
    <row r="229" spans="1:51" ht="24.75" customHeight="1" x14ac:dyDescent="0.15">
      <c r="A229" s="874"/>
      <c r="B229" s="875"/>
      <c r="C229" s="875"/>
      <c r="D229" s="875"/>
      <c r="E229" s="875"/>
      <c r="F229" s="876"/>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c r="AY229" s="63">
        <f t="shared" ref="AY229:AY239" si="17">$AY$227</f>
        <v>0</v>
      </c>
    </row>
    <row r="230" spans="1:51" ht="24.75" customHeight="1" x14ac:dyDescent="0.15">
      <c r="A230" s="874"/>
      <c r="B230" s="875"/>
      <c r="C230" s="875"/>
      <c r="D230" s="875"/>
      <c r="E230" s="875"/>
      <c r="F230" s="876"/>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s="63">
        <f t="shared" si="17"/>
        <v>0</v>
      </c>
    </row>
    <row r="231" spans="1:51" ht="24.75" customHeight="1" x14ac:dyDescent="0.15">
      <c r="A231" s="874"/>
      <c r="B231" s="875"/>
      <c r="C231" s="875"/>
      <c r="D231" s="875"/>
      <c r="E231" s="875"/>
      <c r="F231" s="876"/>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s="63">
        <f t="shared" si="17"/>
        <v>0</v>
      </c>
    </row>
    <row r="232" spans="1:51" ht="24.75" customHeight="1" x14ac:dyDescent="0.15">
      <c r="A232" s="874"/>
      <c r="B232" s="875"/>
      <c r="C232" s="875"/>
      <c r="D232" s="875"/>
      <c r="E232" s="875"/>
      <c r="F232" s="876"/>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s="63">
        <f t="shared" si="17"/>
        <v>0</v>
      </c>
    </row>
    <row r="233" spans="1:51" ht="24.75" customHeight="1" x14ac:dyDescent="0.15">
      <c r="A233" s="874"/>
      <c r="B233" s="875"/>
      <c r="C233" s="875"/>
      <c r="D233" s="875"/>
      <c r="E233" s="875"/>
      <c r="F233" s="876"/>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s="63">
        <f t="shared" si="17"/>
        <v>0</v>
      </c>
    </row>
    <row r="234" spans="1:51" ht="24.75" customHeight="1" x14ac:dyDescent="0.15">
      <c r="A234" s="874"/>
      <c r="B234" s="875"/>
      <c r="C234" s="875"/>
      <c r="D234" s="875"/>
      <c r="E234" s="875"/>
      <c r="F234" s="876"/>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s="63">
        <f t="shared" si="17"/>
        <v>0</v>
      </c>
    </row>
    <row r="235" spans="1:51" ht="24.75" customHeight="1" x14ac:dyDescent="0.15">
      <c r="A235" s="874"/>
      <c r="B235" s="875"/>
      <c r="C235" s="875"/>
      <c r="D235" s="875"/>
      <c r="E235" s="875"/>
      <c r="F235" s="876"/>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s="63">
        <f t="shared" si="17"/>
        <v>0</v>
      </c>
    </row>
    <row r="236" spans="1:51" ht="24.75" customHeight="1" x14ac:dyDescent="0.15">
      <c r="A236" s="874"/>
      <c r="B236" s="875"/>
      <c r="C236" s="875"/>
      <c r="D236" s="875"/>
      <c r="E236" s="875"/>
      <c r="F236" s="876"/>
      <c r="G236" s="315"/>
      <c r="H236" s="316"/>
      <c r="I236" s="316"/>
      <c r="J236" s="316"/>
      <c r="K236" s="317"/>
      <c r="L236" s="318"/>
      <c r="M236" s="319"/>
      <c r="N236" s="319"/>
      <c r="O236" s="319"/>
      <c r="P236" s="319"/>
      <c r="Q236" s="319"/>
      <c r="R236" s="319"/>
      <c r="S236" s="319"/>
      <c r="T236" s="319"/>
      <c r="U236" s="319"/>
      <c r="V236" s="319"/>
      <c r="W236" s="319"/>
      <c r="X236" s="320"/>
      <c r="Y236" s="321"/>
      <c r="Z236" s="322"/>
      <c r="AA236" s="322"/>
      <c r="AB236" s="323"/>
      <c r="AC236" s="315"/>
      <c r="AD236" s="316"/>
      <c r="AE236" s="316"/>
      <c r="AF236" s="316"/>
      <c r="AG236" s="317"/>
      <c r="AH236" s="318"/>
      <c r="AI236" s="319"/>
      <c r="AJ236" s="319"/>
      <c r="AK236" s="319"/>
      <c r="AL236" s="319"/>
      <c r="AM236" s="319"/>
      <c r="AN236" s="319"/>
      <c r="AO236" s="319"/>
      <c r="AP236" s="319"/>
      <c r="AQ236" s="319"/>
      <c r="AR236" s="319"/>
      <c r="AS236" s="319"/>
      <c r="AT236" s="320"/>
      <c r="AU236" s="321"/>
      <c r="AV236" s="322"/>
      <c r="AW236" s="322"/>
      <c r="AX236" s="324"/>
      <c r="AY236" s="63">
        <f t="shared" si="17"/>
        <v>0</v>
      </c>
    </row>
    <row r="237" spans="1:51" ht="24.75" customHeight="1" x14ac:dyDescent="0.15">
      <c r="A237" s="874"/>
      <c r="B237" s="875"/>
      <c r="C237" s="875"/>
      <c r="D237" s="875"/>
      <c r="E237" s="875"/>
      <c r="F237" s="876"/>
      <c r="G237" s="315"/>
      <c r="H237" s="316"/>
      <c r="I237" s="316"/>
      <c r="J237" s="316"/>
      <c r="K237" s="317"/>
      <c r="L237" s="318"/>
      <c r="M237" s="319"/>
      <c r="N237" s="319"/>
      <c r="O237" s="319"/>
      <c r="P237" s="319"/>
      <c r="Q237" s="319"/>
      <c r="R237" s="319"/>
      <c r="S237" s="319"/>
      <c r="T237" s="319"/>
      <c r="U237" s="319"/>
      <c r="V237" s="319"/>
      <c r="W237" s="319"/>
      <c r="X237" s="320"/>
      <c r="Y237" s="321"/>
      <c r="Z237" s="322"/>
      <c r="AA237" s="322"/>
      <c r="AB237" s="323"/>
      <c r="AC237" s="315"/>
      <c r="AD237" s="316"/>
      <c r="AE237" s="316"/>
      <c r="AF237" s="316"/>
      <c r="AG237" s="317"/>
      <c r="AH237" s="318"/>
      <c r="AI237" s="319"/>
      <c r="AJ237" s="319"/>
      <c r="AK237" s="319"/>
      <c r="AL237" s="319"/>
      <c r="AM237" s="319"/>
      <c r="AN237" s="319"/>
      <c r="AO237" s="319"/>
      <c r="AP237" s="319"/>
      <c r="AQ237" s="319"/>
      <c r="AR237" s="319"/>
      <c r="AS237" s="319"/>
      <c r="AT237" s="320"/>
      <c r="AU237" s="321"/>
      <c r="AV237" s="322"/>
      <c r="AW237" s="322"/>
      <c r="AX237" s="324"/>
      <c r="AY237" s="63">
        <f t="shared" si="17"/>
        <v>0</v>
      </c>
    </row>
    <row r="238" spans="1:51" ht="24.75" customHeight="1" x14ac:dyDescent="0.15">
      <c r="A238" s="874"/>
      <c r="B238" s="875"/>
      <c r="C238" s="875"/>
      <c r="D238" s="875"/>
      <c r="E238" s="875"/>
      <c r="F238" s="876"/>
      <c r="G238" s="315"/>
      <c r="H238" s="316"/>
      <c r="I238" s="316"/>
      <c r="J238" s="316"/>
      <c r="K238" s="317"/>
      <c r="L238" s="318"/>
      <c r="M238" s="319"/>
      <c r="N238" s="319"/>
      <c r="O238" s="319"/>
      <c r="P238" s="319"/>
      <c r="Q238" s="319"/>
      <c r="R238" s="319"/>
      <c r="S238" s="319"/>
      <c r="T238" s="319"/>
      <c r="U238" s="319"/>
      <c r="V238" s="319"/>
      <c r="W238" s="319"/>
      <c r="X238" s="320"/>
      <c r="Y238" s="321"/>
      <c r="Z238" s="322"/>
      <c r="AA238" s="322"/>
      <c r="AB238" s="323"/>
      <c r="AC238" s="315"/>
      <c r="AD238" s="316"/>
      <c r="AE238" s="316"/>
      <c r="AF238" s="316"/>
      <c r="AG238" s="317"/>
      <c r="AH238" s="318"/>
      <c r="AI238" s="319"/>
      <c r="AJ238" s="319"/>
      <c r="AK238" s="319"/>
      <c r="AL238" s="319"/>
      <c r="AM238" s="319"/>
      <c r="AN238" s="319"/>
      <c r="AO238" s="319"/>
      <c r="AP238" s="319"/>
      <c r="AQ238" s="319"/>
      <c r="AR238" s="319"/>
      <c r="AS238" s="319"/>
      <c r="AT238" s="320"/>
      <c r="AU238" s="321"/>
      <c r="AV238" s="322"/>
      <c r="AW238" s="322"/>
      <c r="AX238" s="324"/>
      <c r="AY238" s="63">
        <f t="shared" si="17"/>
        <v>0</v>
      </c>
    </row>
    <row r="239" spans="1:51" ht="24.75" customHeight="1" thickBot="1" x14ac:dyDescent="0.2">
      <c r="A239" s="874"/>
      <c r="B239" s="875"/>
      <c r="C239" s="875"/>
      <c r="D239" s="875"/>
      <c r="E239" s="875"/>
      <c r="F239" s="876"/>
      <c r="G239" s="306" t="s">
        <v>16</v>
      </c>
      <c r="H239" s="307"/>
      <c r="I239" s="307"/>
      <c r="J239" s="307"/>
      <c r="K239" s="307"/>
      <c r="L239" s="308"/>
      <c r="M239" s="309"/>
      <c r="N239" s="309"/>
      <c r="O239" s="309"/>
      <c r="P239" s="309"/>
      <c r="Q239" s="309"/>
      <c r="R239" s="309"/>
      <c r="S239" s="309"/>
      <c r="T239" s="309"/>
      <c r="U239" s="309"/>
      <c r="V239" s="309"/>
      <c r="W239" s="309"/>
      <c r="X239" s="310"/>
      <c r="Y239" s="311">
        <f>SUM(Y229:AB238)</f>
        <v>0</v>
      </c>
      <c r="Z239" s="312"/>
      <c r="AA239" s="312"/>
      <c r="AB239" s="313"/>
      <c r="AC239" s="306" t="s">
        <v>16</v>
      </c>
      <c r="AD239" s="307"/>
      <c r="AE239" s="307"/>
      <c r="AF239" s="307"/>
      <c r="AG239" s="307"/>
      <c r="AH239" s="308"/>
      <c r="AI239" s="309"/>
      <c r="AJ239" s="309"/>
      <c r="AK239" s="309"/>
      <c r="AL239" s="309"/>
      <c r="AM239" s="309"/>
      <c r="AN239" s="309"/>
      <c r="AO239" s="309"/>
      <c r="AP239" s="309"/>
      <c r="AQ239" s="309"/>
      <c r="AR239" s="309"/>
      <c r="AS239" s="309"/>
      <c r="AT239" s="310"/>
      <c r="AU239" s="311">
        <f>SUM(AU229:AX238)</f>
        <v>0</v>
      </c>
      <c r="AV239" s="312"/>
      <c r="AW239" s="312"/>
      <c r="AX239" s="314"/>
      <c r="AY239" s="63">
        <f t="shared" si="17"/>
        <v>0</v>
      </c>
    </row>
    <row r="240" spans="1:51" ht="30" customHeight="1" x14ac:dyDescent="0.15">
      <c r="A240" s="874"/>
      <c r="B240" s="875"/>
      <c r="C240" s="875"/>
      <c r="D240" s="875"/>
      <c r="E240" s="875"/>
      <c r="F240" s="876"/>
      <c r="G240" s="340" t="s">
        <v>259</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260</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c r="AY240" s="63">
        <f>COUNTA($G$242,$AC$242)</f>
        <v>0</v>
      </c>
    </row>
    <row r="241" spans="1:51" ht="24.75" customHeight="1" x14ac:dyDescent="0.15">
      <c r="A241" s="874"/>
      <c r="B241" s="875"/>
      <c r="C241" s="875"/>
      <c r="D241" s="875"/>
      <c r="E241" s="875"/>
      <c r="F241" s="876"/>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c r="AY241" s="63">
        <f>$AY$240</f>
        <v>0</v>
      </c>
    </row>
    <row r="242" spans="1:51" ht="24.75" customHeight="1" x14ac:dyDescent="0.15">
      <c r="A242" s="874"/>
      <c r="B242" s="875"/>
      <c r="C242" s="875"/>
      <c r="D242" s="875"/>
      <c r="E242" s="875"/>
      <c r="F242" s="876"/>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c r="AY242" s="63">
        <f t="shared" ref="AY242:AY252" si="18">$AY$240</f>
        <v>0</v>
      </c>
    </row>
    <row r="243" spans="1:51" ht="24.75" customHeight="1" x14ac:dyDescent="0.15">
      <c r="A243" s="874"/>
      <c r="B243" s="875"/>
      <c r="C243" s="875"/>
      <c r="D243" s="875"/>
      <c r="E243" s="875"/>
      <c r="F243" s="876"/>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s="63">
        <f t="shared" si="18"/>
        <v>0</v>
      </c>
    </row>
    <row r="244" spans="1:51" ht="24.75" customHeight="1" x14ac:dyDescent="0.15">
      <c r="A244" s="874"/>
      <c r="B244" s="875"/>
      <c r="C244" s="875"/>
      <c r="D244" s="875"/>
      <c r="E244" s="875"/>
      <c r="F244" s="876"/>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s="63">
        <f t="shared" si="18"/>
        <v>0</v>
      </c>
    </row>
    <row r="245" spans="1:51" ht="24.75" customHeight="1" x14ac:dyDescent="0.15">
      <c r="A245" s="874"/>
      <c r="B245" s="875"/>
      <c r="C245" s="875"/>
      <c r="D245" s="875"/>
      <c r="E245" s="875"/>
      <c r="F245" s="876"/>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s="63">
        <f t="shared" si="18"/>
        <v>0</v>
      </c>
    </row>
    <row r="246" spans="1:51" ht="24.75" customHeight="1" x14ac:dyDescent="0.15">
      <c r="A246" s="874"/>
      <c r="B246" s="875"/>
      <c r="C246" s="875"/>
      <c r="D246" s="875"/>
      <c r="E246" s="875"/>
      <c r="F246" s="876"/>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s="63">
        <f t="shared" si="18"/>
        <v>0</v>
      </c>
    </row>
    <row r="247" spans="1:51" ht="24.75" customHeight="1" x14ac:dyDescent="0.15">
      <c r="A247" s="874"/>
      <c r="B247" s="875"/>
      <c r="C247" s="875"/>
      <c r="D247" s="875"/>
      <c r="E247" s="875"/>
      <c r="F247" s="876"/>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s="63">
        <f t="shared" si="18"/>
        <v>0</v>
      </c>
    </row>
    <row r="248" spans="1:51" ht="24.75" customHeight="1" x14ac:dyDescent="0.15">
      <c r="A248" s="874"/>
      <c r="B248" s="875"/>
      <c r="C248" s="875"/>
      <c r="D248" s="875"/>
      <c r="E248" s="875"/>
      <c r="F248" s="876"/>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s="63">
        <f t="shared" si="18"/>
        <v>0</v>
      </c>
    </row>
    <row r="249" spans="1:51" ht="24.75" customHeight="1" x14ac:dyDescent="0.15">
      <c r="A249" s="874"/>
      <c r="B249" s="875"/>
      <c r="C249" s="875"/>
      <c r="D249" s="875"/>
      <c r="E249" s="875"/>
      <c r="F249" s="876"/>
      <c r="G249" s="315"/>
      <c r="H249" s="316"/>
      <c r="I249" s="316"/>
      <c r="J249" s="316"/>
      <c r="K249" s="317"/>
      <c r="L249" s="318"/>
      <c r="M249" s="319"/>
      <c r="N249" s="319"/>
      <c r="O249" s="319"/>
      <c r="P249" s="319"/>
      <c r="Q249" s="319"/>
      <c r="R249" s="319"/>
      <c r="S249" s="319"/>
      <c r="T249" s="319"/>
      <c r="U249" s="319"/>
      <c r="V249" s="319"/>
      <c r="W249" s="319"/>
      <c r="X249" s="320"/>
      <c r="Y249" s="321"/>
      <c r="Z249" s="322"/>
      <c r="AA249" s="322"/>
      <c r="AB249" s="323"/>
      <c r="AC249" s="315"/>
      <c r="AD249" s="316"/>
      <c r="AE249" s="316"/>
      <c r="AF249" s="316"/>
      <c r="AG249" s="317"/>
      <c r="AH249" s="318"/>
      <c r="AI249" s="319"/>
      <c r="AJ249" s="319"/>
      <c r="AK249" s="319"/>
      <c r="AL249" s="319"/>
      <c r="AM249" s="319"/>
      <c r="AN249" s="319"/>
      <c r="AO249" s="319"/>
      <c r="AP249" s="319"/>
      <c r="AQ249" s="319"/>
      <c r="AR249" s="319"/>
      <c r="AS249" s="319"/>
      <c r="AT249" s="320"/>
      <c r="AU249" s="321"/>
      <c r="AV249" s="322"/>
      <c r="AW249" s="322"/>
      <c r="AX249" s="324"/>
      <c r="AY249" s="63">
        <f t="shared" si="18"/>
        <v>0</v>
      </c>
    </row>
    <row r="250" spans="1:51" ht="24.75" customHeight="1" x14ac:dyDescent="0.15">
      <c r="A250" s="874"/>
      <c r="B250" s="875"/>
      <c r="C250" s="875"/>
      <c r="D250" s="875"/>
      <c r="E250" s="875"/>
      <c r="F250" s="876"/>
      <c r="G250" s="315"/>
      <c r="H250" s="316"/>
      <c r="I250" s="316"/>
      <c r="J250" s="316"/>
      <c r="K250" s="317"/>
      <c r="L250" s="318"/>
      <c r="M250" s="319"/>
      <c r="N250" s="319"/>
      <c r="O250" s="319"/>
      <c r="P250" s="319"/>
      <c r="Q250" s="319"/>
      <c r="R250" s="319"/>
      <c r="S250" s="319"/>
      <c r="T250" s="319"/>
      <c r="U250" s="319"/>
      <c r="V250" s="319"/>
      <c r="W250" s="319"/>
      <c r="X250" s="320"/>
      <c r="Y250" s="321"/>
      <c r="Z250" s="322"/>
      <c r="AA250" s="322"/>
      <c r="AB250" s="323"/>
      <c r="AC250" s="315"/>
      <c r="AD250" s="316"/>
      <c r="AE250" s="316"/>
      <c r="AF250" s="316"/>
      <c r="AG250" s="317"/>
      <c r="AH250" s="318"/>
      <c r="AI250" s="319"/>
      <c r="AJ250" s="319"/>
      <c r="AK250" s="319"/>
      <c r="AL250" s="319"/>
      <c r="AM250" s="319"/>
      <c r="AN250" s="319"/>
      <c r="AO250" s="319"/>
      <c r="AP250" s="319"/>
      <c r="AQ250" s="319"/>
      <c r="AR250" s="319"/>
      <c r="AS250" s="319"/>
      <c r="AT250" s="320"/>
      <c r="AU250" s="321"/>
      <c r="AV250" s="322"/>
      <c r="AW250" s="322"/>
      <c r="AX250" s="324"/>
      <c r="AY250" s="63">
        <f t="shared" si="18"/>
        <v>0</v>
      </c>
    </row>
    <row r="251" spans="1:51" ht="24.75" customHeight="1" x14ac:dyDescent="0.15">
      <c r="A251" s="874"/>
      <c r="B251" s="875"/>
      <c r="C251" s="875"/>
      <c r="D251" s="875"/>
      <c r="E251" s="875"/>
      <c r="F251" s="876"/>
      <c r="G251" s="315"/>
      <c r="H251" s="316"/>
      <c r="I251" s="316"/>
      <c r="J251" s="316"/>
      <c r="K251" s="317"/>
      <c r="L251" s="318"/>
      <c r="M251" s="319"/>
      <c r="N251" s="319"/>
      <c r="O251" s="319"/>
      <c r="P251" s="319"/>
      <c r="Q251" s="319"/>
      <c r="R251" s="319"/>
      <c r="S251" s="319"/>
      <c r="T251" s="319"/>
      <c r="U251" s="319"/>
      <c r="V251" s="319"/>
      <c r="W251" s="319"/>
      <c r="X251" s="320"/>
      <c r="Y251" s="321"/>
      <c r="Z251" s="322"/>
      <c r="AA251" s="322"/>
      <c r="AB251" s="323"/>
      <c r="AC251" s="315"/>
      <c r="AD251" s="316"/>
      <c r="AE251" s="316"/>
      <c r="AF251" s="316"/>
      <c r="AG251" s="317"/>
      <c r="AH251" s="318"/>
      <c r="AI251" s="319"/>
      <c r="AJ251" s="319"/>
      <c r="AK251" s="319"/>
      <c r="AL251" s="319"/>
      <c r="AM251" s="319"/>
      <c r="AN251" s="319"/>
      <c r="AO251" s="319"/>
      <c r="AP251" s="319"/>
      <c r="AQ251" s="319"/>
      <c r="AR251" s="319"/>
      <c r="AS251" s="319"/>
      <c r="AT251" s="320"/>
      <c r="AU251" s="321"/>
      <c r="AV251" s="322"/>
      <c r="AW251" s="322"/>
      <c r="AX251" s="324"/>
      <c r="AY251" s="63">
        <f t="shared" si="18"/>
        <v>0</v>
      </c>
    </row>
    <row r="252" spans="1:51" ht="24.75" customHeight="1" thickBot="1" x14ac:dyDescent="0.2">
      <c r="A252" s="874"/>
      <c r="B252" s="875"/>
      <c r="C252" s="875"/>
      <c r="D252" s="875"/>
      <c r="E252" s="875"/>
      <c r="F252" s="876"/>
      <c r="G252" s="306" t="s">
        <v>16</v>
      </c>
      <c r="H252" s="307"/>
      <c r="I252" s="307"/>
      <c r="J252" s="307"/>
      <c r="K252" s="307"/>
      <c r="L252" s="308"/>
      <c r="M252" s="309"/>
      <c r="N252" s="309"/>
      <c r="O252" s="309"/>
      <c r="P252" s="309"/>
      <c r="Q252" s="309"/>
      <c r="R252" s="309"/>
      <c r="S252" s="309"/>
      <c r="T252" s="309"/>
      <c r="U252" s="309"/>
      <c r="V252" s="309"/>
      <c r="W252" s="309"/>
      <c r="X252" s="310"/>
      <c r="Y252" s="311">
        <f>SUM(Y242:AB251)</f>
        <v>0</v>
      </c>
      <c r="Z252" s="312"/>
      <c r="AA252" s="312"/>
      <c r="AB252" s="313"/>
      <c r="AC252" s="306" t="s">
        <v>16</v>
      </c>
      <c r="AD252" s="307"/>
      <c r="AE252" s="307"/>
      <c r="AF252" s="307"/>
      <c r="AG252" s="307"/>
      <c r="AH252" s="308"/>
      <c r="AI252" s="309"/>
      <c r="AJ252" s="309"/>
      <c r="AK252" s="309"/>
      <c r="AL252" s="309"/>
      <c r="AM252" s="309"/>
      <c r="AN252" s="309"/>
      <c r="AO252" s="309"/>
      <c r="AP252" s="309"/>
      <c r="AQ252" s="309"/>
      <c r="AR252" s="309"/>
      <c r="AS252" s="309"/>
      <c r="AT252" s="310"/>
      <c r="AU252" s="311">
        <f>SUM(AU242:AX251)</f>
        <v>0</v>
      </c>
      <c r="AV252" s="312"/>
      <c r="AW252" s="312"/>
      <c r="AX252" s="314"/>
      <c r="AY252" s="63">
        <f t="shared" si="18"/>
        <v>0</v>
      </c>
    </row>
    <row r="253" spans="1:51" ht="30" customHeight="1" x14ac:dyDescent="0.15">
      <c r="A253" s="874"/>
      <c r="B253" s="875"/>
      <c r="C253" s="875"/>
      <c r="D253" s="875"/>
      <c r="E253" s="875"/>
      <c r="F253" s="876"/>
      <c r="G253" s="340" t="s">
        <v>261</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262</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c r="AY253" s="63">
        <f>COUNTA($G$255,$AC$255)</f>
        <v>0</v>
      </c>
    </row>
    <row r="254" spans="1:51" ht="24.75" customHeight="1" x14ac:dyDescent="0.15">
      <c r="A254" s="874"/>
      <c r="B254" s="875"/>
      <c r="C254" s="875"/>
      <c r="D254" s="875"/>
      <c r="E254" s="875"/>
      <c r="F254" s="876"/>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c r="AY254" s="63">
        <f>$AY$253</f>
        <v>0</v>
      </c>
    </row>
    <row r="255" spans="1:51" ht="24.75" customHeight="1" x14ac:dyDescent="0.15">
      <c r="A255" s="874"/>
      <c r="B255" s="875"/>
      <c r="C255" s="875"/>
      <c r="D255" s="875"/>
      <c r="E255" s="875"/>
      <c r="F255" s="876"/>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c r="AY255" s="63">
        <f t="shared" ref="AY255:AY265" si="19">$AY$253</f>
        <v>0</v>
      </c>
    </row>
    <row r="256" spans="1:51" ht="24.75" customHeight="1" x14ac:dyDescent="0.15">
      <c r="A256" s="874"/>
      <c r="B256" s="875"/>
      <c r="C256" s="875"/>
      <c r="D256" s="875"/>
      <c r="E256" s="875"/>
      <c r="F256" s="876"/>
      <c r="G256" s="315"/>
      <c r="H256" s="316"/>
      <c r="I256" s="316"/>
      <c r="J256" s="316"/>
      <c r="K256" s="317"/>
      <c r="L256" s="318"/>
      <c r="M256" s="319"/>
      <c r="N256" s="319"/>
      <c r="O256" s="319"/>
      <c r="P256" s="319"/>
      <c r="Q256" s="319"/>
      <c r="R256" s="319"/>
      <c r="S256" s="319"/>
      <c r="T256" s="319"/>
      <c r="U256" s="319"/>
      <c r="V256" s="319"/>
      <c r="W256" s="319"/>
      <c r="X256" s="320"/>
      <c r="Y256" s="321"/>
      <c r="Z256" s="322"/>
      <c r="AA256" s="322"/>
      <c r="AB256" s="323"/>
      <c r="AC256" s="315"/>
      <c r="AD256" s="316"/>
      <c r="AE256" s="316"/>
      <c r="AF256" s="316"/>
      <c r="AG256" s="317"/>
      <c r="AH256" s="318"/>
      <c r="AI256" s="319"/>
      <c r="AJ256" s="319"/>
      <c r="AK256" s="319"/>
      <c r="AL256" s="319"/>
      <c r="AM256" s="319"/>
      <c r="AN256" s="319"/>
      <c r="AO256" s="319"/>
      <c r="AP256" s="319"/>
      <c r="AQ256" s="319"/>
      <c r="AR256" s="319"/>
      <c r="AS256" s="319"/>
      <c r="AT256" s="320"/>
      <c r="AU256" s="321"/>
      <c r="AV256" s="322"/>
      <c r="AW256" s="322"/>
      <c r="AX256" s="324"/>
      <c r="AY256" s="63">
        <f t="shared" si="19"/>
        <v>0</v>
      </c>
    </row>
    <row r="257" spans="1:51" ht="24.75" customHeight="1" x14ac:dyDescent="0.15">
      <c r="A257" s="874"/>
      <c r="B257" s="875"/>
      <c r="C257" s="875"/>
      <c r="D257" s="875"/>
      <c r="E257" s="875"/>
      <c r="F257" s="876"/>
      <c r="G257" s="315"/>
      <c r="H257" s="316"/>
      <c r="I257" s="316"/>
      <c r="J257" s="316"/>
      <c r="K257" s="317"/>
      <c r="L257" s="318"/>
      <c r="M257" s="319"/>
      <c r="N257" s="319"/>
      <c r="O257" s="319"/>
      <c r="P257" s="319"/>
      <c r="Q257" s="319"/>
      <c r="R257" s="319"/>
      <c r="S257" s="319"/>
      <c r="T257" s="319"/>
      <c r="U257" s="319"/>
      <c r="V257" s="319"/>
      <c r="W257" s="319"/>
      <c r="X257" s="320"/>
      <c r="Y257" s="321"/>
      <c r="Z257" s="322"/>
      <c r="AA257" s="322"/>
      <c r="AB257" s="323"/>
      <c r="AC257" s="315"/>
      <c r="AD257" s="316"/>
      <c r="AE257" s="316"/>
      <c r="AF257" s="316"/>
      <c r="AG257" s="317"/>
      <c r="AH257" s="318"/>
      <c r="AI257" s="319"/>
      <c r="AJ257" s="319"/>
      <c r="AK257" s="319"/>
      <c r="AL257" s="319"/>
      <c r="AM257" s="319"/>
      <c r="AN257" s="319"/>
      <c r="AO257" s="319"/>
      <c r="AP257" s="319"/>
      <c r="AQ257" s="319"/>
      <c r="AR257" s="319"/>
      <c r="AS257" s="319"/>
      <c r="AT257" s="320"/>
      <c r="AU257" s="321"/>
      <c r="AV257" s="322"/>
      <c r="AW257" s="322"/>
      <c r="AX257" s="324"/>
      <c r="AY257" s="63">
        <f t="shared" si="19"/>
        <v>0</v>
      </c>
    </row>
    <row r="258" spans="1:51" ht="24.75" customHeight="1" x14ac:dyDescent="0.15">
      <c r="A258" s="874"/>
      <c r="B258" s="875"/>
      <c r="C258" s="875"/>
      <c r="D258" s="875"/>
      <c r="E258" s="875"/>
      <c r="F258" s="876"/>
      <c r="G258" s="315"/>
      <c r="H258" s="316"/>
      <c r="I258" s="316"/>
      <c r="J258" s="316"/>
      <c r="K258" s="317"/>
      <c r="L258" s="318"/>
      <c r="M258" s="319"/>
      <c r="N258" s="319"/>
      <c r="O258" s="319"/>
      <c r="P258" s="319"/>
      <c r="Q258" s="319"/>
      <c r="R258" s="319"/>
      <c r="S258" s="319"/>
      <c r="T258" s="319"/>
      <c r="U258" s="319"/>
      <c r="V258" s="319"/>
      <c r="W258" s="319"/>
      <c r="X258" s="320"/>
      <c r="Y258" s="321"/>
      <c r="Z258" s="322"/>
      <c r="AA258" s="322"/>
      <c r="AB258" s="323"/>
      <c r="AC258" s="315"/>
      <c r="AD258" s="316"/>
      <c r="AE258" s="316"/>
      <c r="AF258" s="316"/>
      <c r="AG258" s="317"/>
      <c r="AH258" s="318"/>
      <c r="AI258" s="319"/>
      <c r="AJ258" s="319"/>
      <c r="AK258" s="319"/>
      <c r="AL258" s="319"/>
      <c r="AM258" s="319"/>
      <c r="AN258" s="319"/>
      <c r="AO258" s="319"/>
      <c r="AP258" s="319"/>
      <c r="AQ258" s="319"/>
      <c r="AR258" s="319"/>
      <c r="AS258" s="319"/>
      <c r="AT258" s="320"/>
      <c r="AU258" s="321"/>
      <c r="AV258" s="322"/>
      <c r="AW258" s="322"/>
      <c r="AX258" s="324"/>
      <c r="AY258" s="63">
        <f t="shared" si="19"/>
        <v>0</v>
      </c>
    </row>
    <row r="259" spans="1:51" ht="24.75" customHeight="1" x14ac:dyDescent="0.15">
      <c r="A259" s="874"/>
      <c r="B259" s="875"/>
      <c r="C259" s="875"/>
      <c r="D259" s="875"/>
      <c r="E259" s="875"/>
      <c r="F259" s="876"/>
      <c r="G259" s="315"/>
      <c r="H259" s="316"/>
      <c r="I259" s="316"/>
      <c r="J259" s="316"/>
      <c r="K259" s="317"/>
      <c r="L259" s="318"/>
      <c r="M259" s="319"/>
      <c r="N259" s="319"/>
      <c r="O259" s="319"/>
      <c r="P259" s="319"/>
      <c r="Q259" s="319"/>
      <c r="R259" s="319"/>
      <c r="S259" s="319"/>
      <c r="T259" s="319"/>
      <c r="U259" s="319"/>
      <c r="V259" s="319"/>
      <c r="W259" s="319"/>
      <c r="X259" s="320"/>
      <c r="Y259" s="321"/>
      <c r="Z259" s="322"/>
      <c r="AA259" s="322"/>
      <c r="AB259" s="323"/>
      <c r="AC259" s="315"/>
      <c r="AD259" s="316"/>
      <c r="AE259" s="316"/>
      <c r="AF259" s="316"/>
      <c r="AG259" s="317"/>
      <c r="AH259" s="318"/>
      <c r="AI259" s="319"/>
      <c r="AJ259" s="319"/>
      <c r="AK259" s="319"/>
      <c r="AL259" s="319"/>
      <c r="AM259" s="319"/>
      <c r="AN259" s="319"/>
      <c r="AO259" s="319"/>
      <c r="AP259" s="319"/>
      <c r="AQ259" s="319"/>
      <c r="AR259" s="319"/>
      <c r="AS259" s="319"/>
      <c r="AT259" s="320"/>
      <c r="AU259" s="321"/>
      <c r="AV259" s="322"/>
      <c r="AW259" s="322"/>
      <c r="AX259" s="324"/>
      <c r="AY259" s="63">
        <f t="shared" si="19"/>
        <v>0</v>
      </c>
    </row>
    <row r="260" spans="1:51" ht="24.75" customHeight="1" x14ac:dyDescent="0.15">
      <c r="A260" s="874"/>
      <c r="B260" s="875"/>
      <c r="C260" s="875"/>
      <c r="D260" s="875"/>
      <c r="E260" s="875"/>
      <c r="F260" s="876"/>
      <c r="G260" s="315"/>
      <c r="H260" s="316"/>
      <c r="I260" s="316"/>
      <c r="J260" s="316"/>
      <c r="K260" s="317"/>
      <c r="L260" s="318"/>
      <c r="M260" s="319"/>
      <c r="N260" s="319"/>
      <c r="O260" s="319"/>
      <c r="P260" s="319"/>
      <c r="Q260" s="319"/>
      <c r="R260" s="319"/>
      <c r="S260" s="319"/>
      <c r="T260" s="319"/>
      <c r="U260" s="319"/>
      <c r="V260" s="319"/>
      <c r="W260" s="319"/>
      <c r="X260" s="320"/>
      <c r="Y260" s="321"/>
      <c r="Z260" s="322"/>
      <c r="AA260" s="322"/>
      <c r="AB260" s="323"/>
      <c r="AC260" s="315"/>
      <c r="AD260" s="316"/>
      <c r="AE260" s="316"/>
      <c r="AF260" s="316"/>
      <c r="AG260" s="317"/>
      <c r="AH260" s="318"/>
      <c r="AI260" s="319"/>
      <c r="AJ260" s="319"/>
      <c r="AK260" s="319"/>
      <c r="AL260" s="319"/>
      <c r="AM260" s="319"/>
      <c r="AN260" s="319"/>
      <c r="AO260" s="319"/>
      <c r="AP260" s="319"/>
      <c r="AQ260" s="319"/>
      <c r="AR260" s="319"/>
      <c r="AS260" s="319"/>
      <c r="AT260" s="320"/>
      <c r="AU260" s="321"/>
      <c r="AV260" s="322"/>
      <c r="AW260" s="322"/>
      <c r="AX260" s="324"/>
      <c r="AY260" s="63">
        <f t="shared" si="19"/>
        <v>0</v>
      </c>
    </row>
    <row r="261" spans="1:51" ht="24.75" customHeight="1" x14ac:dyDescent="0.15">
      <c r="A261" s="874"/>
      <c r="B261" s="875"/>
      <c r="C261" s="875"/>
      <c r="D261" s="875"/>
      <c r="E261" s="875"/>
      <c r="F261" s="876"/>
      <c r="G261" s="315"/>
      <c r="H261" s="316"/>
      <c r="I261" s="316"/>
      <c r="J261" s="316"/>
      <c r="K261" s="317"/>
      <c r="L261" s="318"/>
      <c r="M261" s="319"/>
      <c r="N261" s="319"/>
      <c r="O261" s="319"/>
      <c r="P261" s="319"/>
      <c r="Q261" s="319"/>
      <c r="R261" s="319"/>
      <c r="S261" s="319"/>
      <c r="T261" s="319"/>
      <c r="U261" s="319"/>
      <c r="V261" s="319"/>
      <c r="W261" s="319"/>
      <c r="X261" s="320"/>
      <c r="Y261" s="321"/>
      <c r="Z261" s="322"/>
      <c r="AA261" s="322"/>
      <c r="AB261" s="323"/>
      <c r="AC261" s="315"/>
      <c r="AD261" s="316"/>
      <c r="AE261" s="316"/>
      <c r="AF261" s="316"/>
      <c r="AG261" s="317"/>
      <c r="AH261" s="318"/>
      <c r="AI261" s="319"/>
      <c r="AJ261" s="319"/>
      <c r="AK261" s="319"/>
      <c r="AL261" s="319"/>
      <c r="AM261" s="319"/>
      <c r="AN261" s="319"/>
      <c r="AO261" s="319"/>
      <c r="AP261" s="319"/>
      <c r="AQ261" s="319"/>
      <c r="AR261" s="319"/>
      <c r="AS261" s="319"/>
      <c r="AT261" s="320"/>
      <c r="AU261" s="321"/>
      <c r="AV261" s="322"/>
      <c r="AW261" s="322"/>
      <c r="AX261" s="324"/>
      <c r="AY261" s="63">
        <f t="shared" si="19"/>
        <v>0</v>
      </c>
    </row>
    <row r="262" spans="1:51" ht="24.75" customHeight="1" x14ac:dyDescent="0.15">
      <c r="A262" s="874"/>
      <c r="B262" s="875"/>
      <c r="C262" s="875"/>
      <c r="D262" s="875"/>
      <c r="E262" s="875"/>
      <c r="F262" s="876"/>
      <c r="G262" s="315"/>
      <c r="H262" s="316"/>
      <c r="I262" s="316"/>
      <c r="J262" s="316"/>
      <c r="K262" s="317"/>
      <c r="L262" s="318"/>
      <c r="M262" s="319"/>
      <c r="N262" s="319"/>
      <c r="O262" s="319"/>
      <c r="P262" s="319"/>
      <c r="Q262" s="319"/>
      <c r="R262" s="319"/>
      <c r="S262" s="319"/>
      <c r="T262" s="319"/>
      <c r="U262" s="319"/>
      <c r="V262" s="319"/>
      <c r="W262" s="319"/>
      <c r="X262" s="320"/>
      <c r="Y262" s="321"/>
      <c r="Z262" s="322"/>
      <c r="AA262" s="322"/>
      <c r="AB262" s="323"/>
      <c r="AC262" s="315"/>
      <c r="AD262" s="316"/>
      <c r="AE262" s="316"/>
      <c r="AF262" s="316"/>
      <c r="AG262" s="317"/>
      <c r="AH262" s="318"/>
      <c r="AI262" s="319"/>
      <c r="AJ262" s="319"/>
      <c r="AK262" s="319"/>
      <c r="AL262" s="319"/>
      <c r="AM262" s="319"/>
      <c r="AN262" s="319"/>
      <c r="AO262" s="319"/>
      <c r="AP262" s="319"/>
      <c r="AQ262" s="319"/>
      <c r="AR262" s="319"/>
      <c r="AS262" s="319"/>
      <c r="AT262" s="320"/>
      <c r="AU262" s="321"/>
      <c r="AV262" s="322"/>
      <c r="AW262" s="322"/>
      <c r="AX262" s="324"/>
      <c r="AY262" s="63">
        <f t="shared" si="19"/>
        <v>0</v>
      </c>
    </row>
    <row r="263" spans="1:51" ht="24.75" customHeight="1" x14ac:dyDescent="0.15">
      <c r="A263" s="874"/>
      <c r="B263" s="875"/>
      <c r="C263" s="875"/>
      <c r="D263" s="875"/>
      <c r="E263" s="875"/>
      <c r="F263" s="876"/>
      <c r="G263" s="315"/>
      <c r="H263" s="316"/>
      <c r="I263" s="316"/>
      <c r="J263" s="316"/>
      <c r="K263" s="317"/>
      <c r="L263" s="318"/>
      <c r="M263" s="319"/>
      <c r="N263" s="319"/>
      <c r="O263" s="319"/>
      <c r="P263" s="319"/>
      <c r="Q263" s="319"/>
      <c r="R263" s="319"/>
      <c r="S263" s="319"/>
      <c r="T263" s="319"/>
      <c r="U263" s="319"/>
      <c r="V263" s="319"/>
      <c r="W263" s="319"/>
      <c r="X263" s="320"/>
      <c r="Y263" s="321"/>
      <c r="Z263" s="322"/>
      <c r="AA263" s="322"/>
      <c r="AB263" s="323"/>
      <c r="AC263" s="315"/>
      <c r="AD263" s="316"/>
      <c r="AE263" s="316"/>
      <c r="AF263" s="316"/>
      <c r="AG263" s="317"/>
      <c r="AH263" s="318"/>
      <c r="AI263" s="319"/>
      <c r="AJ263" s="319"/>
      <c r="AK263" s="319"/>
      <c r="AL263" s="319"/>
      <c r="AM263" s="319"/>
      <c r="AN263" s="319"/>
      <c r="AO263" s="319"/>
      <c r="AP263" s="319"/>
      <c r="AQ263" s="319"/>
      <c r="AR263" s="319"/>
      <c r="AS263" s="319"/>
      <c r="AT263" s="320"/>
      <c r="AU263" s="321"/>
      <c r="AV263" s="322"/>
      <c r="AW263" s="322"/>
      <c r="AX263" s="324"/>
      <c r="AY263" s="63">
        <f t="shared" si="19"/>
        <v>0</v>
      </c>
    </row>
    <row r="264" spans="1:51" ht="24.75" customHeight="1" x14ac:dyDescent="0.15">
      <c r="A264" s="874"/>
      <c r="B264" s="875"/>
      <c r="C264" s="875"/>
      <c r="D264" s="875"/>
      <c r="E264" s="875"/>
      <c r="F264" s="876"/>
      <c r="G264" s="315"/>
      <c r="H264" s="316"/>
      <c r="I264" s="316"/>
      <c r="J264" s="316"/>
      <c r="K264" s="317"/>
      <c r="L264" s="318"/>
      <c r="M264" s="319"/>
      <c r="N264" s="319"/>
      <c r="O264" s="319"/>
      <c r="P264" s="319"/>
      <c r="Q264" s="319"/>
      <c r="R264" s="319"/>
      <c r="S264" s="319"/>
      <c r="T264" s="319"/>
      <c r="U264" s="319"/>
      <c r="V264" s="319"/>
      <c r="W264" s="319"/>
      <c r="X264" s="320"/>
      <c r="Y264" s="321"/>
      <c r="Z264" s="322"/>
      <c r="AA264" s="322"/>
      <c r="AB264" s="323"/>
      <c r="AC264" s="315"/>
      <c r="AD264" s="316"/>
      <c r="AE264" s="316"/>
      <c r="AF264" s="316"/>
      <c r="AG264" s="317"/>
      <c r="AH264" s="318"/>
      <c r="AI264" s="319"/>
      <c r="AJ264" s="319"/>
      <c r="AK264" s="319"/>
      <c r="AL264" s="319"/>
      <c r="AM264" s="319"/>
      <c r="AN264" s="319"/>
      <c r="AO264" s="319"/>
      <c r="AP264" s="319"/>
      <c r="AQ264" s="319"/>
      <c r="AR264" s="319"/>
      <c r="AS264" s="319"/>
      <c r="AT264" s="320"/>
      <c r="AU264" s="321"/>
      <c r="AV264" s="322"/>
      <c r="AW264" s="322"/>
      <c r="AX264" s="324"/>
      <c r="AY264" s="63">
        <f t="shared" si="19"/>
        <v>0</v>
      </c>
    </row>
    <row r="265" spans="1:51" ht="24.75" customHeight="1" thickBot="1" x14ac:dyDescent="0.2">
      <c r="A265" s="877"/>
      <c r="B265" s="878"/>
      <c r="C265" s="878"/>
      <c r="D265" s="878"/>
      <c r="E265" s="878"/>
      <c r="F265" s="87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4"/>
      <c r="B3" s="894"/>
      <c r="C3" s="286" t="s">
        <v>87</v>
      </c>
      <c r="D3" s="286"/>
      <c r="E3" s="286"/>
      <c r="F3" s="286"/>
      <c r="G3" s="286"/>
      <c r="H3" s="286"/>
      <c r="I3" s="286"/>
      <c r="J3" s="292" t="s">
        <v>65</v>
      </c>
      <c r="K3" s="292"/>
      <c r="L3" s="292"/>
      <c r="M3" s="292"/>
      <c r="N3" s="292"/>
      <c r="O3" s="292"/>
      <c r="P3" s="286" t="s">
        <v>88</v>
      </c>
      <c r="Q3" s="286"/>
      <c r="R3" s="286"/>
      <c r="S3" s="286"/>
      <c r="T3" s="286"/>
      <c r="U3" s="286"/>
      <c r="V3" s="286"/>
      <c r="W3" s="286"/>
      <c r="X3" s="286"/>
      <c r="Y3" s="286" t="s">
        <v>264</v>
      </c>
      <c r="Z3" s="286"/>
      <c r="AA3" s="286"/>
      <c r="AB3" s="286"/>
      <c r="AC3" s="284" t="s">
        <v>217</v>
      </c>
      <c r="AD3" s="284"/>
      <c r="AE3" s="284"/>
      <c r="AF3" s="284"/>
      <c r="AG3" s="284"/>
      <c r="AH3" s="286" t="s">
        <v>64</v>
      </c>
      <c r="AI3" s="286"/>
      <c r="AJ3" s="286"/>
      <c r="AK3" s="286"/>
      <c r="AL3" s="286" t="s">
        <v>17</v>
      </c>
      <c r="AM3" s="286"/>
      <c r="AN3" s="286"/>
      <c r="AO3" s="296"/>
      <c r="AP3" s="288" t="s">
        <v>306</v>
      </c>
      <c r="AQ3" s="288"/>
      <c r="AR3" s="288"/>
      <c r="AS3" s="288"/>
      <c r="AT3" s="288"/>
      <c r="AU3" s="288"/>
      <c r="AV3" s="288"/>
      <c r="AW3" s="288"/>
      <c r="AX3" s="288"/>
      <c r="AY3">
        <f>$AY$2</f>
        <v>0</v>
      </c>
    </row>
    <row r="4" spans="1:51" ht="24.75" customHeight="1" x14ac:dyDescent="0.15">
      <c r="A4" s="894">
        <v>1</v>
      </c>
      <c r="B4" s="894">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5"/>
      <c r="AI4" s="896"/>
      <c r="AJ4" s="896"/>
      <c r="AK4" s="896"/>
      <c r="AL4" s="270"/>
      <c r="AM4" s="271"/>
      <c r="AN4" s="271"/>
      <c r="AO4" s="272"/>
      <c r="AP4" s="273"/>
      <c r="AQ4" s="273"/>
      <c r="AR4" s="273"/>
      <c r="AS4" s="273"/>
      <c r="AT4" s="273"/>
      <c r="AU4" s="273"/>
      <c r="AV4" s="273"/>
      <c r="AW4" s="273"/>
      <c r="AX4" s="273"/>
      <c r="AY4">
        <f>$AY$2</f>
        <v>0</v>
      </c>
    </row>
    <row r="5" spans="1:51" ht="24.75" customHeight="1" x14ac:dyDescent="0.15">
      <c r="A5" s="894">
        <v>2</v>
      </c>
      <c r="B5" s="894">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5"/>
      <c r="AI5" s="896"/>
      <c r="AJ5" s="896"/>
      <c r="AK5" s="896"/>
      <c r="AL5" s="270"/>
      <c r="AM5" s="271"/>
      <c r="AN5" s="271"/>
      <c r="AO5" s="272"/>
      <c r="AP5" s="273"/>
      <c r="AQ5" s="273"/>
      <c r="AR5" s="273"/>
      <c r="AS5" s="273"/>
      <c r="AT5" s="273"/>
      <c r="AU5" s="273"/>
      <c r="AV5" s="273"/>
      <c r="AW5" s="273"/>
      <c r="AX5" s="273"/>
      <c r="AY5">
        <f>COUNTA($C$5)</f>
        <v>0</v>
      </c>
    </row>
    <row r="6" spans="1:51" ht="24.75" customHeight="1" x14ac:dyDescent="0.15">
      <c r="A6" s="894">
        <v>3</v>
      </c>
      <c r="B6" s="894">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5"/>
      <c r="AI6" s="896"/>
      <c r="AJ6" s="896"/>
      <c r="AK6" s="896"/>
      <c r="AL6" s="270"/>
      <c r="AM6" s="271"/>
      <c r="AN6" s="271"/>
      <c r="AO6" s="272"/>
      <c r="AP6" s="273"/>
      <c r="AQ6" s="273"/>
      <c r="AR6" s="273"/>
      <c r="AS6" s="273"/>
      <c r="AT6" s="273"/>
      <c r="AU6" s="273"/>
      <c r="AV6" s="273"/>
      <c r="AW6" s="273"/>
      <c r="AX6" s="273"/>
      <c r="AY6">
        <f>COUNTA($C$6)</f>
        <v>0</v>
      </c>
    </row>
    <row r="7" spans="1:51" ht="24.75" customHeight="1" x14ac:dyDescent="0.15">
      <c r="A7" s="894">
        <v>4</v>
      </c>
      <c r="B7" s="894">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5"/>
      <c r="AI7" s="896"/>
      <c r="AJ7" s="896"/>
      <c r="AK7" s="896"/>
      <c r="AL7" s="270"/>
      <c r="AM7" s="271"/>
      <c r="AN7" s="271"/>
      <c r="AO7" s="272"/>
      <c r="AP7" s="273"/>
      <c r="AQ7" s="273"/>
      <c r="AR7" s="273"/>
      <c r="AS7" s="273"/>
      <c r="AT7" s="273"/>
      <c r="AU7" s="273"/>
      <c r="AV7" s="273"/>
      <c r="AW7" s="273"/>
      <c r="AX7" s="273"/>
      <c r="AY7">
        <f>COUNTA($C$7)</f>
        <v>0</v>
      </c>
    </row>
    <row r="8" spans="1:51" ht="24.75" customHeight="1" x14ac:dyDescent="0.15">
      <c r="A8" s="894">
        <v>5</v>
      </c>
      <c r="B8" s="894">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5"/>
      <c r="AI8" s="896"/>
      <c r="AJ8" s="896"/>
      <c r="AK8" s="896"/>
      <c r="AL8" s="270"/>
      <c r="AM8" s="271"/>
      <c r="AN8" s="271"/>
      <c r="AO8" s="272"/>
      <c r="AP8" s="273"/>
      <c r="AQ8" s="273"/>
      <c r="AR8" s="273"/>
      <c r="AS8" s="273"/>
      <c r="AT8" s="273"/>
      <c r="AU8" s="273"/>
      <c r="AV8" s="273"/>
      <c r="AW8" s="273"/>
      <c r="AX8" s="273"/>
      <c r="AY8">
        <f>COUNTA($C$8)</f>
        <v>0</v>
      </c>
    </row>
    <row r="9" spans="1:51" ht="24.75" customHeight="1" x14ac:dyDescent="0.15">
      <c r="A9" s="894">
        <v>6</v>
      </c>
      <c r="B9" s="894">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5"/>
      <c r="AI9" s="896"/>
      <c r="AJ9" s="896"/>
      <c r="AK9" s="896"/>
      <c r="AL9" s="270"/>
      <c r="AM9" s="271"/>
      <c r="AN9" s="271"/>
      <c r="AO9" s="272"/>
      <c r="AP9" s="273"/>
      <c r="AQ9" s="273"/>
      <c r="AR9" s="273"/>
      <c r="AS9" s="273"/>
      <c r="AT9" s="273"/>
      <c r="AU9" s="273"/>
      <c r="AV9" s="273"/>
      <c r="AW9" s="273"/>
      <c r="AX9" s="273"/>
      <c r="AY9">
        <f>COUNTA($C$9)</f>
        <v>0</v>
      </c>
    </row>
    <row r="10" spans="1:51" ht="24.75" customHeight="1" x14ac:dyDescent="0.15">
      <c r="A10" s="894">
        <v>7</v>
      </c>
      <c r="B10" s="894">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5"/>
      <c r="AI10" s="896"/>
      <c r="AJ10" s="896"/>
      <c r="AK10" s="896"/>
      <c r="AL10" s="270"/>
      <c r="AM10" s="271"/>
      <c r="AN10" s="271"/>
      <c r="AO10" s="272"/>
      <c r="AP10" s="273"/>
      <c r="AQ10" s="273"/>
      <c r="AR10" s="273"/>
      <c r="AS10" s="273"/>
      <c r="AT10" s="273"/>
      <c r="AU10" s="273"/>
      <c r="AV10" s="273"/>
      <c r="AW10" s="273"/>
      <c r="AX10" s="273"/>
      <c r="AY10">
        <f>COUNTA($C$10)</f>
        <v>0</v>
      </c>
    </row>
    <row r="11" spans="1:51" ht="24.75" customHeight="1" x14ac:dyDescent="0.15">
      <c r="A11" s="894">
        <v>8</v>
      </c>
      <c r="B11" s="894">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5"/>
      <c r="AI11" s="896"/>
      <c r="AJ11" s="896"/>
      <c r="AK11" s="896"/>
      <c r="AL11" s="270"/>
      <c r="AM11" s="271"/>
      <c r="AN11" s="271"/>
      <c r="AO11" s="272"/>
      <c r="AP11" s="273"/>
      <c r="AQ11" s="273"/>
      <c r="AR11" s="273"/>
      <c r="AS11" s="273"/>
      <c r="AT11" s="273"/>
      <c r="AU11" s="273"/>
      <c r="AV11" s="273"/>
      <c r="AW11" s="273"/>
      <c r="AX11" s="273"/>
      <c r="AY11">
        <f>COUNTA($C$11)</f>
        <v>0</v>
      </c>
    </row>
    <row r="12" spans="1:51" ht="24.75" customHeight="1" x14ac:dyDescent="0.15">
      <c r="A12" s="894">
        <v>9</v>
      </c>
      <c r="B12" s="894">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5"/>
      <c r="AI12" s="896"/>
      <c r="AJ12" s="896"/>
      <c r="AK12" s="896"/>
      <c r="AL12" s="270"/>
      <c r="AM12" s="271"/>
      <c r="AN12" s="271"/>
      <c r="AO12" s="272"/>
      <c r="AP12" s="273"/>
      <c r="AQ12" s="273"/>
      <c r="AR12" s="273"/>
      <c r="AS12" s="273"/>
      <c r="AT12" s="273"/>
      <c r="AU12" s="273"/>
      <c r="AV12" s="273"/>
      <c r="AW12" s="273"/>
      <c r="AX12" s="273"/>
      <c r="AY12">
        <f>COUNTA($C$12)</f>
        <v>0</v>
      </c>
    </row>
    <row r="13" spans="1:51" ht="24.75" customHeight="1" x14ac:dyDescent="0.15">
      <c r="A13" s="894">
        <v>10</v>
      </c>
      <c r="B13" s="894">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5"/>
      <c r="AI13" s="896"/>
      <c r="AJ13" s="896"/>
      <c r="AK13" s="896"/>
      <c r="AL13" s="270"/>
      <c r="AM13" s="271"/>
      <c r="AN13" s="271"/>
      <c r="AO13" s="272"/>
      <c r="AP13" s="273"/>
      <c r="AQ13" s="273"/>
      <c r="AR13" s="273"/>
      <c r="AS13" s="273"/>
      <c r="AT13" s="273"/>
      <c r="AU13" s="273"/>
      <c r="AV13" s="273"/>
      <c r="AW13" s="273"/>
      <c r="AX13" s="273"/>
      <c r="AY13">
        <f>COUNTA($C$13)</f>
        <v>0</v>
      </c>
    </row>
    <row r="14" spans="1:51" ht="24.75" customHeight="1" x14ac:dyDescent="0.15">
      <c r="A14" s="894">
        <v>11</v>
      </c>
      <c r="B14" s="894">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5"/>
      <c r="AI14" s="896"/>
      <c r="AJ14" s="896"/>
      <c r="AK14" s="896"/>
      <c r="AL14" s="270"/>
      <c r="AM14" s="271"/>
      <c r="AN14" s="271"/>
      <c r="AO14" s="272"/>
      <c r="AP14" s="273"/>
      <c r="AQ14" s="273"/>
      <c r="AR14" s="273"/>
      <c r="AS14" s="273"/>
      <c r="AT14" s="273"/>
      <c r="AU14" s="273"/>
      <c r="AV14" s="273"/>
      <c r="AW14" s="273"/>
      <c r="AX14" s="273"/>
      <c r="AY14">
        <f>COUNTA($C$14)</f>
        <v>0</v>
      </c>
    </row>
    <row r="15" spans="1:51" ht="24.75" customHeight="1" x14ac:dyDescent="0.15">
      <c r="A15" s="894">
        <v>12</v>
      </c>
      <c r="B15" s="894">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5"/>
      <c r="AI15" s="896"/>
      <c r="AJ15" s="896"/>
      <c r="AK15" s="896"/>
      <c r="AL15" s="270"/>
      <c r="AM15" s="271"/>
      <c r="AN15" s="271"/>
      <c r="AO15" s="272"/>
      <c r="AP15" s="273"/>
      <c r="AQ15" s="273"/>
      <c r="AR15" s="273"/>
      <c r="AS15" s="273"/>
      <c r="AT15" s="273"/>
      <c r="AU15" s="273"/>
      <c r="AV15" s="273"/>
      <c r="AW15" s="273"/>
      <c r="AX15" s="273"/>
      <c r="AY15">
        <f>COUNTA($C$15)</f>
        <v>0</v>
      </c>
    </row>
    <row r="16" spans="1:51" ht="24.75" customHeight="1" x14ac:dyDescent="0.15">
      <c r="A16" s="894">
        <v>13</v>
      </c>
      <c r="B16" s="894">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5"/>
      <c r="AI16" s="896"/>
      <c r="AJ16" s="896"/>
      <c r="AK16" s="896"/>
      <c r="AL16" s="270"/>
      <c r="AM16" s="271"/>
      <c r="AN16" s="271"/>
      <c r="AO16" s="272"/>
      <c r="AP16" s="273"/>
      <c r="AQ16" s="273"/>
      <c r="AR16" s="273"/>
      <c r="AS16" s="273"/>
      <c r="AT16" s="273"/>
      <c r="AU16" s="273"/>
      <c r="AV16" s="273"/>
      <c r="AW16" s="273"/>
      <c r="AX16" s="273"/>
      <c r="AY16">
        <f>COUNTA($C$16)</f>
        <v>0</v>
      </c>
    </row>
    <row r="17" spans="1:51" ht="24.75" customHeight="1" x14ac:dyDescent="0.15">
      <c r="A17" s="894">
        <v>14</v>
      </c>
      <c r="B17" s="894">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5"/>
      <c r="AI17" s="896"/>
      <c r="AJ17" s="896"/>
      <c r="AK17" s="896"/>
      <c r="AL17" s="270"/>
      <c r="AM17" s="271"/>
      <c r="AN17" s="271"/>
      <c r="AO17" s="272"/>
      <c r="AP17" s="273"/>
      <c r="AQ17" s="273"/>
      <c r="AR17" s="273"/>
      <c r="AS17" s="273"/>
      <c r="AT17" s="273"/>
      <c r="AU17" s="273"/>
      <c r="AV17" s="273"/>
      <c r="AW17" s="273"/>
      <c r="AX17" s="273"/>
      <c r="AY17">
        <f>COUNTA($C$17)</f>
        <v>0</v>
      </c>
    </row>
    <row r="18" spans="1:51" ht="24.75" customHeight="1" x14ac:dyDescent="0.15">
      <c r="A18" s="894">
        <v>15</v>
      </c>
      <c r="B18" s="894">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5"/>
      <c r="AI18" s="896"/>
      <c r="AJ18" s="896"/>
      <c r="AK18" s="896"/>
      <c r="AL18" s="270"/>
      <c r="AM18" s="271"/>
      <c r="AN18" s="271"/>
      <c r="AO18" s="272"/>
      <c r="AP18" s="273"/>
      <c r="AQ18" s="273"/>
      <c r="AR18" s="273"/>
      <c r="AS18" s="273"/>
      <c r="AT18" s="273"/>
      <c r="AU18" s="273"/>
      <c r="AV18" s="273"/>
      <c r="AW18" s="273"/>
      <c r="AX18" s="273"/>
      <c r="AY18">
        <f>COUNTA($C$18)</f>
        <v>0</v>
      </c>
    </row>
    <row r="19" spans="1:51" ht="24.75" customHeight="1" x14ac:dyDescent="0.15">
      <c r="A19" s="894">
        <v>16</v>
      </c>
      <c r="B19" s="894">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5"/>
      <c r="AI19" s="896"/>
      <c r="AJ19" s="896"/>
      <c r="AK19" s="896"/>
      <c r="AL19" s="270"/>
      <c r="AM19" s="271"/>
      <c r="AN19" s="271"/>
      <c r="AO19" s="272"/>
      <c r="AP19" s="273"/>
      <c r="AQ19" s="273"/>
      <c r="AR19" s="273"/>
      <c r="AS19" s="273"/>
      <c r="AT19" s="273"/>
      <c r="AU19" s="273"/>
      <c r="AV19" s="273"/>
      <c r="AW19" s="273"/>
      <c r="AX19" s="273"/>
      <c r="AY19">
        <f>COUNTA($C$19)</f>
        <v>0</v>
      </c>
    </row>
    <row r="20" spans="1:51" ht="24.75" customHeight="1" x14ac:dyDescent="0.15">
      <c r="A20" s="894">
        <v>17</v>
      </c>
      <c r="B20" s="894">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5"/>
      <c r="AI20" s="896"/>
      <c r="AJ20" s="896"/>
      <c r="AK20" s="896"/>
      <c r="AL20" s="270"/>
      <c r="AM20" s="271"/>
      <c r="AN20" s="271"/>
      <c r="AO20" s="272"/>
      <c r="AP20" s="273"/>
      <c r="AQ20" s="273"/>
      <c r="AR20" s="273"/>
      <c r="AS20" s="273"/>
      <c r="AT20" s="273"/>
      <c r="AU20" s="273"/>
      <c r="AV20" s="273"/>
      <c r="AW20" s="273"/>
      <c r="AX20" s="273"/>
      <c r="AY20">
        <f>COUNTA($C$20)</f>
        <v>0</v>
      </c>
    </row>
    <row r="21" spans="1:51" ht="24.75" customHeight="1" x14ac:dyDescent="0.15">
      <c r="A21" s="894">
        <v>18</v>
      </c>
      <c r="B21" s="894">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5"/>
      <c r="AI21" s="896"/>
      <c r="AJ21" s="896"/>
      <c r="AK21" s="896"/>
      <c r="AL21" s="270"/>
      <c r="AM21" s="271"/>
      <c r="AN21" s="271"/>
      <c r="AO21" s="272"/>
      <c r="AP21" s="273"/>
      <c r="AQ21" s="273"/>
      <c r="AR21" s="273"/>
      <c r="AS21" s="273"/>
      <c r="AT21" s="273"/>
      <c r="AU21" s="273"/>
      <c r="AV21" s="273"/>
      <c r="AW21" s="273"/>
      <c r="AX21" s="273"/>
      <c r="AY21">
        <f>COUNTA($C$21)</f>
        <v>0</v>
      </c>
    </row>
    <row r="22" spans="1:51" ht="24.75" customHeight="1" x14ac:dyDescent="0.15">
      <c r="A22" s="894">
        <v>19</v>
      </c>
      <c r="B22" s="894">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5"/>
      <c r="AI22" s="896"/>
      <c r="AJ22" s="896"/>
      <c r="AK22" s="896"/>
      <c r="AL22" s="270"/>
      <c r="AM22" s="271"/>
      <c r="AN22" s="271"/>
      <c r="AO22" s="272"/>
      <c r="AP22" s="273"/>
      <c r="AQ22" s="273"/>
      <c r="AR22" s="273"/>
      <c r="AS22" s="273"/>
      <c r="AT22" s="273"/>
      <c r="AU22" s="273"/>
      <c r="AV22" s="273"/>
      <c r="AW22" s="273"/>
      <c r="AX22" s="273"/>
      <c r="AY22">
        <f>COUNTA($C$22)</f>
        <v>0</v>
      </c>
    </row>
    <row r="23" spans="1:51" ht="24.75" customHeight="1" x14ac:dyDescent="0.15">
      <c r="A23" s="894">
        <v>20</v>
      </c>
      <c r="B23" s="894">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5"/>
      <c r="AI23" s="896"/>
      <c r="AJ23" s="896"/>
      <c r="AK23" s="896"/>
      <c r="AL23" s="270"/>
      <c r="AM23" s="271"/>
      <c r="AN23" s="271"/>
      <c r="AO23" s="272"/>
      <c r="AP23" s="273"/>
      <c r="AQ23" s="273"/>
      <c r="AR23" s="273"/>
      <c r="AS23" s="273"/>
      <c r="AT23" s="273"/>
      <c r="AU23" s="273"/>
      <c r="AV23" s="273"/>
      <c r="AW23" s="273"/>
      <c r="AX23" s="273"/>
      <c r="AY23">
        <f>COUNTA($C$23)</f>
        <v>0</v>
      </c>
    </row>
    <row r="24" spans="1:51" ht="24.75" customHeight="1" x14ac:dyDescent="0.15">
      <c r="A24" s="894">
        <v>21</v>
      </c>
      <c r="B24" s="894">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5"/>
      <c r="AI24" s="896"/>
      <c r="AJ24" s="896"/>
      <c r="AK24" s="896"/>
      <c r="AL24" s="270"/>
      <c r="AM24" s="271"/>
      <c r="AN24" s="271"/>
      <c r="AO24" s="272"/>
      <c r="AP24" s="273"/>
      <c r="AQ24" s="273"/>
      <c r="AR24" s="273"/>
      <c r="AS24" s="273"/>
      <c r="AT24" s="273"/>
      <c r="AU24" s="273"/>
      <c r="AV24" s="273"/>
      <c r="AW24" s="273"/>
      <c r="AX24" s="273"/>
      <c r="AY24">
        <f>COUNTA($C$24)</f>
        <v>0</v>
      </c>
    </row>
    <row r="25" spans="1:51" ht="24.75" customHeight="1" x14ac:dyDescent="0.15">
      <c r="A25" s="894">
        <v>22</v>
      </c>
      <c r="B25" s="894">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5"/>
      <c r="AI25" s="896"/>
      <c r="AJ25" s="896"/>
      <c r="AK25" s="896"/>
      <c r="AL25" s="270"/>
      <c r="AM25" s="271"/>
      <c r="AN25" s="271"/>
      <c r="AO25" s="272"/>
      <c r="AP25" s="273"/>
      <c r="AQ25" s="273"/>
      <c r="AR25" s="273"/>
      <c r="AS25" s="273"/>
      <c r="AT25" s="273"/>
      <c r="AU25" s="273"/>
      <c r="AV25" s="273"/>
      <c r="AW25" s="273"/>
      <c r="AX25" s="273"/>
      <c r="AY25">
        <f>COUNTA($C$25)</f>
        <v>0</v>
      </c>
    </row>
    <row r="26" spans="1:51" ht="24.75" customHeight="1" x14ac:dyDescent="0.15">
      <c r="A26" s="894">
        <v>23</v>
      </c>
      <c r="B26" s="894">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5"/>
      <c r="AI26" s="896"/>
      <c r="AJ26" s="896"/>
      <c r="AK26" s="896"/>
      <c r="AL26" s="270"/>
      <c r="AM26" s="271"/>
      <c r="AN26" s="271"/>
      <c r="AO26" s="272"/>
      <c r="AP26" s="273"/>
      <c r="AQ26" s="273"/>
      <c r="AR26" s="273"/>
      <c r="AS26" s="273"/>
      <c r="AT26" s="273"/>
      <c r="AU26" s="273"/>
      <c r="AV26" s="273"/>
      <c r="AW26" s="273"/>
      <c r="AX26" s="273"/>
      <c r="AY26">
        <f>COUNTA($C$26)</f>
        <v>0</v>
      </c>
    </row>
    <row r="27" spans="1:51" ht="24.75" customHeight="1" x14ac:dyDescent="0.15">
      <c r="A27" s="894">
        <v>24</v>
      </c>
      <c r="B27" s="894">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5"/>
      <c r="AI27" s="896"/>
      <c r="AJ27" s="896"/>
      <c r="AK27" s="896"/>
      <c r="AL27" s="270"/>
      <c r="AM27" s="271"/>
      <c r="AN27" s="271"/>
      <c r="AO27" s="272"/>
      <c r="AP27" s="273"/>
      <c r="AQ27" s="273"/>
      <c r="AR27" s="273"/>
      <c r="AS27" s="273"/>
      <c r="AT27" s="273"/>
      <c r="AU27" s="273"/>
      <c r="AV27" s="273"/>
      <c r="AW27" s="273"/>
      <c r="AX27" s="273"/>
      <c r="AY27">
        <f>COUNTA($C$27)</f>
        <v>0</v>
      </c>
    </row>
    <row r="28" spans="1:51" ht="24.75" customHeight="1" x14ac:dyDescent="0.15">
      <c r="A28" s="894">
        <v>25</v>
      </c>
      <c r="B28" s="894">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5"/>
      <c r="AI28" s="896"/>
      <c r="AJ28" s="896"/>
      <c r="AK28" s="896"/>
      <c r="AL28" s="270"/>
      <c r="AM28" s="271"/>
      <c r="AN28" s="271"/>
      <c r="AO28" s="272"/>
      <c r="AP28" s="273"/>
      <c r="AQ28" s="273"/>
      <c r="AR28" s="273"/>
      <c r="AS28" s="273"/>
      <c r="AT28" s="273"/>
      <c r="AU28" s="273"/>
      <c r="AV28" s="273"/>
      <c r="AW28" s="273"/>
      <c r="AX28" s="273"/>
      <c r="AY28">
        <f>COUNTA($C$28)</f>
        <v>0</v>
      </c>
    </row>
    <row r="29" spans="1:51" ht="24.75" customHeight="1" x14ac:dyDescent="0.15">
      <c r="A29" s="894">
        <v>26</v>
      </c>
      <c r="B29" s="894">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5"/>
      <c r="AI29" s="896"/>
      <c r="AJ29" s="896"/>
      <c r="AK29" s="896"/>
      <c r="AL29" s="270"/>
      <c r="AM29" s="271"/>
      <c r="AN29" s="271"/>
      <c r="AO29" s="272"/>
      <c r="AP29" s="273"/>
      <c r="AQ29" s="273"/>
      <c r="AR29" s="273"/>
      <c r="AS29" s="273"/>
      <c r="AT29" s="273"/>
      <c r="AU29" s="273"/>
      <c r="AV29" s="273"/>
      <c r="AW29" s="273"/>
      <c r="AX29" s="273"/>
      <c r="AY29">
        <f>COUNTA($C$29)</f>
        <v>0</v>
      </c>
    </row>
    <row r="30" spans="1:51" ht="24.75" customHeight="1" x14ac:dyDescent="0.15">
      <c r="A30" s="894">
        <v>27</v>
      </c>
      <c r="B30" s="894">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5"/>
      <c r="AI30" s="896"/>
      <c r="AJ30" s="896"/>
      <c r="AK30" s="896"/>
      <c r="AL30" s="270"/>
      <c r="AM30" s="271"/>
      <c r="AN30" s="271"/>
      <c r="AO30" s="272"/>
      <c r="AP30" s="273"/>
      <c r="AQ30" s="273"/>
      <c r="AR30" s="273"/>
      <c r="AS30" s="273"/>
      <c r="AT30" s="273"/>
      <c r="AU30" s="273"/>
      <c r="AV30" s="273"/>
      <c r="AW30" s="273"/>
      <c r="AX30" s="273"/>
      <c r="AY30">
        <f>COUNTA($C$30)</f>
        <v>0</v>
      </c>
    </row>
    <row r="31" spans="1:51" ht="24.75" customHeight="1" x14ac:dyDescent="0.15">
      <c r="A31" s="894">
        <v>28</v>
      </c>
      <c r="B31" s="894">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5"/>
      <c r="AI31" s="896"/>
      <c r="AJ31" s="896"/>
      <c r="AK31" s="896"/>
      <c r="AL31" s="270"/>
      <c r="AM31" s="271"/>
      <c r="AN31" s="271"/>
      <c r="AO31" s="272"/>
      <c r="AP31" s="273"/>
      <c r="AQ31" s="273"/>
      <c r="AR31" s="273"/>
      <c r="AS31" s="273"/>
      <c r="AT31" s="273"/>
      <c r="AU31" s="273"/>
      <c r="AV31" s="273"/>
      <c r="AW31" s="273"/>
      <c r="AX31" s="273"/>
      <c r="AY31">
        <f>COUNTA($C$31)</f>
        <v>0</v>
      </c>
    </row>
    <row r="32" spans="1:51" ht="24.75" customHeight="1" x14ac:dyDescent="0.15">
      <c r="A32" s="894">
        <v>29</v>
      </c>
      <c r="B32" s="894">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5"/>
      <c r="AI32" s="896"/>
      <c r="AJ32" s="896"/>
      <c r="AK32" s="896"/>
      <c r="AL32" s="270"/>
      <c r="AM32" s="271"/>
      <c r="AN32" s="271"/>
      <c r="AO32" s="272"/>
      <c r="AP32" s="273"/>
      <c r="AQ32" s="273"/>
      <c r="AR32" s="273"/>
      <c r="AS32" s="273"/>
      <c r="AT32" s="273"/>
      <c r="AU32" s="273"/>
      <c r="AV32" s="273"/>
      <c r="AW32" s="273"/>
      <c r="AX32" s="273"/>
      <c r="AY32">
        <f>COUNTA($C$32)</f>
        <v>0</v>
      </c>
    </row>
    <row r="33" spans="1:51" ht="24.75" customHeight="1" x14ac:dyDescent="0.15">
      <c r="A33" s="894">
        <v>30</v>
      </c>
      <c r="B33" s="894">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5"/>
      <c r="AI33" s="896"/>
      <c r="AJ33" s="896"/>
      <c r="AK33" s="896"/>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4"/>
      <c r="B36" s="894"/>
      <c r="C36" s="286" t="s">
        <v>87</v>
      </c>
      <c r="D36" s="286"/>
      <c r="E36" s="286"/>
      <c r="F36" s="286"/>
      <c r="G36" s="286"/>
      <c r="H36" s="286"/>
      <c r="I36" s="286"/>
      <c r="J36" s="292" t="s">
        <v>65</v>
      </c>
      <c r="K36" s="292"/>
      <c r="L36" s="292"/>
      <c r="M36" s="292"/>
      <c r="N36" s="292"/>
      <c r="O36" s="292"/>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6"/>
      <c r="AP36" s="288" t="s">
        <v>306</v>
      </c>
      <c r="AQ36" s="288"/>
      <c r="AR36" s="288"/>
      <c r="AS36" s="288"/>
      <c r="AT36" s="288"/>
      <c r="AU36" s="288"/>
      <c r="AV36" s="288"/>
      <c r="AW36" s="288"/>
      <c r="AX36" s="288"/>
      <c r="AY36">
        <f t="shared" ref="AY36:AY37" si="0">$AY$34</f>
        <v>0</v>
      </c>
    </row>
    <row r="37" spans="1:51" ht="24.75" customHeight="1" x14ac:dyDescent="0.15">
      <c r="A37" s="894">
        <v>1</v>
      </c>
      <c r="B37" s="894">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5"/>
      <c r="AI37" s="896"/>
      <c r="AJ37" s="896"/>
      <c r="AK37" s="896"/>
      <c r="AL37" s="270"/>
      <c r="AM37" s="271"/>
      <c r="AN37" s="271"/>
      <c r="AO37" s="272"/>
      <c r="AP37" s="273"/>
      <c r="AQ37" s="273"/>
      <c r="AR37" s="273"/>
      <c r="AS37" s="273"/>
      <c r="AT37" s="273"/>
      <c r="AU37" s="273"/>
      <c r="AV37" s="273"/>
      <c r="AW37" s="273"/>
      <c r="AX37" s="273"/>
      <c r="AY37">
        <f t="shared" si="0"/>
        <v>0</v>
      </c>
    </row>
    <row r="38" spans="1:51" ht="24.75" customHeight="1" x14ac:dyDescent="0.15">
      <c r="A38" s="894">
        <v>2</v>
      </c>
      <c r="B38" s="894">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5"/>
      <c r="AI38" s="896"/>
      <c r="AJ38" s="896"/>
      <c r="AK38" s="896"/>
      <c r="AL38" s="270"/>
      <c r="AM38" s="271"/>
      <c r="AN38" s="271"/>
      <c r="AO38" s="272"/>
      <c r="AP38" s="273"/>
      <c r="AQ38" s="273"/>
      <c r="AR38" s="273"/>
      <c r="AS38" s="273"/>
      <c r="AT38" s="273"/>
      <c r="AU38" s="273"/>
      <c r="AV38" s="273"/>
      <c r="AW38" s="273"/>
      <c r="AX38" s="273"/>
      <c r="AY38">
        <f>COUNTA($C$38)</f>
        <v>0</v>
      </c>
    </row>
    <row r="39" spans="1:51" ht="24.75" customHeight="1" x14ac:dyDescent="0.15">
      <c r="A39" s="894">
        <v>3</v>
      </c>
      <c r="B39" s="894">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5"/>
      <c r="AI39" s="896"/>
      <c r="AJ39" s="896"/>
      <c r="AK39" s="896"/>
      <c r="AL39" s="270"/>
      <c r="AM39" s="271"/>
      <c r="AN39" s="271"/>
      <c r="AO39" s="272"/>
      <c r="AP39" s="273"/>
      <c r="AQ39" s="273"/>
      <c r="AR39" s="273"/>
      <c r="AS39" s="273"/>
      <c r="AT39" s="273"/>
      <c r="AU39" s="273"/>
      <c r="AV39" s="273"/>
      <c r="AW39" s="273"/>
      <c r="AX39" s="273"/>
      <c r="AY39">
        <f>COUNTA($C$39)</f>
        <v>0</v>
      </c>
    </row>
    <row r="40" spans="1:51" ht="24.75" customHeight="1" x14ac:dyDescent="0.15">
      <c r="A40" s="894">
        <v>4</v>
      </c>
      <c r="B40" s="894">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5"/>
      <c r="AI40" s="896"/>
      <c r="AJ40" s="896"/>
      <c r="AK40" s="896"/>
      <c r="AL40" s="270"/>
      <c r="AM40" s="271"/>
      <c r="AN40" s="271"/>
      <c r="AO40" s="272"/>
      <c r="AP40" s="273"/>
      <c r="AQ40" s="273"/>
      <c r="AR40" s="273"/>
      <c r="AS40" s="273"/>
      <c r="AT40" s="273"/>
      <c r="AU40" s="273"/>
      <c r="AV40" s="273"/>
      <c r="AW40" s="273"/>
      <c r="AX40" s="273"/>
      <c r="AY40">
        <f>COUNTA($C$40)</f>
        <v>0</v>
      </c>
    </row>
    <row r="41" spans="1:51" ht="24.75" customHeight="1" x14ac:dyDescent="0.15">
      <c r="A41" s="894">
        <v>5</v>
      </c>
      <c r="B41" s="894">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5"/>
      <c r="AI41" s="896"/>
      <c r="AJ41" s="896"/>
      <c r="AK41" s="896"/>
      <c r="AL41" s="270"/>
      <c r="AM41" s="271"/>
      <c r="AN41" s="271"/>
      <c r="AO41" s="272"/>
      <c r="AP41" s="273"/>
      <c r="AQ41" s="273"/>
      <c r="AR41" s="273"/>
      <c r="AS41" s="273"/>
      <c r="AT41" s="273"/>
      <c r="AU41" s="273"/>
      <c r="AV41" s="273"/>
      <c r="AW41" s="273"/>
      <c r="AX41" s="273"/>
      <c r="AY41">
        <f>COUNTA($C$41)</f>
        <v>0</v>
      </c>
    </row>
    <row r="42" spans="1:51" ht="24.75" customHeight="1" x14ac:dyDescent="0.15">
      <c r="A42" s="894">
        <v>6</v>
      </c>
      <c r="B42" s="894">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5"/>
      <c r="AI42" s="896"/>
      <c r="AJ42" s="896"/>
      <c r="AK42" s="896"/>
      <c r="AL42" s="270"/>
      <c r="AM42" s="271"/>
      <c r="AN42" s="271"/>
      <c r="AO42" s="272"/>
      <c r="AP42" s="273"/>
      <c r="AQ42" s="273"/>
      <c r="AR42" s="273"/>
      <c r="AS42" s="273"/>
      <c r="AT42" s="273"/>
      <c r="AU42" s="273"/>
      <c r="AV42" s="273"/>
      <c r="AW42" s="273"/>
      <c r="AX42" s="273"/>
      <c r="AY42">
        <f>COUNTA($C$42)</f>
        <v>0</v>
      </c>
    </row>
    <row r="43" spans="1:51" ht="24.75" customHeight="1" x14ac:dyDescent="0.15">
      <c r="A43" s="894">
        <v>7</v>
      </c>
      <c r="B43" s="894">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5"/>
      <c r="AI43" s="896"/>
      <c r="AJ43" s="896"/>
      <c r="AK43" s="896"/>
      <c r="AL43" s="270"/>
      <c r="AM43" s="271"/>
      <c r="AN43" s="271"/>
      <c r="AO43" s="272"/>
      <c r="AP43" s="273"/>
      <c r="AQ43" s="273"/>
      <c r="AR43" s="273"/>
      <c r="AS43" s="273"/>
      <c r="AT43" s="273"/>
      <c r="AU43" s="273"/>
      <c r="AV43" s="273"/>
      <c r="AW43" s="273"/>
      <c r="AX43" s="273"/>
      <c r="AY43">
        <f>COUNTA($C$43)</f>
        <v>0</v>
      </c>
    </row>
    <row r="44" spans="1:51" ht="24.75" customHeight="1" x14ac:dyDescent="0.15">
      <c r="A44" s="894">
        <v>8</v>
      </c>
      <c r="B44" s="894">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5"/>
      <c r="AI44" s="896"/>
      <c r="AJ44" s="896"/>
      <c r="AK44" s="896"/>
      <c r="AL44" s="270"/>
      <c r="AM44" s="271"/>
      <c r="AN44" s="271"/>
      <c r="AO44" s="272"/>
      <c r="AP44" s="273"/>
      <c r="AQ44" s="273"/>
      <c r="AR44" s="273"/>
      <c r="AS44" s="273"/>
      <c r="AT44" s="273"/>
      <c r="AU44" s="273"/>
      <c r="AV44" s="273"/>
      <c r="AW44" s="273"/>
      <c r="AX44" s="273"/>
      <c r="AY44">
        <f>COUNTA($C$44)</f>
        <v>0</v>
      </c>
    </row>
    <row r="45" spans="1:51" ht="24.75" customHeight="1" x14ac:dyDescent="0.15">
      <c r="A45" s="894">
        <v>9</v>
      </c>
      <c r="B45" s="894">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5"/>
      <c r="AI45" s="896"/>
      <c r="AJ45" s="896"/>
      <c r="AK45" s="896"/>
      <c r="AL45" s="270"/>
      <c r="AM45" s="271"/>
      <c r="AN45" s="271"/>
      <c r="AO45" s="272"/>
      <c r="AP45" s="273"/>
      <c r="AQ45" s="273"/>
      <c r="AR45" s="273"/>
      <c r="AS45" s="273"/>
      <c r="AT45" s="273"/>
      <c r="AU45" s="273"/>
      <c r="AV45" s="273"/>
      <c r="AW45" s="273"/>
      <c r="AX45" s="273"/>
      <c r="AY45">
        <f>COUNTA($C$45)</f>
        <v>0</v>
      </c>
    </row>
    <row r="46" spans="1:51" ht="24.75" customHeight="1" x14ac:dyDescent="0.15">
      <c r="A46" s="894">
        <v>10</v>
      </c>
      <c r="B46" s="894">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5"/>
      <c r="AI46" s="896"/>
      <c r="AJ46" s="896"/>
      <c r="AK46" s="896"/>
      <c r="AL46" s="270"/>
      <c r="AM46" s="271"/>
      <c r="AN46" s="271"/>
      <c r="AO46" s="272"/>
      <c r="AP46" s="273"/>
      <c r="AQ46" s="273"/>
      <c r="AR46" s="273"/>
      <c r="AS46" s="273"/>
      <c r="AT46" s="273"/>
      <c r="AU46" s="273"/>
      <c r="AV46" s="273"/>
      <c r="AW46" s="273"/>
      <c r="AX46" s="273"/>
      <c r="AY46">
        <f>COUNTA($C$46)</f>
        <v>0</v>
      </c>
    </row>
    <row r="47" spans="1:51" ht="24.75" customHeight="1" x14ac:dyDescent="0.15">
      <c r="A47" s="894">
        <v>11</v>
      </c>
      <c r="B47" s="894">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5"/>
      <c r="AI47" s="896"/>
      <c r="AJ47" s="896"/>
      <c r="AK47" s="896"/>
      <c r="AL47" s="270"/>
      <c r="AM47" s="271"/>
      <c r="AN47" s="271"/>
      <c r="AO47" s="272"/>
      <c r="AP47" s="273"/>
      <c r="AQ47" s="273"/>
      <c r="AR47" s="273"/>
      <c r="AS47" s="273"/>
      <c r="AT47" s="273"/>
      <c r="AU47" s="273"/>
      <c r="AV47" s="273"/>
      <c r="AW47" s="273"/>
      <c r="AX47" s="273"/>
      <c r="AY47">
        <f>COUNTA($C$47)</f>
        <v>0</v>
      </c>
    </row>
    <row r="48" spans="1:51" ht="24.75" customHeight="1" x14ac:dyDescent="0.15">
      <c r="A48" s="894">
        <v>12</v>
      </c>
      <c r="B48" s="894">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5"/>
      <c r="AI48" s="896"/>
      <c r="AJ48" s="896"/>
      <c r="AK48" s="896"/>
      <c r="AL48" s="270"/>
      <c r="AM48" s="271"/>
      <c r="AN48" s="271"/>
      <c r="AO48" s="272"/>
      <c r="AP48" s="273"/>
      <c r="AQ48" s="273"/>
      <c r="AR48" s="273"/>
      <c r="AS48" s="273"/>
      <c r="AT48" s="273"/>
      <c r="AU48" s="273"/>
      <c r="AV48" s="273"/>
      <c r="AW48" s="273"/>
      <c r="AX48" s="273"/>
      <c r="AY48">
        <f>COUNTA($C$48)</f>
        <v>0</v>
      </c>
    </row>
    <row r="49" spans="1:51" ht="24.75" customHeight="1" x14ac:dyDescent="0.15">
      <c r="A49" s="894">
        <v>13</v>
      </c>
      <c r="B49" s="894">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5"/>
      <c r="AI49" s="896"/>
      <c r="AJ49" s="896"/>
      <c r="AK49" s="896"/>
      <c r="AL49" s="270"/>
      <c r="AM49" s="271"/>
      <c r="AN49" s="271"/>
      <c r="AO49" s="272"/>
      <c r="AP49" s="273"/>
      <c r="AQ49" s="273"/>
      <c r="AR49" s="273"/>
      <c r="AS49" s="273"/>
      <c r="AT49" s="273"/>
      <c r="AU49" s="273"/>
      <c r="AV49" s="273"/>
      <c r="AW49" s="273"/>
      <c r="AX49" s="273"/>
      <c r="AY49">
        <f>COUNTA($C$49)</f>
        <v>0</v>
      </c>
    </row>
    <row r="50" spans="1:51" ht="24.75" customHeight="1" x14ac:dyDescent="0.15">
      <c r="A50" s="894">
        <v>14</v>
      </c>
      <c r="B50" s="894">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5"/>
      <c r="AI50" s="896"/>
      <c r="AJ50" s="896"/>
      <c r="AK50" s="896"/>
      <c r="AL50" s="270"/>
      <c r="AM50" s="271"/>
      <c r="AN50" s="271"/>
      <c r="AO50" s="272"/>
      <c r="AP50" s="273"/>
      <c r="AQ50" s="273"/>
      <c r="AR50" s="273"/>
      <c r="AS50" s="273"/>
      <c r="AT50" s="273"/>
      <c r="AU50" s="273"/>
      <c r="AV50" s="273"/>
      <c r="AW50" s="273"/>
      <c r="AX50" s="273"/>
      <c r="AY50">
        <f>COUNTA($C$50)</f>
        <v>0</v>
      </c>
    </row>
    <row r="51" spans="1:51" ht="24.75" customHeight="1" x14ac:dyDescent="0.15">
      <c r="A51" s="894">
        <v>15</v>
      </c>
      <c r="B51" s="894">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5"/>
      <c r="AI51" s="896"/>
      <c r="AJ51" s="896"/>
      <c r="AK51" s="896"/>
      <c r="AL51" s="270"/>
      <c r="AM51" s="271"/>
      <c r="AN51" s="271"/>
      <c r="AO51" s="272"/>
      <c r="AP51" s="273"/>
      <c r="AQ51" s="273"/>
      <c r="AR51" s="273"/>
      <c r="AS51" s="273"/>
      <c r="AT51" s="273"/>
      <c r="AU51" s="273"/>
      <c r="AV51" s="273"/>
      <c r="AW51" s="273"/>
      <c r="AX51" s="273"/>
      <c r="AY51">
        <f>COUNTA($C$51)</f>
        <v>0</v>
      </c>
    </row>
    <row r="52" spans="1:51" ht="24.75" customHeight="1" x14ac:dyDescent="0.15">
      <c r="A52" s="894">
        <v>16</v>
      </c>
      <c r="B52" s="894">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5"/>
      <c r="AI52" s="896"/>
      <c r="AJ52" s="896"/>
      <c r="AK52" s="896"/>
      <c r="AL52" s="270"/>
      <c r="AM52" s="271"/>
      <c r="AN52" s="271"/>
      <c r="AO52" s="272"/>
      <c r="AP52" s="273"/>
      <c r="AQ52" s="273"/>
      <c r="AR52" s="273"/>
      <c r="AS52" s="273"/>
      <c r="AT52" s="273"/>
      <c r="AU52" s="273"/>
      <c r="AV52" s="273"/>
      <c r="AW52" s="273"/>
      <c r="AX52" s="273"/>
      <c r="AY52">
        <f>COUNTA($C$52)</f>
        <v>0</v>
      </c>
    </row>
    <row r="53" spans="1:51" ht="24.75" customHeight="1" x14ac:dyDescent="0.15">
      <c r="A53" s="894">
        <v>17</v>
      </c>
      <c r="B53" s="894">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5"/>
      <c r="AI53" s="896"/>
      <c r="AJ53" s="896"/>
      <c r="AK53" s="896"/>
      <c r="AL53" s="270"/>
      <c r="AM53" s="271"/>
      <c r="AN53" s="271"/>
      <c r="AO53" s="272"/>
      <c r="AP53" s="273"/>
      <c r="AQ53" s="273"/>
      <c r="AR53" s="273"/>
      <c r="AS53" s="273"/>
      <c r="AT53" s="273"/>
      <c r="AU53" s="273"/>
      <c r="AV53" s="273"/>
      <c r="AW53" s="273"/>
      <c r="AX53" s="273"/>
      <c r="AY53">
        <f>COUNTA($C$53)</f>
        <v>0</v>
      </c>
    </row>
    <row r="54" spans="1:51" ht="24.75" customHeight="1" x14ac:dyDescent="0.15">
      <c r="A54" s="894">
        <v>18</v>
      </c>
      <c r="B54" s="894">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5"/>
      <c r="AI54" s="896"/>
      <c r="AJ54" s="896"/>
      <c r="AK54" s="896"/>
      <c r="AL54" s="270"/>
      <c r="AM54" s="271"/>
      <c r="AN54" s="271"/>
      <c r="AO54" s="272"/>
      <c r="AP54" s="273"/>
      <c r="AQ54" s="273"/>
      <c r="AR54" s="273"/>
      <c r="AS54" s="273"/>
      <c r="AT54" s="273"/>
      <c r="AU54" s="273"/>
      <c r="AV54" s="273"/>
      <c r="AW54" s="273"/>
      <c r="AX54" s="273"/>
      <c r="AY54">
        <f>COUNTA($C$54)</f>
        <v>0</v>
      </c>
    </row>
    <row r="55" spans="1:51" ht="24.75" customHeight="1" x14ac:dyDescent="0.15">
      <c r="A55" s="894">
        <v>19</v>
      </c>
      <c r="B55" s="894">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5"/>
      <c r="AI55" s="896"/>
      <c r="AJ55" s="896"/>
      <c r="AK55" s="896"/>
      <c r="AL55" s="270"/>
      <c r="AM55" s="271"/>
      <c r="AN55" s="271"/>
      <c r="AO55" s="272"/>
      <c r="AP55" s="273"/>
      <c r="AQ55" s="273"/>
      <c r="AR55" s="273"/>
      <c r="AS55" s="273"/>
      <c r="AT55" s="273"/>
      <c r="AU55" s="273"/>
      <c r="AV55" s="273"/>
      <c r="AW55" s="273"/>
      <c r="AX55" s="273"/>
      <c r="AY55">
        <f>COUNTA($C$55)</f>
        <v>0</v>
      </c>
    </row>
    <row r="56" spans="1:51" ht="24.75" customHeight="1" x14ac:dyDescent="0.15">
      <c r="A56" s="894">
        <v>20</v>
      </c>
      <c r="B56" s="894">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5"/>
      <c r="AI56" s="896"/>
      <c r="AJ56" s="896"/>
      <c r="AK56" s="896"/>
      <c r="AL56" s="270"/>
      <c r="AM56" s="271"/>
      <c r="AN56" s="271"/>
      <c r="AO56" s="272"/>
      <c r="AP56" s="273"/>
      <c r="AQ56" s="273"/>
      <c r="AR56" s="273"/>
      <c r="AS56" s="273"/>
      <c r="AT56" s="273"/>
      <c r="AU56" s="273"/>
      <c r="AV56" s="273"/>
      <c r="AW56" s="273"/>
      <c r="AX56" s="273"/>
      <c r="AY56">
        <f>COUNTA($C$56)</f>
        <v>0</v>
      </c>
    </row>
    <row r="57" spans="1:51" ht="24.75" customHeight="1" x14ac:dyDescent="0.15">
      <c r="A57" s="894">
        <v>21</v>
      </c>
      <c r="B57" s="894">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5"/>
      <c r="AI57" s="896"/>
      <c r="AJ57" s="896"/>
      <c r="AK57" s="896"/>
      <c r="AL57" s="270"/>
      <c r="AM57" s="271"/>
      <c r="AN57" s="271"/>
      <c r="AO57" s="272"/>
      <c r="AP57" s="273"/>
      <c r="AQ57" s="273"/>
      <c r="AR57" s="273"/>
      <c r="AS57" s="273"/>
      <c r="AT57" s="273"/>
      <c r="AU57" s="273"/>
      <c r="AV57" s="273"/>
      <c r="AW57" s="273"/>
      <c r="AX57" s="273"/>
      <c r="AY57">
        <f>COUNTA($C$57)</f>
        <v>0</v>
      </c>
    </row>
    <row r="58" spans="1:51" ht="24.75" customHeight="1" x14ac:dyDescent="0.15">
      <c r="A58" s="894">
        <v>22</v>
      </c>
      <c r="B58" s="894">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5"/>
      <c r="AI58" s="896"/>
      <c r="AJ58" s="896"/>
      <c r="AK58" s="896"/>
      <c r="AL58" s="270"/>
      <c r="AM58" s="271"/>
      <c r="AN58" s="271"/>
      <c r="AO58" s="272"/>
      <c r="AP58" s="273"/>
      <c r="AQ58" s="273"/>
      <c r="AR58" s="273"/>
      <c r="AS58" s="273"/>
      <c r="AT58" s="273"/>
      <c r="AU58" s="273"/>
      <c r="AV58" s="273"/>
      <c r="AW58" s="273"/>
      <c r="AX58" s="273"/>
      <c r="AY58">
        <f>COUNTA($C$58)</f>
        <v>0</v>
      </c>
    </row>
    <row r="59" spans="1:51" ht="24.75" customHeight="1" x14ac:dyDescent="0.15">
      <c r="A59" s="894">
        <v>23</v>
      </c>
      <c r="B59" s="894">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5"/>
      <c r="AI59" s="896"/>
      <c r="AJ59" s="896"/>
      <c r="AK59" s="896"/>
      <c r="AL59" s="270"/>
      <c r="AM59" s="271"/>
      <c r="AN59" s="271"/>
      <c r="AO59" s="272"/>
      <c r="AP59" s="273"/>
      <c r="AQ59" s="273"/>
      <c r="AR59" s="273"/>
      <c r="AS59" s="273"/>
      <c r="AT59" s="273"/>
      <c r="AU59" s="273"/>
      <c r="AV59" s="273"/>
      <c r="AW59" s="273"/>
      <c r="AX59" s="273"/>
      <c r="AY59">
        <f>COUNTA($C$59)</f>
        <v>0</v>
      </c>
    </row>
    <row r="60" spans="1:51" ht="24.75" customHeight="1" x14ac:dyDescent="0.15">
      <c r="A60" s="894">
        <v>24</v>
      </c>
      <c r="B60" s="894">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5"/>
      <c r="AI60" s="896"/>
      <c r="AJ60" s="896"/>
      <c r="AK60" s="896"/>
      <c r="AL60" s="270"/>
      <c r="AM60" s="271"/>
      <c r="AN60" s="271"/>
      <c r="AO60" s="272"/>
      <c r="AP60" s="273"/>
      <c r="AQ60" s="273"/>
      <c r="AR60" s="273"/>
      <c r="AS60" s="273"/>
      <c r="AT60" s="273"/>
      <c r="AU60" s="273"/>
      <c r="AV60" s="273"/>
      <c r="AW60" s="273"/>
      <c r="AX60" s="273"/>
      <c r="AY60">
        <f>COUNTA($C$60)</f>
        <v>0</v>
      </c>
    </row>
    <row r="61" spans="1:51" ht="24.75" customHeight="1" x14ac:dyDescent="0.15">
      <c r="A61" s="894">
        <v>25</v>
      </c>
      <c r="B61" s="894">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5"/>
      <c r="AI61" s="896"/>
      <c r="AJ61" s="896"/>
      <c r="AK61" s="896"/>
      <c r="AL61" s="270"/>
      <c r="AM61" s="271"/>
      <c r="AN61" s="271"/>
      <c r="AO61" s="272"/>
      <c r="AP61" s="273"/>
      <c r="AQ61" s="273"/>
      <c r="AR61" s="273"/>
      <c r="AS61" s="273"/>
      <c r="AT61" s="273"/>
      <c r="AU61" s="273"/>
      <c r="AV61" s="273"/>
      <c r="AW61" s="273"/>
      <c r="AX61" s="273"/>
      <c r="AY61">
        <f>COUNTA($C$61)</f>
        <v>0</v>
      </c>
    </row>
    <row r="62" spans="1:51" ht="24.75" customHeight="1" x14ac:dyDescent="0.15">
      <c r="A62" s="894">
        <v>26</v>
      </c>
      <c r="B62" s="894">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5"/>
      <c r="AI62" s="896"/>
      <c r="AJ62" s="896"/>
      <c r="AK62" s="896"/>
      <c r="AL62" s="270"/>
      <c r="AM62" s="271"/>
      <c r="AN62" s="271"/>
      <c r="AO62" s="272"/>
      <c r="AP62" s="273"/>
      <c r="AQ62" s="273"/>
      <c r="AR62" s="273"/>
      <c r="AS62" s="273"/>
      <c r="AT62" s="273"/>
      <c r="AU62" s="273"/>
      <c r="AV62" s="273"/>
      <c r="AW62" s="273"/>
      <c r="AX62" s="273"/>
      <c r="AY62">
        <f>COUNTA($C$62)</f>
        <v>0</v>
      </c>
    </row>
    <row r="63" spans="1:51" ht="24.75" customHeight="1" x14ac:dyDescent="0.15">
      <c r="A63" s="894">
        <v>27</v>
      </c>
      <c r="B63" s="894">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5"/>
      <c r="AI63" s="896"/>
      <c r="AJ63" s="896"/>
      <c r="AK63" s="896"/>
      <c r="AL63" s="270"/>
      <c r="AM63" s="271"/>
      <c r="AN63" s="271"/>
      <c r="AO63" s="272"/>
      <c r="AP63" s="273"/>
      <c r="AQ63" s="273"/>
      <c r="AR63" s="273"/>
      <c r="AS63" s="273"/>
      <c r="AT63" s="273"/>
      <c r="AU63" s="273"/>
      <c r="AV63" s="273"/>
      <c r="AW63" s="273"/>
      <c r="AX63" s="273"/>
      <c r="AY63">
        <f>COUNTA($C$63)</f>
        <v>0</v>
      </c>
    </row>
    <row r="64" spans="1:51" ht="24.75" customHeight="1" x14ac:dyDescent="0.15">
      <c r="A64" s="894">
        <v>28</v>
      </c>
      <c r="B64" s="894">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5"/>
      <c r="AI64" s="896"/>
      <c r="AJ64" s="896"/>
      <c r="AK64" s="896"/>
      <c r="AL64" s="270"/>
      <c r="AM64" s="271"/>
      <c r="AN64" s="271"/>
      <c r="AO64" s="272"/>
      <c r="AP64" s="273"/>
      <c r="AQ64" s="273"/>
      <c r="AR64" s="273"/>
      <c r="AS64" s="273"/>
      <c r="AT64" s="273"/>
      <c r="AU64" s="273"/>
      <c r="AV64" s="273"/>
      <c r="AW64" s="273"/>
      <c r="AX64" s="273"/>
      <c r="AY64">
        <f>COUNTA($C$64)</f>
        <v>0</v>
      </c>
    </row>
    <row r="65" spans="1:51" ht="24.75" customHeight="1" x14ac:dyDescent="0.15">
      <c r="A65" s="894">
        <v>29</v>
      </c>
      <c r="B65" s="894">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5"/>
      <c r="AI65" s="896"/>
      <c r="AJ65" s="896"/>
      <c r="AK65" s="896"/>
      <c r="AL65" s="270"/>
      <c r="AM65" s="271"/>
      <c r="AN65" s="271"/>
      <c r="AO65" s="272"/>
      <c r="AP65" s="273"/>
      <c r="AQ65" s="273"/>
      <c r="AR65" s="273"/>
      <c r="AS65" s="273"/>
      <c r="AT65" s="273"/>
      <c r="AU65" s="273"/>
      <c r="AV65" s="273"/>
      <c r="AW65" s="273"/>
      <c r="AX65" s="273"/>
      <c r="AY65">
        <f>COUNTA($C$65)</f>
        <v>0</v>
      </c>
    </row>
    <row r="66" spans="1:51" ht="24.75" customHeight="1" x14ac:dyDescent="0.15">
      <c r="A66" s="894">
        <v>30</v>
      </c>
      <c r="B66" s="894">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5"/>
      <c r="AI66" s="896"/>
      <c r="AJ66" s="896"/>
      <c r="AK66" s="896"/>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4"/>
      <c r="B69" s="894"/>
      <c r="C69" s="286" t="s">
        <v>87</v>
      </c>
      <c r="D69" s="286"/>
      <c r="E69" s="286"/>
      <c r="F69" s="286"/>
      <c r="G69" s="286"/>
      <c r="H69" s="286"/>
      <c r="I69" s="286"/>
      <c r="J69" s="292" t="s">
        <v>65</v>
      </c>
      <c r="K69" s="292"/>
      <c r="L69" s="292"/>
      <c r="M69" s="292"/>
      <c r="N69" s="292"/>
      <c r="O69" s="292"/>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6"/>
      <c r="AP69" s="288" t="s">
        <v>306</v>
      </c>
      <c r="AQ69" s="288"/>
      <c r="AR69" s="288"/>
      <c r="AS69" s="288"/>
      <c r="AT69" s="288"/>
      <c r="AU69" s="288"/>
      <c r="AV69" s="288"/>
      <c r="AW69" s="288"/>
      <c r="AX69" s="288"/>
      <c r="AY69">
        <f t="shared" ref="AY69:AY70" si="1">$AY$67</f>
        <v>0</v>
      </c>
    </row>
    <row r="70" spans="1:51" ht="24.75" customHeight="1" x14ac:dyDescent="0.15">
      <c r="A70" s="894">
        <v>1</v>
      </c>
      <c r="B70" s="894">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5"/>
      <c r="AI70" s="896"/>
      <c r="AJ70" s="896"/>
      <c r="AK70" s="896"/>
      <c r="AL70" s="270"/>
      <c r="AM70" s="271"/>
      <c r="AN70" s="271"/>
      <c r="AO70" s="272"/>
      <c r="AP70" s="273"/>
      <c r="AQ70" s="273"/>
      <c r="AR70" s="273"/>
      <c r="AS70" s="273"/>
      <c r="AT70" s="273"/>
      <c r="AU70" s="273"/>
      <c r="AV70" s="273"/>
      <c r="AW70" s="273"/>
      <c r="AX70" s="273"/>
      <c r="AY70">
        <f t="shared" si="1"/>
        <v>0</v>
      </c>
    </row>
    <row r="71" spans="1:51" ht="24.75" customHeight="1" x14ac:dyDescent="0.15">
      <c r="A71" s="894">
        <v>2</v>
      </c>
      <c r="B71" s="894">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5"/>
      <c r="AI71" s="896"/>
      <c r="AJ71" s="896"/>
      <c r="AK71" s="896"/>
      <c r="AL71" s="270"/>
      <c r="AM71" s="271"/>
      <c r="AN71" s="271"/>
      <c r="AO71" s="272"/>
      <c r="AP71" s="273"/>
      <c r="AQ71" s="273"/>
      <c r="AR71" s="273"/>
      <c r="AS71" s="273"/>
      <c r="AT71" s="273"/>
      <c r="AU71" s="273"/>
      <c r="AV71" s="273"/>
      <c r="AW71" s="273"/>
      <c r="AX71" s="273"/>
      <c r="AY71">
        <f>COUNTA($C$71)</f>
        <v>0</v>
      </c>
    </row>
    <row r="72" spans="1:51" ht="24.75" customHeight="1" x14ac:dyDescent="0.15">
      <c r="A72" s="894">
        <v>3</v>
      </c>
      <c r="B72" s="894">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5"/>
      <c r="AI72" s="896"/>
      <c r="AJ72" s="896"/>
      <c r="AK72" s="896"/>
      <c r="AL72" s="270"/>
      <c r="AM72" s="271"/>
      <c r="AN72" s="271"/>
      <c r="AO72" s="272"/>
      <c r="AP72" s="273"/>
      <c r="AQ72" s="273"/>
      <c r="AR72" s="273"/>
      <c r="AS72" s="273"/>
      <c r="AT72" s="273"/>
      <c r="AU72" s="273"/>
      <c r="AV72" s="273"/>
      <c r="AW72" s="273"/>
      <c r="AX72" s="273"/>
      <c r="AY72">
        <f>COUNTA($C$72)</f>
        <v>0</v>
      </c>
    </row>
    <row r="73" spans="1:51" ht="24.75" customHeight="1" x14ac:dyDescent="0.15">
      <c r="A73" s="894">
        <v>4</v>
      </c>
      <c r="B73" s="894">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5"/>
      <c r="AI73" s="896"/>
      <c r="AJ73" s="896"/>
      <c r="AK73" s="896"/>
      <c r="AL73" s="270"/>
      <c r="AM73" s="271"/>
      <c r="AN73" s="271"/>
      <c r="AO73" s="272"/>
      <c r="AP73" s="273"/>
      <c r="AQ73" s="273"/>
      <c r="AR73" s="273"/>
      <c r="AS73" s="273"/>
      <c r="AT73" s="273"/>
      <c r="AU73" s="273"/>
      <c r="AV73" s="273"/>
      <c r="AW73" s="273"/>
      <c r="AX73" s="273"/>
      <c r="AY73">
        <f>COUNTA($C$73)</f>
        <v>0</v>
      </c>
    </row>
    <row r="74" spans="1:51" ht="24.75" customHeight="1" x14ac:dyDescent="0.15">
      <c r="A74" s="894">
        <v>5</v>
      </c>
      <c r="B74" s="894">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5"/>
      <c r="AI74" s="896"/>
      <c r="AJ74" s="896"/>
      <c r="AK74" s="896"/>
      <c r="AL74" s="270"/>
      <c r="AM74" s="271"/>
      <c r="AN74" s="271"/>
      <c r="AO74" s="272"/>
      <c r="AP74" s="273"/>
      <c r="AQ74" s="273"/>
      <c r="AR74" s="273"/>
      <c r="AS74" s="273"/>
      <c r="AT74" s="273"/>
      <c r="AU74" s="273"/>
      <c r="AV74" s="273"/>
      <c r="AW74" s="273"/>
      <c r="AX74" s="273"/>
      <c r="AY74">
        <f>COUNTA($C$74)</f>
        <v>0</v>
      </c>
    </row>
    <row r="75" spans="1:51" ht="24.75" customHeight="1" x14ac:dyDescent="0.15">
      <c r="A75" s="894">
        <v>6</v>
      </c>
      <c r="B75" s="894">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5"/>
      <c r="AI75" s="896"/>
      <c r="AJ75" s="896"/>
      <c r="AK75" s="896"/>
      <c r="AL75" s="270"/>
      <c r="AM75" s="271"/>
      <c r="AN75" s="271"/>
      <c r="AO75" s="272"/>
      <c r="AP75" s="273"/>
      <c r="AQ75" s="273"/>
      <c r="AR75" s="273"/>
      <c r="AS75" s="273"/>
      <c r="AT75" s="273"/>
      <c r="AU75" s="273"/>
      <c r="AV75" s="273"/>
      <c r="AW75" s="273"/>
      <c r="AX75" s="273"/>
      <c r="AY75">
        <f>COUNTA($C$75)</f>
        <v>0</v>
      </c>
    </row>
    <row r="76" spans="1:51" ht="24.75" customHeight="1" x14ac:dyDescent="0.15">
      <c r="A76" s="894">
        <v>7</v>
      </c>
      <c r="B76" s="894">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5"/>
      <c r="AI76" s="896"/>
      <c r="AJ76" s="896"/>
      <c r="AK76" s="896"/>
      <c r="AL76" s="270"/>
      <c r="AM76" s="271"/>
      <c r="AN76" s="271"/>
      <c r="AO76" s="272"/>
      <c r="AP76" s="273"/>
      <c r="AQ76" s="273"/>
      <c r="AR76" s="273"/>
      <c r="AS76" s="273"/>
      <c r="AT76" s="273"/>
      <c r="AU76" s="273"/>
      <c r="AV76" s="273"/>
      <c r="AW76" s="273"/>
      <c r="AX76" s="273"/>
      <c r="AY76">
        <f>COUNTA($C$76)</f>
        <v>0</v>
      </c>
    </row>
    <row r="77" spans="1:51" ht="24.75" customHeight="1" x14ac:dyDescent="0.15">
      <c r="A77" s="894">
        <v>8</v>
      </c>
      <c r="B77" s="894">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5"/>
      <c r="AI77" s="896"/>
      <c r="AJ77" s="896"/>
      <c r="AK77" s="896"/>
      <c r="AL77" s="270"/>
      <c r="AM77" s="271"/>
      <c r="AN77" s="271"/>
      <c r="AO77" s="272"/>
      <c r="AP77" s="273"/>
      <c r="AQ77" s="273"/>
      <c r="AR77" s="273"/>
      <c r="AS77" s="273"/>
      <c r="AT77" s="273"/>
      <c r="AU77" s="273"/>
      <c r="AV77" s="273"/>
      <c r="AW77" s="273"/>
      <c r="AX77" s="273"/>
      <c r="AY77">
        <f>COUNTA($C$77)</f>
        <v>0</v>
      </c>
    </row>
    <row r="78" spans="1:51" ht="24.75" customHeight="1" x14ac:dyDescent="0.15">
      <c r="A78" s="894">
        <v>9</v>
      </c>
      <c r="B78" s="894">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5"/>
      <c r="AI78" s="896"/>
      <c r="AJ78" s="896"/>
      <c r="AK78" s="896"/>
      <c r="AL78" s="270"/>
      <c r="AM78" s="271"/>
      <c r="AN78" s="271"/>
      <c r="AO78" s="272"/>
      <c r="AP78" s="273"/>
      <c r="AQ78" s="273"/>
      <c r="AR78" s="273"/>
      <c r="AS78" s="273"/>
      <c r="AT78" s="273"/>
      <c r="AU78" s="273"/>
      <c r="AV78" s="273"/>
      <c r="AW78" s="273"/>
      <c r="AX78" s="273"/>
      <c r="AY78">
        <f>COUNTA($C$78)</f>
        <v>0</v>
      </c>
    </row>
    <row r="79" spans="1:51" ht="24.75" customHeight="1" x14ac:dyDescent="0.15">
      <c r="A79" s="894">
        <v>10</v>
      </c>
      <c r="B79" s="894">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5"/>
      <c r="AI79" s="896"/>
      <c r="AJ79" s="896"/>
      <c r="AK79" s="896"/>
      <c r="AL79" s="270"/>
      <c r="AM79" s="271"/>
      <c r="AN79" s="271"/>
      <c r="AO79" s="272"/>
      <c r="AP79" s="273"/>
      <c r="AQ79" s="273"/>
      <c r="AR79" s="273"/>
      <c r="AS79" s="273"/>
      <c r="AT79" s="273"/>
      <c r="AU79" s="273"/>
      <c r="AV79" s="273"/>
      <c r="AW79" s="273"/>
      <c r="AX79" s="273"/>
      <c r="AY79">
        <f>COUNTA($C$79)</f>
        <v>0</v>
      </c>
    </row>
    <row r="80" spans="1:51" ht="24.75" customHeight="1" x14ac:dyDescent="0.15">
      <c r="A80" s="894">
        <v>11</v>
      </c>
      <c r="B80" s="894">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5"/>
      <c r="AI80" s="896"/>
      <c r="AJ80" s="896"/>
      <c r="AK80" s="896"/>
      <c r="AL80" s="270"/>
      <c r="AM80" s="271"/>
      <c r="AN80" s="271"/>
      <c r="AO80" s="272"/>
      <c r="AP80" s="273"/>
      <c r="AQ80" s="273"/>
      <c r="AR80" s="273"/>
      <c r="AS80" s="273"/>
      <c r="AT80" s="273"/>
      <c r="AU80" s="273"/>
      <c r="AV80" s="273"/>
      <c r="AW80" s="273"/>
      <c r="AX80" s="273"/>
      <c r="AY80">
        <f>COUNTA($C$80)</f>
        <v>0</v>
      </c>
    </row>
    <row r="81" spans="1:51" ht="24.75" customHeight="1" x14ac:dyDescent="0.15">
      <c r="A81" s="894">
        <v>12</v>
      </c>
      <c r="B81" s="894">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5"/>
      <c r="AI81" s="896"/>
      <c r="AJ81" s="896"/>
      <c r="AK81" s="896"/>
      <c r="AL81" s="270"/>
      <c r="AM81" s="271"/>
      <c r="AN81" s="271"/>
      <c r="AO81" s="272"/>
      <c r="AP81" s="273"/>
      <c r="AQ81" s="273"/>
      <c r="AR81" s="273"/>
      <c r="AS81" s="273"/>
      <c r="AT81" s="273"/>
      <c r="AU81" s="273"/>
      <c r="AV81" s="273"/>
      <c r="AW81" s="273"/>
      <c r="AX81" s="273"/>
      <c r="AY81">
        <f>COUNTA($C$81)</f>
        <v>0</v>
      </c>
    </row>
    <row r="82" spans="1:51" ht="24.75" customHeight="1" x14ac:dyDescent="0.15">
      <c r="A82" s="894">
        <v>13</v>
      </c>
      <c r="B82" s="894">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5"/>
      <c r="AI82" s="896"/>
      <c r="AJ82" s="896"/>
      <c r="AK82" s="896"/>
      <c r="AL82" s="270"/>
      <c r="AM82" s="271"/>
      <c r="AN82" s="271"/>
      <c r="AO82" s="272"/>
      <c r="AP82" s="273"/>
      <c r="AQ82" s="273"/>
      <c r="AR82" s="273"/>
      <c r="AS82" s="273"/>
      <c r="AT82" s="273"/>
      <c r="AU82" s="273"/>
      <c r="AV82" s="273"/>
      <c r="AW82" s="273"/>
      <c r="AX82" s="273"/>
      <c r="AY82">
        <f>COUNTA($C$82)</f>
        <v>0</v>
      </c>
    </row>
    <row r="83" spans="1:51" ht="24.75" customHeight="1" x14ac:dyDescent="0.15">
      <c r="A83" s="894">
        <v>14</v>
      </c>
      <c r="B83" s="894">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5"/>
      <c r="AI83" s="896"/>
      <c r="AJ83" s="896"/>
      <c r="AK83" s="896"/>
      <c r="AL83" s="270"/>
      <c r="AM83" s="271"/>
      <c r="AN83" s="271"/>
      <c r="AO83" s="272"/>
      <c r="AP83" s="273"/>
      <c r="AQ83" s="273"/>
      <c r="AR83" s="273"/>
      <c r="AS83" s="273"/>
      <c r="AT83" s="273"/>
      <c r="AU83" s="273"/>
      <c r="AV83" s="273"/>
      <c r="AW83" s="273"/>
      <c r="AX83" s="273"/>
      <c r="AY83">
        <f>COUNTA($C$83)</f>
        <v>0</v>
      </c>
    </row>
    <row r="84" spans="1:51" ht="24.75" customHeight="1" x14ac:dyDescent="0.15">
      <c r="A84" s="894">
        <v>15</v>
      </c>
      <c r="B84" s="894">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5"/>
      <c r="AI84" s="896"/>
      <c r="AJ84" s="896"/>
      <c r="AK84" s="896"/>
      <c r="AL84" s="270"/>
      <c r="AM84" s="271"/>
      <c r="AN84" s="271"/>
      <c r="AO84" s="272"/>
      <c r="AP84" s="273"/>
      <c r="AQ84" s="273"/>
      <c r="AR84" s="273"/>
      <c r="AS84" s="273"/>
      <c r="AT84" s="273"/>
      <c r="AU84" s="273"/>
      <c r="AV84" s="273"/>
      <c r="AW84" s="273"/>
      <c r="AX84" s="273"/>
      <c r="AY84">
        <f>COUNTA($C$84)</f>
        <v>0</v>
      </c>
    </row>
    <row r="85" spans="1:51" ht="24.75" customHeight="1" x14ac:dyDescent="0.15">
      <c r="A85" s="894">
        <v>16</v>
      </c>
      <c r="B85" s="894">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5"/>
      <c r="AI85" s="896"/>
      <c r="AJ85" s="896"/>
      <c r="AK85" s="896"/>
      <c r="AL85" s="270"/>
      <c r="AM85" s="271"/>
      <c r="AN85" s="271"/>
      <c r="AO85" s="272"/>
      <c r="AP85" s="273"/>
      <c r="AQ85" s="273"/>
      <c r="AR85" s="273"/>
      <c r="AS85" s="273"/>
      <c r="AT85" s="273"/>
      <c r="AU85" s="273"/>
      <c r="AV85" s="273"/>
      <c r="AW85" s="273"/>
      <c r="AX85" s="273"/>
      <c r="AY85">
        <f>COUNTA($C$85)</f>
        <v>0</v>
      </c>
    </row>
    <row r="86" spans="1:51" ht="24.75" customHeight="1" x14ac:dyDescent="0.15">
      <c r="A86" s="894">
        <v>17</v>
      </c>
      <c r="B86" s="894">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5"/>
      <c r="AI86" s="896"/>
      <c r="AJ86" s="896"/>
      <c r="AK86" s="896"/>
      <c r="AL86" s="270"/>
      <c r="AM86" s="271"/>
      <c r="AN86" s="271"/>
      <c r="AO86" s="272"/>
      <c r="AP86" s="273"/>
      <c r="AQ86" s="273"/>
      <c r="AR86" s="273"/>
      <c r="AS86" s="273"/>
      <c r="AT86" s="273"/>
      <c r="AU86" s="273"/>
      <c r="AV86" s="273"/>
      <c r="AW86" s="273"/>
      <c r="AX86" s="273"/>
      <c r="AY86">
        <f>COUNTA($C$86)</f>
        <v>0</v>
      </c>
    </row>
    <row r="87" spans="1:51" ht="24.75" customHeight="1" x14ac:dyDescent="0.15">
      <c r="A87" s="894">
        <v>18</v>
      </c>
      <c r="B87" s="894">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5"/>
      <c r="AI87" s="896"/>
      <c r="AJ87" s="896"/>
      <c r="AK87" s="896"/>
      <c r="AL87" s="270"/>
      <c r="AM87" s="271"/>
      <c r="AN87" s="271"/>
      <c r="AO87" s="272"/>
      <c r="AP87" s="273"/>
      <c r="AQ87" s="273"/>
      <c r="AR87" s="273"/>
      <c r="AS87" s="273"/>
      <c r="AT87" s="273"/>
      <c r="AU87" s="273"/>
      <c r="AV87" s="273"/>
      <c r="AW87" s="273"/>
      <c r="AX87" s="273"/>
      <c r="AY87">
        <f>COUNTA($C$87)</f>
        <v>0</v>
      </c>
    </row>
    <row r="88" spans="1:51" ht="24.75" customHeight="1" x14ac:dyDescent="0.15">
      <c r="A88" s="894">
        <v>19</v>
      </c>
      <c r="B88" s="894">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5"/>
      <c r="AI88" s="896"/>
      <c r="AJ88" s="896"/>
      <c r="AK88" s="896"/>
      <c r="AL88" s="270"/>
      <c r="AM88" s="271"/>
      <c r="AN88" s="271"/>
      <c r="AO88" s="272"/>
      <c r="AP88" s="273"/>
      <c r="AQ88" s="273"/>
      <c r="AR88" s="273"/>
      <c r="AS88" s="273"/>
      <c r="AT88" s="273"/>
      <c r="AU88" s="273"/>
      <c r="AV88" s="273"/>
      <c r="AW88" s="273"/>
      <c r="AX88" s="273"/>
      <c r="AY88">
        <f>COUNTA($C$88)</f>
        <v>0</v>
      </c>
    </row>
    <row r="89" spans="1:51" ht="24.75" customHeight="1" x14ac:dyDescent="0.15">
      <c r="A89" s="894">
        <v>20</v>
      </c>
      <c r="B89" s="894">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5"/>
      <c r="AI89" s="896"/>
      <c r="AJ89" s="896"/>
      <c r="AK89" s="896"/>
      <c r="AL89" s="270"/>
      <c r="AM89" s="271"/>
      <c r="AN89" s="271"/>
      <c r="AO89" s="272"/>
      <c r="AP89" s="273"/>
      <c r="AQ89" s="273"/>
      <c r="AR89" s="273"/>
      <c r="AS89" s="273"/>
      <c r="AT89" s="273"/>
      <c r="AU89" s="273"/>
      <c r="AV89" s="273"/>
      <c r="AW89" s="273"/>
      <c r="AX89" s="273"/>
      <c r="AY89">
        <f>COUNTA($C$89)</f>
        <v>0</v>
      </c>
    </row>
    <row r="90" spans="1:51" ht="24.75" customHeight="1" x14ac:dyDescent="0.15">
      <c r="A90" s="894">
        <v>21</v>
      </c>
      <c r="B90" s="894">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5"/>
      <c r="AI90" s="896"/>
      <c r="AJ90" s="896"/>
      <c r="AK90" s="896"/>
      <c r="AL90" s="270"/>
      <c r="AM90" s="271"/>
      <c r="AN90" s="271"/>
      <c r="AO90" s="272"/>
      <c r="AP90" s="273"/>
      <c r="AQ90" s="273"/>
      <c r="AR90" s="273"/>
      <c r="AS90" s="273"/>
      <c r="AT90" s="273"/>
      <c r="AU90" s="273"/>
      <c r="AV90" s="273"/>
      <c r="AW90" s="273"/>
      <c r="AX90" s="273"/>
      <c r="AY90">
        <f>COUNTA($C$90)</f>
        <v>0</v>
      </c>
    </row>
    <row r="91" spans="1:51" ht="24.75" customHeight="1" x14ac:dyDescent="0.15">
      <c r="A91" s="894">
        <v>22</v>
      </c>
      <c r="B91" s="894">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5"/>
      <c r="AI91" s="896"/>
      <c r="AJ91" s="896"/>
      <c r="AK91" s="896"/>
      <c r="AL91" s="270"/>
      <c r="AM91" s="271"/>
      <c r="AN91" s="271"/>
      <c r="AO91" s="272"/>
      <c r="AP91" s="273"/>
      <c r="AQ91" s="273"/>
      <c r="AR91" s="273"/>
      <c r="AS91" s="273"/>
      <c r="AT91" s="273"/>
      <c r="AU91" s="273"/>
      <c r="AV91" s="273"/>
      <c r="AW91" s="273"/>
      <c r="AX91" s="273"/>
      <c r="AY91">
        <f>COUNTA($C$91)</f>
        <v>0</v>
      </c>
    </row>
    <row r="92" spans="1:51" ht="24.75" customHeight="1" x14ac:dyDescent="0.15">
      <c r="A92" s="894">
        <v>23</v>
      </c>
      <c r="B92" s="894">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5"/>
      <c r="AI92" s="896"/>
      <c r="AJ92" s="896"/>
      <c r="AK92" s="896"/>
      <c r="AL92" s="270"/>
      <c r="AM92" s="271"/>
      <c r="AN92" s="271"/>
      <c r="AO92" s="272"/>
      <c r="AP92" s="273"/>
      <c r="AQ92" s="273"/>
      <c r="AR92" s="273"/>
      <c r="AS92" s="273"/>
      <c r="AT92" s="273"/>
      <c r="AU92" s="273"/>
      <c r="AV92" s="273"/>
      <c r="AW92" s="273"/>
      <c r="AX92" s="273"/>
      <c r="AY92">
        <f>COUNTA($C$92)</f>
        <v>0</v>
      </c>
    </row>
    <row r="93" spans="1:51" ht="24.75" customHeight="1" x14ac:dyDescent="0.15">
      <c r="A93" s="894">
        <v>24</v>
      </c>
      <c r="B93" s="894">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5"/>
      <c r="AI93" s="896"/>
      <c r="AJ93" s="896"/>
      <c r="AK93" s="896"/>
      <c r="AL93" s="270"/>
      <c r="AM93" s="271"/>
      <c r="AN93" s="271"/>
      <c r="AO93" s="272"/>
      <c r="AP93" s="273"/>
      <c r="AQ93" s="273"/>
      <c r="AR93" s="273"/>
      <c r="AS93" s="273"/>
      <c r="AT93" s="273"/>
      <c r="AU93" s="273"/>
      <c r="AV93" s="273"/>
      <c r="AW93" s="273"/>
      <c r="AX93" s="273"/>
      <c r="AY93">
        <f>COUNTA($C$93)</f>
        <v>0</v>
      </c>
    </row>
    <row r="94" spans="1:51" ht="24.75" customHeight="1" x14ac:dyDescent="0.15">
      <c r="A94" s="894">
        <v>25</v>
      </c>
      <c r="B94" s="894">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5"/>
      <c r="AI94" s="896"/>
      <c r="AJ94" s="896"/>
      <c r="AK94" s="896"/>
      <c r="AL94" s="270"/>
      <c r="AM94" s="271"/>
      <c r="AN94" s="271"/>
      <c r="AO94" s="272"/>
      <c r="AP94" s="273"/>
      <c r="AQ94" s="273"/>
      <c r="AR94" s="273"/>
      <c r="AS94" s="273"/>
      <c r="AT94" s="273"/>
      <c r="AU94" s="273"/>
      <c r="AV94" s="273"/>
      <c r="AW94" s="273"/>
      <c r="AX94" s="273"/>
      <c r="AY94">
        <f>COUNTA($C$94)</f>
        <v>0</v>
      </c>
    </row>
    <row r="95" spans="1:51" ht="24.75" customHeight="1" x14ac:dyDescent="0.15">
      <c r="A95" s="894">
        <v>26</v>
      </c>
      <c r="B95" s="894">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5"/>
      <c r="AI95" s="896"/>
      <c r="AJ95" s="896"/>
      <c r="AK95" s="896"/>
      <c r="AL95" s="270"/>
      <c r="AM95" s="271"/>
      <c r="AN95" s="271"/>
      <c r="AO95" s="272"/>
      <c r="AP95" s="273"/>
      <c r="AQ95" s="273"/>
      <c r="AR95" s="273"/>
      <c r="AS95" s="273"/>
      <c r="AT95" s="273"/>
      <c r="AU95" s="273"/>
      <c r="AV95" s="273"/>
      <c r="AW95" s="273"/>
      <c r="AX95" s="273"/>
      <c r="AY95">
        <f>COUNTA($C$95)</f>
        <v>0</v>
      </c>
    </row>
    <row r="96" spans="1:51" ht="24.75" customHeight="1" x14ac:dyDescent="0.15">
      <c r="A96" s="894">
        <v>27</v>
      </c>
      <c r="B96" s="894">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5"/>
      <c r="AI96" s="896"/>
      <c r="AJ96" s="896"/>
      <c r="AK96" s="896"/>
      <c r="AL96" s="270"/>
      <c r="AM96" s="271"/>
      <c r="AN96" s="271"/>
      <c r="AO96" s="272"/>
      <c r="AP96" s="273"/>
      <c r="AQ96" s="273"/>
      <c r="AR96" s="273"/>
      <c r="AS96" s="273"/>
      <c r="AT96" s="273"/>
      <c r="AU96" s="273"/>
      <c r="AV96" s="273"/>
      <c r="AW96" s="273"/>
      <c r="AX96" s="273"/>
      <c r="AY96">
        <f>COUNTA($C$96)</f>
        <v>0</v>
      </c>
    </row>
    <row r="97" spans="1:51" ht="24.75" customHeight="1" x14ac:dyDescent="0.15">
      <c r="A97" s="894">
        <v>28</v>
      </c>
      <c r="B97" s="894">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5"/>
      <c r="AI97" s="896"/>
      <c r="AJ97" s="896"/>
      <c r="AK97" s="896"/>
      <c r="AL97" s="270"/>
      <c r="AM97" s="271"/>
      <c r="AN97" s="271"/>
      <c r="AO97" s="272"/>
      <c r="AP97" s="273"/>
      <c r="AQ97" s="273"/>
      <c r="AR97" s="273"/>
      <c r="AS97" s="273"/>
      <c r="AT97" s="273"/>
      <c r="AU97" s="273"/>
      <c r="AV97" s="273"/>
      <c r="AW97" s="273"/>
      <c r="AX97" s="273"/>
      <c r="AY97">
        <f>COUNTA($C$97)</f>
        <v>0</v>
      </c>
    </row>
    <row r="98" spans="1:51" ht="24.75" customHeight="1" x14ac:dyDescent="0.15">
      <c r="A98" s="894">
        <v>29</v>
      </c>
      <c r="B98" s="894">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5"/>
      <c r="AI98" s="896"/>
      <c r="AJ98" s="896"/>
      <c r="AK98" s="896"/>
      <c r="AL98" s="270"/>
      <c r="AM98" s="271"/>
      <c r="AN98" s="271"/>
      <c r="AO98" s="272"/>
      <c r="AP98" s="273"/>
      <c r="AQ98" s="273"/>
      <c r="AR98" s="273"/>
      <c r="AS98" s="273"/>
      <c r="AT98" s="273"/>
      <c r="AU98" s="273"/>
      <c r="AV98" s="273"/>
      <c r="AW98" s="273"/>
      <c r="AX98" s="273"/>
      <c r="AY98">
        <f>COUNTA($C$98)</f>
        <v>0</v>
      </c>
    </row>
    <row r="99" spans="1:51" ht="24.75" customHeight="1" x14ac:dyDescent="0.15">
      <c r="A99" s="894">
        <v>30</v>
      </c>
      <c r="B99" s="894">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5"/>
      <c r="AI99" s="896"/>
      <c r="AJ99" s="896"/>
      <c r="AK99" s="896"/>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4"/>
      <c r="B102" s="894"/>
      <c r="C102" s="286" t="s">
        <v>87</v>
      </c>
      <c r="D102" s="286"/>
      <c r="E102" s="286"/>
      <c r="F102" s="286"/>
      <c r="G102" s="286"/>
      <c r="H102" s="286"/>
      <c r="I102" s="286"/>
      <c r="J102" s="292" t="s">
        <v>65</v>
      </c>
      <c r="K102" s="292"/>
      <c r="L102" s="292"/>
      <c r="M102" s="292"/>
      <c r="N102" s="292"/>
      <c r="O102" s="292"/>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6"/>
      <c r="AP102" s="288" t="s">
        <v>306</v>
      </c>
      <c r="AQ102" s="288"/>
      <c r="AR102" s="288"/>
      <c r="AS102" s="288"/>
      <c r="AT102" s="288"/>
      <c r="AU102" s="288"/>
      <c r="AV102" s="288"/>
      <c r="AW102" s="288"/>
      <c r="AX102" s="288"/>
      <c r="AY102">
        <f t="shared" ref="AY102:AY103" si="2">$AY$100</f>
        <v>0</v>
      </c>
    </row>
    <row r="103" spans="1:51" ht="24.75" customHeight="1" x14ac:dyDescent="0.15">
      <c r="A103" s="894">
        <v>1</v>
      </c>
      <c r="B103" s="894">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5"/>
      <c r="AI103" s="896"/>
      <c r="AJ103" s="896"/>
      <c r="AK103" s="896"/>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4">
        <v>2</v>
      </c>
      <c r="B104" s="894">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5"/>
      <c r="AI104" s="896"/>
      <c r="AJ104" s="896"/>
      <c r="AK104" s="896"/>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4">
        <v>3</v>
      </c>
      <c r="B105" s="894">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5"/>
      <c r="AI105" s="896"/>
      <c r="AJ105" s="896"/>
      <c r="AK105" s="896"/>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4">
        <v>4</v>
      </c>
      <c r="B106" s="894">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5"/>
      <c r="AI106" s="896"/>
      <c r="AJ106" s="896"/>
      <c r="AK106" s="896"/>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4">
        <v>5</v>
      </c>
      <c r="B107" s="894">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5"/>
      <c r="AI107" s="896"/>
      <c r="AJ107" s="896"/>
      <c r="AK107" s="896"/>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4">
        <v>6</v>
      </c>
      <c r="B108" s="894">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5"/>
      <c r="AI108" s="896"/>
      <c r="AJ108" s="896"/>
      <c r="AK108" s="896"/>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4">
        <v>7</v>
      </c>
      <c r="B109" s="894">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5"/>
      <c r="AI109" s="896"/>
      <c r="AJ109" s="896"/>
      <c r="AK109" s="896"/>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4">
        <v>8</v>
      </c>
      <c r="B110" s="894">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5"/>
      <c r="AI110" s="896"/>
      <c r="AJ110" s="896"/>
      <c r="AK110" s="896"/>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4">
        <v>9</v>
      </c>
      <c r="B111" s="894">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5"/>
      <c r="AI111" s="896"/>
      <c r="AJ111" s="896"/>
      <c r="AK111" s="896"/>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4">
        <v>10</v>
      </c>
      <c r="B112" s="894">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5"/>
      <c r="AI112" s="896"/>
      <c r="AJ112" s="896"/>
      <c r="AK112" s="896"/>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4">
        <v>11</v>
      </c>
      <c r="B113" s="894">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5"/>
      <c r="AI113" s="896"/>
      <c r="AJ113" s="896"/>
      <c r="AK113" s="896"/>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4">
        <v>12</v>
      </c>
      <c r="B114" s="894">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5"/>
      <c r="AI114" s="896"/>
      <c r="AJ114" s="896"/>
      <c r="AK114" s="896"/>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4">
        <v>13</v>
      </c>
      <c r="B115" s="894">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5"/>
      <c r="AI115" s="896"/>
      <c r="AJ115" s="896"/>
      <c r="AK115" s="896"/>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4">
        <v>14</v>
      </c>
      <c r="B116" s="894">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5"/>
      <c r="AI116" s="896"/>
      <c r="AJ116" s="896"/>
      <c r="AK116" s="896"/>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4">
        <v>15</v>
      </c>
      <c r="B117" s="894">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5"/>
      <c r="AI117" s="896"/>
      <c r="AJ117" s="896"/>
      <c r="AK117" s="896"/>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4">
        <v>16</v>
      </c>
      <c r="B118" s="894">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5"/>
      <c r="AI118" s="896"/>
      <c r="AJ118" s="896"/>
      <c r="AK118" s="896"/>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4">
        <v>17</v>
      </c>
      <c r="B119" s="894">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5"/>
      <c r="AI119" s="896"/>
      <c r="AJ119" s="896"/>
      <c r="AK119" s="896"/>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4">
        <v>18</v>
      </c>
      <c r="B120" s="894">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5"/>
      <c r="AI120" s="896"/>
      <c r="AJ120" s="896"/>
      <c r="AK120" s="896"/>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4">
        <v>19</v>
      </c>
      <c r="B121" s="894">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5"/>
      <c r="AI121" s="896"/>
      <c r="AJ121" s="896"/>
      <c r="AK121" s="896"/>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4">
        <v>20</v>
      </c>
      <c r="B122" s="894">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5"/>
      <c r="AI122" s="896"/>
      <c r="AJ122" s="896"/>
      <c r="AK122" s="896"/>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4">
        <v>21</v>
      </c>
      <c r="B123" s="894">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5"/>
      <c r="AI123" s="896"/>
      <c r="AJ123" s="896"/>
      <c r="AK123" s="896"/>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4">
        <v>22</v>
      </c>
      <c r="B124" s="894">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5"/>
      <c r="AI124" s="896"/>
      <c r="AJ124" s="896"/>
      <c r="AK124" s="896"/>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4">
        <v>23</v>
      </c>
      <c r="B125" s="894">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5"/>
      <c r="AI125" s="896"/>
      <c r="AJ125" s="896"/>
      <c r="AK125" s="896"/>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4">
        <v>24</v>
      </c>
      <c r="B126" s="894">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5"/>
      <c r="AI126" s="896"/>
      <c r="AJ126" s="896"/>
      <c r="AK126" s="896"/>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4">
        <v>25</v>
      </c>
      <c r="B127" s="894">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5"/>
      <c r="AI127" s="896"/>
      <c r="AJ127" s="896"/>
      <c r="AK127" s="896"/>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4">
        <v>26</v>
      </c>
      <c r="B128" s="894">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5"/>
      <c r="AI128" s="896"/>
      <c r="AJ128" s="896"/>
      <c r="AK128" s="896"/>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4">
        <v>27</v>
      </c>
      <c r="B129" s="894">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5"/>
      <c r="AI129" s="896"/>
      <c r="AJ129" s="896"/>
      <c r="AK129" s="896"/>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4">
        <v>28</v>
      </c>
      <c r="B130" s="894">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5"/>
      <c r="AI130" s="896"/>
      <c r="AJ130" s="896"/>
      <c r="AK130" s="896"/>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4">
        <v>29</v>
      </c>
      <c r="B131" s="894">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5"/>
      <c r="AI131" s="896"/>
      <c r="AJ131" s="896"/>
      <c r="AK131" s="896"/>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4">
        <v>30</v>
      </c>
      <c r="B132" s="894">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5"/>
      <c r="AI132" s="896"/>
      <c r="AJ132" s="896"/>
      <c r="AK132" s="896"/>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4"/>
      <c r="B135" s="894"/>
      <c r="C135" s="286" t="s">
        <v>87</v>
      </c>
      <c r="D135" s="286"/>
      <c r="E135" s="286"/>
      <c r="F135" s="286"/>
      <c r="G135" s="286"/>
      <c r="H135" s="286"/>
      <c r="I135" s="286"/>
      <c r="J135" s="292" t="s">
        <v>65</v>
      </c>
      <c r="K135" s="292"/>
      <c r="L135" s="292"/>
      <c r="M135" s="292"/>
      <c r="N135" s="292"/>
      <c r="O135" s="292"/>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6"/>
      <c r="AP135" s="288" t="s">
        <v>306</v>
      </c>
      <c r="AQ135" s="288"/>
      <c r="AR135" s="288"/>
      <c r="AS135" s="288"/>
      <c r="AT135" s="288"/>
      <c r="AU135" s="288"/>
      <c r="AV135" s="288"/>
      <c r="AW135" s="288"/>
      <c r="AX135" s="288"/>
      <c r="AY135">
        <f t="shared" ref="AY135:AY136" si="3">$AY$133</f>
        <v>0</v>
      </c>
    </row>
    <row r="136" spans="1:51" ht="24.75" customHeight="1" x14ac:dyDescent="0.15">
      <c r="A136" s="894">
        <v>1</v>
      </c>
      <c r="B136" s="894">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5"/>
      <c r="AI136" s="896"/>
      <c r="AJ136" s="896"/>
      <c r="AK136" s="896"/>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4">
        <v>2</v>
      </c>
      <c r="B137" s="894">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5"/>
      <c r="AI137" s="896"/>
      <c r="AJ137" s="896"/>
      <c r="AK137" s="896"/>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4">
        <v>3</v>
      </c>
      <c r="B138" s="894">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5"/>
      <c r="AI138" s="896"/>
      <c r="AJ138" s="896"/>
      <c r="AK138" s="896"/>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4">
        <v>4</v>
      </c>
      <c r="B139" s="894">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5"/>
      <c r="AI139" s="896"/>
      <c r="AJ139" s="896"/>
      <c r="AK139" s="896"/>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4">
        <v>5</v>
      </c>
      <c r="B140" s="894">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5"/>
      <c r="AI140" s="896"/>
      <c r="AJ140" s="896"/>
      <c r="AK140" s="896"/>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4">
        <v>6</v>
      </c>
      <c r="B141" s="894">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5"/>
      <c r="AI141" s="896"/>
      <c r="AJ141" s="896"/>
      <c r="AK141" s="896"/>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4">
        <v>7</v>
      </c>
      <c r="B142" s="894">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5"/>
      <c r="AI142" s="896"/>
      <c r="AJ142" s="896"/>
      <c r="AK142" s="896"/>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4">
        <v>8</v>
      </c>
      <c r="B143" s="894">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5"/>
      <c r="AI143" s="896"/>
      <c r="AJ143" s="896"/>
      <c r="AK143" s="896"/>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4">
        <v>9</v>
      </c>
      <c r="B144" s="894">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5"/>
      <c r="AI144" s="896"/>
      <c r="AJ144" s="896"/>
      <c r="AK144" s="896"/>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4">
        <v>10</v>
      </c>
      <c r="B145" s="894">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5"/>
      <c r="AI145" s="896"/>
      <c r="AJ145" s="896"/>
      <c r="AK145" s="896"/>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4">
        <v>11</v>
      </c>
      <c r="B146" s="894">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5"/>
      <c r="AI146" s="896"/>
      <c r="AJ146" s="896"/>
      <c r="AK146" s="896"/>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4">
        <v>12</v>
      </c>
      <c r="B147" s="894">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5"/>
      <c r="AI147" s="896"/>
      <c r="AJ147" s="896"/>
      <c r="AK147" s="896"/>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4">
        <v>13</v>
      </c>
      <c r="B148" s="894">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5"/>
      <c r="AI148" s="896"/>
      <c r="AJ148" s="896"/>
      <c r="AK148" s="896"/>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4">
        <v>14</v>
      </c>
      <c r="B149" s="894">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5"/>
      <c r="AI149" s="896"/>
      <c r="AJ149" s="896"/>
      <c r="AK149" s="896"/>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4">
        <v>15</v>
      </c>
      <c r="B150" s="894">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5"/>
      <c r="AI150" s="896"/>
      <c r="AJ150" s="896"/>
      <c r="AK150" s="896"/>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4">
        <v>16</v>
      </c>
      <c r="B151" s="894">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5"/>
      <c r="AI151" s="896"/>
      <c r="AJ151" s="896"/>
      <c r="AK151" s="896"/>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4">
        <v>17</v>
      </c>
      <c r="B152" s="894">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5"/>
      <c r="AI152" s="896"/>
      <c r="AJ152" s="896"/>
      <c r="AK152" s="896"/>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4">
        <v>18</v>
      </c>
      <c r="B153" s="894">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5"/>
      <c r="AI153" s="896"/>
      <c r="AJ153" s="896"/>
      <c r="AK153" s="896"/>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4">
        <v>19</v>
      </c>
      <c r="B154" s="894">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5"/>
      <c r="AI154" s="896"/>
      <c r="AJ154" s="896"/>
      <c r="AK154" s="896"/>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4">
        <v>20</v>
      </c>
      <c r="B155" s="894">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5"/>
      <c r="AI155" s="896"/>
      <c r="AJ155" s="896"/>
      <c r="AK155" s="896"/>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4">
        <v>21</v>
      </c>
      <c r="B156" s="894">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5"/>
      <c r="AI156" s="896"/>
      <c r="AJ156" s="896"/>
      <c r="AK156" s="896"/>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4">
        <v>22</v>
      </c>
      <c r="B157" s="894">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5"/>
      <c r="AI157" s="896"/>
      <c r="AJ157" s="896"/>
      <c r="AK157" s="896"/>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4">
        <v>23</v>
      </c>
      <c r="B158" s="894">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5"/>
      <c r="AI158" s="896"/>
      <c r="AJ158" s="896"/>
      <c r="AK158" s="896"/>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4">
        <v>24</v>
      </c>
      <c r="B159" s="894">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5"/>
      <c r="AI159" s="896"/>
      <c r="AJ159" s="896"/>
      <c r="AK159" s="896"/>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4">
        <v>25</v>
      </c>
      <c r="B160" s="894">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5"/>
      <c r="AI160" s="896"/>
      <c r="AJ160" s="896"/>
      <c r="AK160" s="896"/>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4">
        <v>26</v>
      </c>
      <c r="B161" s="894">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5"/>
      <c r="AI161" s="896"/>
      <c r="AJ161" s="896"/>
      <c r="AK161" s="896"/>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4">
        <v>27</v>
      </c>
      <c r="B162" s="894">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5"/>
      <c r="AI162" s="896"/>
      <c r="AJ162" s="896"/>
      <c r="AK162" s="896"/>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4">
        <v>28</v>
      </c>
      <c r="B163" s="894">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5"/>
      <c r="AI163" s="896"/>
      <c r="AJ163" s="896"/>
      <c r="AK163" s="896"/>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4">
        <v>29</v>
      </c>
      <c r="B164" s="894">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5"/>
      <c r="AI164" s="896"/>
      <c r="AJ164" s="896"/>
      <c r="AK164" s="896"/>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4">
        <v>30</v>
      </c>
      <c r="B165" s="894">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5"/>
      <c r="AI165" s="896"/>
      <c r="AJ165" s="896"/>
      <c r="AK165" s="896"/>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4"/>
      <c r="B168" s="894"/>
      <c r="C168" s="286" t="s">
        <v>87</v>
      </c>
      <c r="D168" s="286"/>
      <c r="E168" s="286"/>
      <c r="F168" s="286"/>
      <c r="G168" s="286"/>
      <c r="H168" s="286"/>
      <c r="I168" s="286"/>
      <c r="J168" s="292" t="s">
        <v>65</v>
      </c>
      <c r="K168" s="292"/>
      <c r="L168" s="292"/>
      <c r="M168" s="292"/>
      <c r="N168" s="292"/>
      <c r="O168" s="292"/>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6"/>
      <c r="AP168" s="288" t="s">
        <v>306</v>
      </c>
      <c r="AQ168" s="288"/>
      <c r="AR168" s="288"/>
      <c r="AS168" s="288"/>
      <c r="AT168" s="288"/>
      <c r="AU168" s="288"/>
      <c r="AV168" s="288"/>
      <c r="AW168" s="288"/>
      <c r="AX168" s="288"/>
      <c r="AY168">
        <f t="shared" ref="AY168:AY169" si="4">$AY$166</f>
        <v>0</v>
      </c>
    </row>
    <row r="169" spans="1:51" ht="24.75" customHeight="1" x14ac:dyDescent="0.15">
      <c r="A169" s="894">
        <v>1</v>
      </c>
      <c r="B169" s="894">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5"/>
      <c r="AI169" s="896"/>
      <c r="AJ169" s="896"/>
      <c r="AK169" s="896"/>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4">
        <v>2</v>
      </c>
      <c r="B170" s="894">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5"/>
      <c r="AI170" s="896"/>
      <c r="AJ170" s="896"/>
      <c r="AK170" s="896"/>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4">
        <v>3</v>
      </c>
      <c r="B171" s="894">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5"/>
      <c r="AI171" s="896"/>
      <c r="AJ171" s="896"/>
      <c r="AK171" s="896"/>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4">
        <v>4</v>
      </c>
      <c r="B172" s="894">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5"/>
      <c r="AI172" s="896"/>
      <c r="AJ172" s="896"/>
      <c r="AK172" s="896"/>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4">
        <v>5</v>
      </c>
      <c r="B173" s="894">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5"/>
      <c r="AI173" s="896"/>
      <c r="AJ173" s="896"/>
      <c r="AK173" s="896"/>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4">
        <v>6</v>
      </c>
      <c r="B174" s="894">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5"/>
      <c r="AI174" s="896"/>
      <c r="AJ174" s="896"/>
      <c r="AK174" s="896"/>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4">
        <v>7</v>
      </c>
      <c r="B175" s="894">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5"/>
      <c r="AI175" s="896"/>
      <c r="AJ175" s="896"/>
      <c r="AK175" s="896"/>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4">
        <v>8</v>
      </c>
      <c r="B176" s="894">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5"/>
      <c r="AI176" s="896"/>
      <c r="AJ176" s="896"/>
      <c r="AK176" s="896"/>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4">
        <v>9</v>
      </c>
      <c r="B177" s="894">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5"/>
      <c r="AI177" s="896"/>
      <c r="AJ177" s="896"/>
      <c r="AK177" s="896"/>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4">
        <v>10</v>
      </c>
      <c r="B178" s="894">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5"/>
      <c r="AI178" s="896"/>
      <c r="AJ178" s="896"/>
      <c r="AK178" s="896"/>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4">
        <v>11</v>
      </c>
      <c r="B179" s="894">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5"/>
      <c r="AI179" s="896"/>
      <c r="AJ179" s="896"/>
      <c r="AK179" s="896"/>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4">
        <v>12</v>
      </c>
      <c r="B180" s="894">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5"/>
      <c r="AI180" s="896"/>
      <c r="AJ180" s="896"/>
      <c r="AK180" s="896"/>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4">
        <v>13</v>
      </c>
      <c r="B181" s="894">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5"/>
      <c r="AI181" s="896"/>
      <c r="AJ181" s="896"/>
      <c r="AK181" s="896"/>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4">
        <v>14</v>
      </c>
      <c r="B182" s="894">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5"/>
      <c r="AI182" s="896"/>
      <c r="AJ182" s="896"/>
      <c r="AK182" s="896"/>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4">
        <v>15</v>
      </c>
      <c r="B183" s="894">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5"/>
      <c r="AI183" s="896"/>
      <c r="AJ183" s="896"/>
      <c r="AK183" s="896"/>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4">
        <v>16</v>
      </c>
      <c r="B184" s="894">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5"/>
      <c r="AI184" s="896"/>
      <c r="AJ184" s="896"/>
      <c r="AK184" s="896"/>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4">
        <v>17</v>
      </c>
      <c r="B185" s="894">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5"/>
      <c r="AI185" s="896"/>
      <c r="AJ185" s="896"/>
      <c r="AK185" s="896"/>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4">
        <v>18</v>
      </c>
      <c r="B186" s="894">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5"/>
      <c r="AI186" s="896"/>
      <c r="AJ186" s="896"/>
      <c r="AK186" s="896"/>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4">
        <v>19</v>
      </c>
      <c r="B187" s="894">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5"/>
      <c r="AI187" s="896"/>
      <c r="AJ187" s="896"/>
      <c r="AK187" s="896"/>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4">
        <v>20</v>
      </c>
      <c r="B188" s="894">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5"/>
      <c r="AI188" s="896"/>
      <c r="AJ188" s="896"/>
      <c r="AK188" s="896"/>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4">
        <v>21</v>
      </c>
      <c r="B189" s="894">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5"/>
      <c r="AI189" s="896"/>
      <c r="AJ189" s="896"/>
      <c r="AK189" s="896"/>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4">
        <v>22</v>
      </c>
      <c r="B190" s="894">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5"/>
      <c r="AI190" s="896"/>
      <c r="AJ190" s="896"/>
      <c r="AK190" s="896"/>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4">
        <v>23</v>
      </c>
      <c r="B191" s="894">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5"/>
      <c r="AI191" s="896"/>
      <c r="AJ191" s="896"/>
      <c r="AK191" s="896"/>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4">
        <v>24</v>
      </c>
      <c r="B192" s="894">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5"/>
      <c r="AI192" s="896"/>
      <c r="AJ192" s="896"/>
      <c r="AK192" s="896"/>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4">
        <v>25</v>
      </c>
      <c r="B193" s="894">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5"/>
      <c r="AI193" s="896"/>
      <c r="AJ193" s="896"/>
      <c r="AK193" s="896"/>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4">
        <v>26</v>
      </c>
      <c r="B194" s="894">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5"/>
      <c r="AI194" s="896"/>
      <c r="AJ194" s="896"/>
      <c r="AK194" s="896"/>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4">
        <v>27</v>
      </c>
      <c r="B195" s="894">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5"/>
      <c r="AI195" s="896"/>
      <c r="AJ195" s="896"/>
      <c r="AK195" s="896"/>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4">
        <v>28</v>
      </c>
      <c r="B196" s="894">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5"/>
      <c r="AI196" s="896"/>
      <c r="AJ196" s="896"/>
      <c r="AK196" s="896"/>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4">
        <v>29</v>
      </c>
      <c r="B197" s="894">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5"/>
      <c r="AI197" s="896"/>
      <c r="AJ197" s="896"/>
      <c r="AK197" s="896"/>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4">
        <v>30</v>
      </c>
      <c r="B198" s="894">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5"/>
      <c r="AI198" s="896"/>
      <c r="AJ198" s="896"/>
      <c r="AK198" s="896"/>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4"/>
      <c r="B201" s="894"/>
      <c r="C201" s="286" t="s">
        <v>87</v>
      </c>
      <c r="D201" s="286"/>
      <c r="E201" s="286"/>
      <c r="F201" s="286"/>
      <c r="G201" s="286"/>
      <c r="H201" s="286"/>
      <c r="I201" s="286"/>
      <c r="J201" s="292" t="s">
        <v>65</v>
      </c>
      <c r="K201" s="292"/>
      <c r="L201" s="292"/>
      <c r="M201" s="292"/>
      <c r="N201" s="292"/>
      <c r="O201" s="292"/>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6"/>
      <c r="AP201" s="288" t="s">
        <v>306</v>
      </c>
      <c r="AQ201" s="288"/>
      <c r="AR201" s="288"/>
      <c r="AS201" s="288"/>
      <c r="AT201" s="288"/>
      <c r="AU201" s="288"/>
      <c r="AV201" s="288"/>
      <c r="AW201" s="288"/>
      <c r="AX201" s="288"/>
      <c r="AY201">
        <f t="shared" ref="AY201:AY202" si="5">$AY$199</f>
        <v>0</v>
      </c>
    </row>
    <row r="202" spans="1:51" ht="24.75" customHeight="1" x14ac:dyDescent="0.15">
      <c r="A202" s="894">
        <v>1</v>
      </c>
      <c r="B202" s="894">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5"/>
      <c r="AI202" s="896"/>
      <c r="AJ202" s="896"/>
      <c r="AK202" s="896"/>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4">
        <v>2</v>
      </c>
      <c r="B203" s="894">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5"/>
      <c r="AI203" s="896"/>
      <c r="AJ203" s="896"/>
      <c r="AK203" s="896"/>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4">
        <v>3</v>
      </c>
      <c r="B204" s="894">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5"/>
      <c r="AI204" s="896"/>
      <c r="AJ204" s="896"/>
      <c r="AK204" s="896"/>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4">
        <v>4</v>
      </c>
      <c r="B205" s="894">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5"/>
      <c r="AI205" s="896"/>
      <c r="AJ205" s="896"/>
      <c r="AK205" s="896"/>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4">
        <v>5</v>
      </c>
      <c r="B206" s="894">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5"/>
      <c r="AI206" s="896"/>
      <c r="AJ206" s="896"/>
      <c r="AK206" s="896"/>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4">
        <v>6</v>
      </c>
      <c r="B207" s="894">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5"/>
      <c r="AI207" s="896"/>
      <c r="AJ207" s="896"/>
      <c r="AK207" s="896"/>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4">
        <v>7</v>
      </c>
      <c r="B208" s="894">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5"/>
      <c r="AI208" s="896"/>
      <c r="AJ208" s="896"/>
      <c r="AK208" s="896"/>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4">
        <v>8</v>
      </c>
      <c r="B209" s="894">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5"/>
      <c r="AI209" s="896"/>
      <c r="AJ209" s="896"/>
      <c r="AK209" s="896"/>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4">
        <v>9</v>
      </c>
      <c r="B210" s="894">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5"/>
      <c r="AI210" s="896"/>
      <c r="AJ210" s="896"/>
      <c r="AK210" s="896"/>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4">
        <v>10</v>
      </c>
      <c r="B211" s="894">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5"/>
      <c r="AI211" s="896"/>
      <c r="AJ211" s="896"/>
      <c r="AK211" s="896"/>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4">
        <v>11</v>
      </c>
      <c r="B212" s="894">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5"/>
      <c r="AI212" s="896"/>
      <c r="AJ212" s="896"/>
      <c r="AK212" s="896"/>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4">
        <v>12</v>
      </c>
      <c r="B213" s="894">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5"/>
      <c r="AI213" s="896"/>
      <c r="AJ213" s="896"/>
      <c r="AK213" s="896"/>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4">
        <v>13</v>
      </c>
      <c r="B214" s="894">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5"/>
      <c r="AI214" s="896"/>
      <c r="AJ214" s="896"/>
      <c r="AK214" s="896"/>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4">
        <v>14</v>
      </c>
      <c r="B215" s="894">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5"/>
      <c r="AI215" s="896"/>
      <c r="AJ215" s="896"/>
      <c r="AK215" s="896"/>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4">
        <v>15</v>
      </c>
      <c r="B216" s="894">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5"/>
      <c r="AI216" s="896"/>
      <c r="AJ216" s="896"/>
      <c r="AK216" s="896"/>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4">
        <v>16</v>
      </c>
      <c r="B217" s="894">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5"/>
      <c r="AI217" s="896"/>
      <c r="AJ217" s="896"/>
      <c r="AK217" s="896"/>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4">
        <v>17</v>
      </c>
      <c r="B218" s="894">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5"/>
      <c r="AI218" s="896"/>
      <c r="AJ218" s="896"/>
      <c r="AK218" s="896"/>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4">
        <v>18</v>
      </c>
      <c r="B219" s="894">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5"/>
      <c r="AI219" s="896"/>
      <c r="AJ219" s="896"/>
      <c r="AK219" s="896"/>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4">
        <v>19</v>
      </c>
      <c r="B220" s="894">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5"/>
      <c r="AI220" s="896"/>
      <c r="AJ220" s="896"/>
      <c r="AK220" s="896"/>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4">
        <v>20</v>
      </c>
      <c r="B221" s="894">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5"/>
      <c r="AI221" s="896"/>
      <c r="AJ221" s="896"/>
      <c r="AK221" s="896"/>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4">
        <v>21</v>
      </c>
      <c r="B222" s="894">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5"/>
      <c r="AI222" s="896"/>
      <c r="AJ222" s="896"/>
      <c r="AK222" s="896"/>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4">
        <v>22</v>
      </c>
      <c r="B223" s="894">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5"/>
      <c r="AI223" s="896"/>
      <c r="AJ223" s="896"/>
      <c r="AK223" s="896"/>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4">
        <v>23</v>
      </c>
      <c r="B224" s="894">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5"/>
      <c r="AI224" s="896"/>
      <c r="AJ224" s="896"/>
      <c r="AK224" s="896"/>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4">
        <v>24</v>
      </c>
      <c r="B225" s="894">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5"/>
      <c r="AI225" s="896"/>
      <c r="AJ225" s="896"/>
      <c r="AK225" s="896"/>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4">
        <v>25</v>
      </c>
      <c r="B226" s="894">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5"/>
      <c r="AI226" s="896"/>
      <c r="AJ226" s="896"/>
      <c r="AK226" s="896"/>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4">
        <v>26</v>
      </c>
      <c r="B227" s="894">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5"/>
      <c r="AI227" s="896"/>
      <c r="AJ227" s="896"/>
      <c r="AK227" s="896"/>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4">
        <v>27</v>
      </c>
      <c r="B228" s="894">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5"/>
      <c r="AI228" s="896"/>
      <c r="AJ228" s="896"/>
      <c r="AK228" s="896"/>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4">
        <v>28</v>
      </c>
      <c r="B229" s="894">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5"/>
      <c r="AI229" s="896"/>
      <c r="AJ229" s="896"/>
      <c r="AK229" s="896"/>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4">
        <v>29</v>
      </c>
      <c r="B230" s="894">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5"/>
      <c r="AI230" s="896"/>
      <c r="AJ230" s="896"/>
      <c r="AK230" s="896"/>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4">
        <v>30</v>
      </c>
      <c r="B231" s="894">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5"/>
      <c r="AI231" s="896"/>
      <c r="AJ231" s="896"/>
      <c r="AK231" s="896"/>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4"/>
      <c r="B234" s="894"/>
      <c r="C234" s="286" t="s">
        <v>87</v>
      </c>
      <c r="D234" s="286"/>
      <c r="E234" s="286"/>
      <c r="F234" s="286"/>
      <c r="G234" s="286"/>
      <c r="H234" s="286"/>
      <c r="I234" s="286"/>
      <c r="J234" s="292" t="s">
        <v>65</v>
      </c>
      <c r="K234" s="292"/>
      <c r="L234" s="292"/>
      <c r="M234" s="292"/>
      <c r="N234" s="292"/>
      <c r="O234" s="292"/>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6"/>
      <c r="AP234" s="288" t="s">
        <v>306</v>
      </c>
      <c r="AQ234" s="288"/>
      <c r="AR234" s="288"/>
      <c r="AS234" s="288"/>
      <c r="AT234" s="288"/>
      <c r="AU234" s="288"/>
      <c r="AV234" s="288"/>
      <c r="AW234" s="288"/>
      <c r="AX234" s="288"/>
      <c r="AY234">
        <f t="shared" ref="AY234:AY235" si="6">$AY$232</f>
        <v>0</v>
      </c>
    </row>
    <row r="235" spans="1:51" ht="24.75" customHeight="1" x14ac:dyDescent="0.15">
      <c r="A235" s="894">
        <v>1</v>
      </c>
      <c r="B235" s="894">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5"/>
      <c r="AI235" s="896"/>
      <c r="AJ235" s="896"/>
      <c r="AK235" s="896"/>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4">
        <v>2</v>
      </c>
      <c r="B236" s="894">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5"/>
      <c r="AI236" s="896"/>
      <c r="AJ236" s="896"/>
      <c r="AK236" s="896"/>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4">
        <v>3</v>
      </c>
      <c r="B237" s="894">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5"/>
      <c r="AI237" s="896"/>
      <c r="AJ237" s="896"/>
      <c r="AK237" s="896"/>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4">
        <v>4</v>
      </c>
      <c r="B238" s="894">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5"/>
      <c r="AI238" s="896"/>
      <c r="AJ238" s="896"/>
      <c r="AK238" s="896"/>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4">
        <v>5</v>
      </c>
      <c r="B239" s="894">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5"/>
      <c r="AI239" s="896"/>
      <c r="AJ239" s="896"/>
      <c r="AK239" s="896"/>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4">
        <v>6</v>
      </c>
      <c r="B240" s="894">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5"/>
      <c r="AI240" s="896"/>
      <c r="AJ240" s="896"/>
      <c r="AK240" s="896"/>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4">
        <v>7</v>
      </c>
      <c r="B241" s="894">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5"/>
      <c r="AI241" s="896"/>
      <c r="AJ241" s="896"/>
      <c r="AK241" s="896"/>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4">
        <v>8</v>
      </c>
      <c r="B242" s="894">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5"/>
      <c r="AI242" s="896"/>
      <c r="AJ242" s="896"/>
      <c r="AK242" s="896"/>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4">
        <v>9</v>
      </c>
      <c r="B243" s="894">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5"/>
      <c r="AI243" s="896"/>
      <c r="AJ243" s="896"/>
      <c r="AK243" s="896"/>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4">
        <v>10</v>
      </c>
      <c r="B244" s="894">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5"/>
      <c r="AI244" s="896"/>
      <c r="AJ244" s="896"/>
      <c r="AK244" s="896"/>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4">
        <v>11</v>
      </c>
      <c r="B245" s="894">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5"/>
      <c r="AI245" s="896"/>
      <c r="AJ245" s="896"/>
      <c r="AK245" s="896"/>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4">
        <v>12</v>
      </c>
      <c r="B246" s="894">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5"/>
      <c r="AI246" s="896"/>
      <c r="AJ246" s="896"/>
      <c r="AK246" s="896"/>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4">
        <v>13</v>
      </c>
      <c r="B247" s="894">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5"/>
      <c r="AI247" s="896"/>
      <c r="AJ247" s="896"/>
      <c r="AK247" s="896"/>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4">
        <v>14</v>
      </c>
      <c r="B248" s="894">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5"/>
      <c r="AI248" s="896"/>
      <c r="AJ248" s="896"/>
      <c r="AK248" s="896"/>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4">
        <v>15</v>
      </c>
      <c r="B249" s="894">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5"/>
      <c r="AI249" s="896"/>
      <c r="AJ249" s="896"/>
      <c r="AK249" s="896"/>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4">
        <v>16</v>
      </c>
      <c r="B250" s="894">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5"/>
      <c r="AI250" s="896"/>
      <c r="AJ250" s="896"/>
      <c r="AK250" s="896"/>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4">
        <v>17</v>
      </c>
      <c r="B251" s="894">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5"/>
      <c r="AI251" s="896"/>
      <c r="AJ251" s="896"/>
      <c r="AK251" s="896"/>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4">
        <v>18</v>
      </c>
      <c r="B252" s="894">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5"/>
      <c r="AI252" s="896"/>
      <c r="AJ252" s="896"/>
      <c r="AK252" s="896"/>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4">
        <v>19</v>
      </c>
      <c r="B253" s="894">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5"/>
      <c r="AI253" s="896"/>
      <c r="AJ253" s="896"/>
      <c r="AK253" s="896"/>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4">
        <v>20</v>
      </c>
      <c r="B254" s="894">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5"/>
      <c r="AI254" s="896"/>
      <c r="AJ254" s="896"/>
      <c r="AK254" s="896"/>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4">
        <v>21</v>
      </c>
      <c r="B255" s="894">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5"/>
      <c r="AI255" s="896"/>
      <c r="AJ255" s="896"/>
      <c r="AK255" s="896"/>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4">
        <v>22</v>
      </c>
      <c r="B256" s="89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5"/>
      <c r="AI256" s="896"/>
      <c r="AJ256" s="896"/>
      <c r="AK256" s="896"/>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4">
        <v>23</v>
      </c>
      <c r="B257" s="89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5"/>
      <c r="AI257" s="896"/>
      <c r="AJ257" s="896"/>
      <c r="AK257" s="896"/>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4">
        <v>24</v>
      </c>
      <c r="B258" s="89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5"/>
      <c r="AI258" s="896"/>
      <c r="AJ258" s="896"/>
      <c r="AK258" s="896"/>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4">
        <v>25</v>
      </c>
      <c r="B259" s="89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5"/>
      <c r="AI259" s="896"/>
      <c r="AJ259" s="896"/>
      <c r="AK259" s="896"/>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4">
        <v>26</v>
      </c>
      <c r="B260" s="89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5"/>
      <c r="AI260" s="896"/>
      <c r="AJ260" s="896"/>
      <c r="AK260" s="896"/>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4">
        <v>27</v>
      </c>
      <c r="B261" s="89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5"/>
      <c r="AI261" s="896"/>
      <c r="AJ261" s="896"/>
      <c r="AK261" s="896"/>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4">
        <v>28</v>
      </c>
      <c r="B262" s="89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5"/>
      <c r="AI262" s="896"/>
      <c r="AJ262" s="896"/>
      <c r="AK262" s="896"/>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4">
        <v>29</v>
      </c>
      <c r="B263" s="89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5"/>
      <c r="AI263" s="896"/>
      <c r="AJ263" s="896"/>
      <c r="AK263" s="896"/>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4">
        <v>30</v>
      </c>
      <c r="B264" s="89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5"/>
      <c r="AI264" s="896"/>
      <c r="AJ264" s="896"/>
      <c r="AK264" s="896"/>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4"/>
      <c r="B267" s="894"/>
      <c r="C267" s="286" t="s">
        <v>87</v>
      </c>
      <c r="D267" s="286"/>
      <c r="E267" s="286"/>
      <c r="F267" s="286"/>
      <c r="G267" s="286"/>
      <c r="H267" s="286"/>
      <c r="I267" s="286"/>
      <c r="J267" s="292" t="s">
        <v>65</v>
      </c>
      <c r="K267" s="292"/>
      <c r="L267" s="292"/>
      <c r="M267" s="292"/>
      <c r="N267" s="292"/>
      <c r="O267" s="292"/>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6"/>
      <c r="AP267" s="288" t="s">
        <v>306</v>
      </c>
      <c r="AQ267" s="288"/>
      <c r="AR267" s="288"/>
      <c r="AS267" s="288"/>
      <c r="AT267" s="288"/>
      <c r="AU267" s="288"/>
      <c r="AV267" s="288"/>
      <c r="AW267" s="288"/>
      <c r="AX267" s="288"/>
      <c r="AY267">
        <f t="shared" ref="AY267:AY268" si="7">$AY$265</f>
        <v>0</v>
      </c>
    </row>
    <row r="268" spans="1:51" ht="24.75" customHeight="1" x14ac:dyDescent="0.15">
      <c r="A268" s="894">
        <v>1</v>
      </c>
      <c r="B268" s="89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5"/>
      <c r="AI268" s="896"/>
      <c r="AJ268" s="896"/>
      <c r="AK268" s="896"/>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4">
        <v>2</v>
      </c>
      <c r="B269" s="89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5"/>
      <c r="AI269" s="896"/>
      <c r="AJ269" s="896"/>
      <c r="AK269" s="896"/>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4">
        <v>3</v>
      </c>
      <c r="B270" s="89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5"/>
      <c r="AI270" s="896"/>
      <c r="AJ270" s="896"/>
      <c r="AK270" s="896"/>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4">
        <v>4</v>
      </c>
      <c r="B271" s="89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5"/>
      <c r="AI271" s="896"/>
      <c r="AJ271" s="896"/>
      <c r="AK271" s="896"/>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4">
        <v>5</v>
      </c>
      <c r="B272" s="89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5"/>
      <c r="AI272" s="896"/>
      <c r="AJ272" s="896"/>
      <c r="AK272" s="896"/>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4">
        <v>6</v>
      </c>
      <c r="B273" s="89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5"/>
      <c r="AI273" s="896"/>
      <c r="AJ273" s="896"/>
      <c r="AK273" s="896"/>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4">
        <v>7</v>
      </c>
      <c r="B274" s="89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5"/>
      <c r="AI274" s="896"/>
      <c r="AJ274" s="896"/>
      <c r="AK274" s="896"/>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4">
        <v>8</v>
      </c>
      <c r="B275" s="89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5"/>
      <c r="AI275" s="896"/>
      <c r="AJ275" s="896"/>
      <c r="AK275" s="896"/>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4">
        <v>9</v>
      </c>
      <c r="B276" s="89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5"/>
      <c r="AI276" s="896"/>
      <c r="AJ276" s="896"/>
      <c r="AK276" s="896"/>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4">
        <v>10</v>
      </c>
      <c r="B277" s="89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5"/>
      <c r="AI277" s="896"/>
      <c r="AJ277" s="896"/>
      <c r="AK277" s="896"/>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4">
        <v>11</v>
      </c>
      <c r="B278" s="89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5"/>
      <c r="AI278" s="896"/>
      <c r="AJ278" s="896"/>
      <c r="AK278" s="896"/>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4">
        <v>12</v>
      </c>
      <c r="B279" s="89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5"/>
      <c r="AI279" s="896"/>
      <c r="AJ279" s="896"/>
      <c r="AK279" s="896"/>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4">
        <v>13</v>
      </c>
      <c r="B280" s="89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5"/>
      <c r="AI280" s="896"/>
      <c r="AJ280" s="896"/>
      <c r="AK280" s="896"/>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4">
        <v>14</v>
      </c>
      <c r="B281" s="89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5"/>
      <c r="AI281" s="896"/>
      <c r="AJ281" s="896"/>
      <c r="AK281" s="896"/>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4">
        <v>15</v>
      </c>
      <c r="B282" s="89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5"/>
      <c r="AI282" s="896"/>
      <c r="AJ282" s="896"/>
      <c r="AK282" s="896"/>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4">
        <v>16</v>
      </c>
      <c r="B283" s="89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5"/>
      <c r="AI283" s="896"/>
      <c r="AJ283" s="896"/>
      <c r="AK283" s="896"/>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4">
        <v>17</v>
      </c>
      <c r="B284" s="89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5"/>
      <c r="AI284" s="896"/>
      <c r="AJ284" s="896"/>
      <c r="AK284" s="896"/>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4">
        <v>18</v>
      </c>
      <c r="B285" s="894">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5"/>
      <c r="AI285" s="896"/>
      <c r="AJ285" s="896"/>
      <c r="AK285" s="896"/>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4">
        <v>19</v>
      </c>
      <c r="B286" s="894">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5"/>
      <c r="AI286" s="896"/>
      <c r="AJ286" s="896"/>
      <c r="AK286" s="896"/>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4">
        <v>20</v>
      </c>
      <c r="B287" s="894">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5"/>
      <c r="AI287" s="896"/>
      <c r="AJ287" s="896"/>
      <c r="AK287" s="896"/>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4">
        <v>21</v>
      </c>
      <c r="B288" s="894">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5"/>
      <c r="AI288" s="896"/>
      <c r="AJ288" s="896"/>
      <c r="AK288" s="896"/>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4">
        <v>22</v>
      </c>
      <c r="B289" s="894">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5"/>
      <c r="AI289" s="896"/>
      <c r="AJ289" s="896"/>
      <c r="AK289" s="896"/>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4">
        <v>23</v>
      </c>
      <c r="B290" s="894">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5"/>
      <c r="AI290" s="896"/>
      <c r="AJ290" s="896"/>
      <c r="AK290" s="896"/>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4">
        <v>24</v>
      </c>
      <c r="B291" s="894">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5"/>
      <c r="AI291" s="896"/>
      <c r="AJ291" s="896"/>
      <c r="AK291" s="896"/>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4">
        <v>25</v>
      </c>
      <c r="B292" s="894">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5"/>
      <c r="AI292" s="896"/>
      <c r="AJ292" s="896"/>
      <c r="AK292" s="896"/>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4">
        <v>26</v>
      </c>
      <c r="B293" s="894">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5"/>
      <c r="AI293" s="896"/>
      <c r="AJ293" s="896"/>
      <c r="AK293" s="896"/>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4">
        <v>27</v>
      </c>
      <c r="B294" s="894">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5"/>
      <c r="AI294" s="896"/>
      <c r="AJ294" s="896"/>
      <c r="AK294" s="896"/>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4">
        <v>28</v>
      </c>
      <c r="B295" s="894">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5"/>
      <c r="AI295" s="896"/>
      <c r="AJ295" s="896"/>
      <c r="AK295" s="896"/>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4">
        <v>29</v>
      </c>
      <c r="B296" s="894">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5"/>
      <c r="AI296" s="896"/>
      <c r="AJ296" s="896"/>
      <c r="AK296" s="896"/>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4">
        <v>30</v>
      </c>
      <c r="B297" s="894">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5"/>
      <c r="AI297" s="896"/>
      <c r="AJ297" s="896"/>
      <c r="AK297" s="896"/>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4"/>
      <c r="B300" s="894"/>
      <c r="C300" s="286" t="s">
        <v>87</v>
      </c>
      <c r="D300" s="286"/>
      <c r="E300" s="286"/>
      <c r="F300" s="286"/>
      <c r="G300" s="286"/>
      <c r="H300" s="286"/>
      <c r="I300" s="286"/>
      <c r="J300" s="292" t="s">
        <v>65</v>
      </c>
      <c r="K300" s="292"/>
      <c r="L300" s="292"/>
      <c r="M300" s="292"/>
      <c r="N300" s="292"/>
      <c r="O300" s="292"/>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6"/>
      <c r="AP300" s="288" t="s">
        <v>306</v>
      </c>
      <c r="AQ300" s="288"/>
      <c r="AR300" s="288"/>
      <c r="AS300" s="288"/>
      <c r="AT300" s="288"/>
      <c r="AU300" s="288"/>
      <c r="AV300" s="288"/>
      <c r="AW300" s="288"/>
      <c r="AX300" s="288"/>
      <c r="AY300">
        <f t="shared" ref="AY300:AY301" si="8">$AY$298</f>
        <v>0</v>
      </c>
    </row>
    <row r="301" spans="1:51" ht="24.75" customHeight="1" x14ac:dyDescent="0.15">
      <c r="A301" s="894">
        <v>1</v>
      </c>
      <c r="B301" s="89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5"/>
      <c r="AI301" s="896"/>
      <c r="AJ301" s="896"/>
      <c r="AK301" s="896"/>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4">
        <v>2</v>
      </c>
      <c r="B302" s="89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5"/>
      <c r="AI302" s="896"/>
      <c r="AJ302" s="896"/>
      <c r="AK302" s="896"/>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4">
        <v>3</v>
      </c>
      <c r="B303" s="89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5"/>
      <c r="AI303" s="896"/>
      <c r="AJ303" s="896"/>
      <c r="AK303" s="896"/>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4">
        <v>4</v>
      </c>
      <c r="B304" s="89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5"/>
      <c r="AI304" s="896"/>
      <c r="AJ304" s="896"/>
      <c r="AK304" s="896"/>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4">
        <v>5</v>
      </c>
      <c r="B305" s="89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5"/>
      <c r="AI305" s="896"/>
      <c r="AJ305" s="896"/>
      <c r="AK305" s="896"/>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4">
        <v>6</v>
      </c>
      <c r="B306" s="89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5"/>
      <c r="AI306" s="896"/>
      <c r="AJ306" s="896"/>
      <c r="AK306" s="896"/>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4">
        <v>7</v>
      </c>
      <c r="B307" s="89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5"/>
      <c r="AI307" s="896"/>
      <c r="AJ307" s="896"/>
      <c r="AK307" s="896"/>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4">
        <v>8</v>
      </c>
      <c r="B308" s="89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5"/>
      <c r="AI308" s="896"/>
      <c r="AJ308" s="896"/>
      <c r="AK308" s="896"/>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4">
        <v>9</v>
      </c>
      <c r="B309" s="89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5"/>
      <c r="AI309" s="896"/>
      <c r="AJ309" s="896"/>
      <c r="AK309" s="896"/>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4">
        <v>10</v>
      </c>
      <c r="B310" s="89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5"/>
      <c r="AI310" s="896"/>
      <c r="AJ310" s="896"/>
      <c r="AK310" s="896"/>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4">
        <v>11</v>
      </c>
      <c r="B311" s="89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5"/>
      <c r="AI311" s="896"/>
      <c r="AJ311" s="896"/>
      <c r="AK311" s="896"/>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4">
        <v>12</v>
      </c>
      <c r="B312" s="89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5"/>
      <c r="AI312" s="896"/>
      <c r="AJ312" s="896"/>
      <c r="AK312" s="896"/>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4">
        <v>13</v>
      </c>
      <c r="B313" s="89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5"/>
      <c r="AI313" s="896"/>
      <c r="AJ313" s="896"/>
      <c r="AK313" s="896"/>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4">
        <v>14</v>
      </c>
      <c r="B314" s="89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5"/>
      <c r="AI314" s="896"/>
      <c r="AJ314" s="896"/>
      <c r="AK314" s="896"/>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4">
        <v>15</v>
      </c>
      <c r="B315" s="89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5"/>
      <c r="AI315" s="896"/>
      <c r="AJ315" s="896"/>
      <c r="AK315" s="896"/>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4">
        <v>16</v>
      </c>
      <c r="B316" s="89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5"/>
      <c r="AI316" s="896"/>
      <c r="AJ316" s="896"/>
      <c r="AK316" s="896"/>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4">
        <v>17</v>
      </c>
      <c r="B317" s="89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5"/>
      <c r="AI317" s="896"/>
      <c r="AJ317" s="896"/>
      <c r="AK317" s="896"/>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4">
        <v>18</v>
      </c>
      <c r="B318" s="894">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5"/>
      <c r="AI318" s="896"/>
      <c r="AJ318" s="896"/>
      <c r="AK318" s="896"/>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4">
        <v>19</v>
      </c>
      <c r="B319" s="894">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5"/>
      <c r="AI319" s="896"/>
      <c r="AJ319" s="896"/>
      <c r="AK319" s="896"/>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4">
        <v>20</v>
      </c>
      <c r="B320" s="894">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5"/>
      <c r="AI320" s="896"/>
      <c r="AJ320" s="896"/>
      <c r="AK320" s="896"/>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4">
        <v>21</v>
      </c>
      <c r="B321" s="894">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5"/>
      <c r="AI321" s="896"/>
      <c r="AJ321" s="896"/>
      <c r="AK321" s="896"/>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4">
        <v>22</v>
      </c>
      <c r="B322" s="89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5"/>
      <c r="AI322" s="896"/>
      <c r="AJ322" s="896"/>
      <c r="AK322" s="896"/>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4">
        <v>23</v>
      </c>
      <c r="B323" s="89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5"/>
      <c r="AI323" s="896"/>
      <c r="AJ323" s="896"/>
      <c r="AK323" s="896"/>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4">
        <v>24</v>
      </c>
      <c r="B324" s="89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5"/>
      <c r="AI324" s="896"/>
      <c r="AJ324" s="896"/>
      <c r="AK324" s="896"/>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4">
        <v>25</v>
      </c>
      <c r="B325" s="89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5"/>
      <c r="AI325" s="896"/>
      <c r="AJ325" s="896"/>
      <c r="AK325" s="896"/>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4">
        <v>26</v>
      </c>
      <c r="B326" s="89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5"/>
      <c r="AI326" s="896"/>
      <c r="AJ326" s="896"/>
      <c r="AK326" s="896"/>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4">
        <v>27</v>
      </c>
      <c r="B327" s="89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5"/>
      <c r="AI327" s="896"/>
      <c r="AJ327" s="896"/>
      <c r="AK327" s="896"/>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4">
        <v>28</v>
      </c>
      <c r="B328" s="89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5"/>
      <c r="AI328" s="896"/>
      <c r="AJ328" s="896"/>
      <c r="AK328" s="896"/>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4">
        <v>29</v>
      </c>
      <c r="B329" s="89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5"/>
      <c r="AI329" s="896"/>
      <c r="AJ329" s="896"/>
      <c r="AK329" s="896"/>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4">
        <v>30</v>
      </c>
      <c r="B330" s="89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5"/>
      <c r="AI330" s="896"/>
      <c r="AJ330" s="896"/>
      <c r="AK330" s="896"/>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4"/>
      <c r="B333" s="894"/>
      <c r="C333" s="286" t="s">
        <v>87</v>
      </c>
      <c r="D333" s="286"/>
      <c r="E333" s="286"/>
      <c r="F333" s="286"/>
      <c r="G333" s="286"/>
      <c r="H333" s="286"/>
      <c r="I333" s="286"/>
      <c r="J333" s="292" t="s">
        <v>65</v>
      </c>
      <c r="K333" s="292"/>
      <c r="L333" s="292"/>
      <c r="M333" s="292"/>
      <c r="N333" s="292"/>
      <c r="O333" s="292"/>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6"/>
      <c r="AP333" s="288" t="s">
        <v>306</v>
      </c>
      <c r="AQ333" s="288"/>
      <c r="AR333" s="288"/>
      <c r="AS333" s="288"/>
      <c r="AT333" s="288"/>
      <c r="AU333" s="288"/>
      <c r="AV333" s="288"/>
      <c r="AW333" s="288"/>
      <c r="AX333" s="288"/>
      <c r="AY333">
        <f t="shared" ref="AY333:AY334" si="9">$AY$331</f>
        <v>0</v>
      </c>
    </row>
    <row r="334" spans="1:51" ht="24.75" customHeight="1" x14ac:dyDescent="0.15">
      <c r="A334" s="894">
        <v>1</v>
      </c>
      <c r="B334" s="89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5"/>
      <c r="AI334" s="896"/>
      <c r="AJ334" s="896"/>
      <c r="AK334" s="896"/>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4">
        <v>2</v>
      </c>
      <c r="B335" s="89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5"/>
      <c r="AI335" s="896"/>
      <c r="AJ335" s="896"/>
      <c r="AK335" s="896"/>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4">
        <v>3</v>
      </c>
      <c r="B336" s="89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5"/>
      <c r="AI336" s="896"/>
      <c r="AJ336" s="896"/>
      <c r="AK336" s="896"/>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4">
        <v>4</v>
      </c>
      <c r="B337" s="89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5"/>
      <c r="AI337" s="896"/>
      <c r="AJ337" s="896"/>
      <c r="AK337" s="896"/>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4">
        <v>5</v>
      </c>
      <c r="B338" s="89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5"/>
      <c r="AI338" s="896"/>
      <c r="AJ338" s="896"/>
      <c r="AK338" s="896"/>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4">
        <v>6</v>
      </c>
      <c r="B339" s="89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5"/>
      <c r="AI339" s="896"/>
      <c r="AJ339" s="896"/>
      <c r="AK339" s="896"/>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4">
        <v>7</v>
      </c>
      <c r="B340" s="89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5"/>
      <c r="AI340" s="896"/>
      <c r="AJ340" s="896"/>
      <c r="AK340" s="896"/>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4">
        <v>8</v>
      </c>
      <c r="B341" s="89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5"/>
      <c r="AI341" s="896"/>
      <c r="AJ341" s="896"/>
      <c r="AK341" s="896"/>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4">
        <v>9</v>
      </c>
      <c r="B342" s="89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5"/>
      <c r="AI342" s="896"/>
      <c r="AJ342" s="896"/>
      <c r="AK342" s="896"/>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4">
        <v>10</v>
      </c>
      <c r="B343" s="89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5"/>
      <c r="AI343" s="896"/>
      <c r="AJ343" s="896"/>
      <c r="AK343" s="896"/>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4">
        <v>11</v>
      </c>
      <c r="B344" s="89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5"/>
      <c r="AI344" s="896"/>
      <c r="AJ344" s="896"/>
      <c r="AK344" s="896"/>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4">
        <v>12</v>
      </c>
      <c r="B345" s="89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5"/>
      <c r="AI345" s="896"/>
      <c r="AJ345" s="896"/>
      <c r="AK345" s="896"/>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4">
        <v>13</v>
      </c>
      <c r="B346" s="89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5"/>
      <c r="AI346" s="896"/>
      <c r="AJ346" s="896"/>
      <c r="AK346" s="896"/>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4">
        <v>14</v>
      </c>
      <c r="B347" s="89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5"/>
      <c r="AI347" s="896"/>
      <c r="AJ347" s="896"/>
      <c r="AK347" s="896"/>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4">
        <v>15</v>
      </c>
      <c r="B348" s="89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5"/>
      <c r="AI348" s="896"/>
      <c r="AJ348" s="896"/>
      <c r="AK348" s="896"/>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4">
        <v>16</v>
      </c>
      <c r="B349" s="89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5"/>
      <c r="AI349" s="896"/>
      <c r="AJ349" s="896"/>
      <c r="AK349" s="896"/>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4">
        <v>17</v>
      </c>
      <c r="B350" s="89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5"/>
      <c r="AI350" s="896"/>
      <c r="AJ350" s="896"/>
      <c r="AK350" s="896"/>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4">
        <v>18</v>
      </c>
      <c r="B351" s="894">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5"/>
      <c r="AI351" s="896"/>
      <c r="AJ351" s="896"/>
      <c r="AK351" s="896"/>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4">
        <v>19</v>
      </c>
      <c r="B352" s="894">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5"/>
      <c r="AI352" s="896"/>
      <c r="AJ352" s="896"/>
      <c r="AK352" s="896"/>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4">
        <v>20</v>
      </c>
      <c r="B353" s="894">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5"/>
      <c r="AI353" s="896"/>
      <c r="AJ353" s="896"/>
      <c r="AK353" s="896"/>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4">
        <v>21</v>
      </c>
      <c r="B354" s="89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5"/>
      <c r="AI354" s="896"/>
      <c r="AJ354" s="896"/>
      <c r="AK354" s="896"/>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4">
        <v>22</v>
      </c>
      <c r="B355" s="89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5"/>
      <c r="AI355" s="896"/>
      <c r="AJ355" s="896"/>
      <c r="AK355" s="896"/>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4">
        <v>23</v>
      </c>
      <c r="B356" s="89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5"/>
      <c r="AI356" s="896"/>
      <c r="AJ356" s="896"/>
      <c r="AK356" s="896"/>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4">
        <v>24</v>
      </c>
      <c r="B357" s="89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5"/>
      <c r="AI357" s="896"/>
      <c r="AJ357" s="896"/>
      <c r="AK357" s="896"/>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4">
        <v>25</v>
      </c>
      <c r="B358" s="89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5"/>
      <c r="AI358" s="896"/>
      <c r="AJ358" s="896"/>
      <c r="AK358" s="896"/>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4">
        <v>26</v>
      </c>
      <c r="B359" s="89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5"/>
      <c r="AI359" s="896"/>
      <c r="AJ359" s="896"/>
      <c r="AK359" s="896"/>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4">
        <v>27</v>
      </c>
      <c r="B360" s="89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5"/>
      <c r="AI360" s="896"/>
      <c r="AJ360" s="896"/>
      <c r="AK360" s="896"/>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4">
        <v>28</v>
      </c>
      <c r="B361" s="89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5"/>
      <c r="AI361" s="896"/>
      <c r="AJ361" s="896"/>
      <c r="AK361" s="896"/>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4">
        <v>29</v>
      </c>
      <c r="B362" s="89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5"/>
      <c r="AI362" s="896"/>
      <c r="AJ362" s="896"/>
      <c r="AK362" s="896"/>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4">
        <v>30</v>
      </c>
      <c r="B363" s="89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5"/>
      <c r="AI363" s="896"/>
      <c r="AJ363" s="896"/>
      <c r="AK363" s="896"/>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4"/>
      <c r="B366" s="894"/>
      <c r="C366" s="286" t="s">
        <v>87</v>
      </c>
      <c r="D366" s="286"/>
      <c r="E366" s="286"/>
      <c r="F366" s="286"/>
      <c r="G366" s="286"/>
      <c r="H366" s="286"/>
      <c r="I366" s="286"/>
      <c r="J366" s="292" t="s">
        <v>65</v>
      </c>
      <c r="K366" s="292"/>
      <c r="L366" s="292"/>
      <c r="M366" s="292"/>
      <c r="N366" s="292"/>
      <c r="O366" s="292"/>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6"/>
      <c r="AP366" s="288" t="s">
        <v>306</v>
      </c>
      <c r="AQ366" s="288"/>
      <c r="AR366" s="288"/>
      <c r="AS366" s="288"/>
      <c r="AT366" s="288"/>
      <c r="AU366" s="288"/>
      <c r="AV366" s="288"/>
      <c r="AW366" s="288"/>
      <c r="AX366" s="288"/>
      <c r="AY366">
        <f t="shared" ref="AY366:AY367" si="10">$AY$364</f>
        <v>0</v>
      </c>
    </row>
    <row r="367" spans="1:51" ht="24.75" customHeight="1" x14ac:dyDescent="0.15">
      <c r="A367" s="894">
        <v>1</v>
      </c>
      <c r="B367" s="89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5"/>
      <c r="AI367" s="896"/>
      <c r="AJ367" s="896"/>
      <c r="AK367" s="896"/>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4">
        <v>2</v>
      </c>
      <c r="B368" s="89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5"/>
      <c r="AI368" s="896"/>
      <c r="AJ368" s="896"/>
      <c r="AK368" s="896"/>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4">
        <v>3</v>
      </c>
      <c r="B369" s="89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5"/>
      <c r="AI369" s="896"/>
      <c r="AJ369" s="896"/>
      <c r="AK369" s="896"/>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4">
        <v>4</v>
      </c>
      <c r="B370" s="89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5"/>
      <c r="AI370" s="896"/>
      <c r="AJ370" s="896"/>
      <c r="AK370" s="896"/>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4">
        <v>5</v>
      </c>
      <c r="B371" s="89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5"/>
      <c r="AI371" s="896"/>
      <c r="AJ371" s="896"/>
      <c r="AK371" s="896"/>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4">
        <v>6</v>
      </c>
      <c r="B372" s="89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5"/>
      <c r="AI372" s="896"/>
      <c r="AJ372" s="896"/>
      <c r="AK372" s="896"/>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4">
        <v>7</v>
      </c>
      <c r="B373" s="89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5"/>
      <c r="AI373" s="896"/>
      <c r="AJ373" s="896"/>
      <c r="AK373" s="896"/>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4">
        <v>8</v>
      </c>
      <c r="B374" s="89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5"/>
      <c r="AI374" s="896"/>
      <c r="AJ374" s="896"/>
      <c r="AK374" s="896"/>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4">
        <v>9</v>
      </c>
      <c r="B375" s="89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5"/>
      <c r="AI375" s="896"/>
      <c r="AJ375" s="896"/>
      <c r="AK375" s="896"/>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4">
        <v>10</v>
      </c>
      <c r="B376" s="89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5"/>
      <c r="AI376" s="896"/>
      <c r="AJ376" s="896"/>
      <c r="AK376" s="896"/>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4">
        <v>11</v>
      </c>
      <c r="B377" s="89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5"/>
      <c r="AI377" s="896"/>
      <c r="AJ377" s="896"/>
      <c r="AK377" s="896"/>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4">
        <v>12</v>
      </c>
      <c r="B378" s="89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5"/>
      <c r="AI378" s="896"/>
      <c r="AJ378" s="896"/>
      <c r="AK378" s="896"/>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4">
        <v>13</v>
      </c>
      <c r="B379" s="89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5"/>
      <c r="AI379" s="896"/>
      <c r="AJ379" s="896"/>
      <c r="AK379" s="896"/>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4">
        <v>14</v>
      </c>
      <c r="B380" s="89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5"/>
      <c r="AI380" s="896"/>
      <c r="AJ380" s="896"/>
      <c r="AK380" s="896"/>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4">
        <v>15</v>
      </c>
      <c r="B381" s="89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5"/>
      <c r="AI381" s="896"/>
      <c r="AJ381" s="896"/>
      <c r="AK381" s="896"/>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4">
        <v>16</v>
      </c>
      <c r="B382" s="89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5"/>
      <c r="AI382" s="896"/>
      <c r="AJ382" s="896"/>
      <c r="AK382" s="896"/>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4">
        <v>17</v>
      </c>
      <c r="B383" s="89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5"/>
      <c r="AI383" s="896"/>
      <c r="AJ383" s="896"/>
      <c r="AK383" s="896"/>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4">
        <v>18</v>
      </c>
      <c r="B384" s="894">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5"/>
      <c r="AI384" s="896"/>
      <c r="AJ384" s="896"/>
      <c r="AK384" s="896"/>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4">
        <v>19</v>
      </c>
      <c r="B385" s="894">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5"/>
      <c r="AI385" s="896"/>
      <c r="AJ385" s="896"/>
      <c r="AK385" s="896"/>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4">
        <v>20</v>
      </c>
      <c r="B386" s="894">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5"/>
      <c r="AI386" s="896"/>
      <c r="AJ386" s="896"/>
      <c r="AK386" s="896"/>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4">
        <v>21</v>
      </c>
      <c r="B387" s="89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5"/>
      <c r="AI387" s="896"/>
      <c r="AJ387" s="896"/>
      <c r="AK387" s="896"/>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4">
        <v>22</v>
      </c>
      <c r="B388" s="89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5"/>
      <c r="AI388" s="896"/>
      <c r="AJ388" s="896"/>
      <c r="AK388" s="896"/>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4">
        <v>23</v>
      </c>
      <c r="B389" s="89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5"/>
      <c r="AI389" s="896"/>
      <c r="AJ389" s="896"/>
      <c r="AK389" s="896"/>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4">
        <v>24</v>
      </c>
      <c r="B390" s="89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5"/>
      <c r="AI390" s="896"/>
      <c r="AJ390" s="896"/>
      <c r="AK390" s="896"/>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4">
        <v>25</v>
      </c>
      <c r="B391" s="89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5"/>
      <c r="AI391" s="896"/>
      <c r="AJ391" s="896"/>
      <c r="AK391" s="896"/>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4">
        <v>26</v>
      </c>
      <c r="B392" s="89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5"/>
      <c r="AI392" s="896"/>
      <c r="AJ392" s="896"/>
      <c r="AK392" s="896"/>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4">
        <v>27</v>
      </c>
      <c r="B393" s="89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5"/>
      <c r="AI393" s="896"/>
      <c r="AJ393" s="896"/>
      <c r="AK393" s="896"/>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4">
        <v>28</v>
      </c>
      <c r="B394" s="89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5"/>
      <c r="AI394" s="896"/>
      <c r="AJ394" s="896"/>
      <c r="AK394" s="896"/>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4">
        <v>29</v>
      </c>
      <c r="B395" s="89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5"/>
      <c r="AI395" s="896"/>
      <c r="AJ395" s="896"/>
      <c r="AK395" s="896"/>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4">
        <v>30</v>
      </c>
      <c r="B396" s="89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5"/>
      <c r="AI396" s="896"/>
      <c r="AJ396" s="896"/>
      <c r="AK396" s="896"/>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4"/>
      <c r="B399" s="894"/>
      <c r="C399" s="286" t="s">
        <v>87</v>
      </c>
      <c r="D399" s="286"/>
      <c r="E399" s="286"/>
      <c r="F399" s="286"/>
      <c r="G399" s="286"/>
      <c r="H399" s="286"/>
      <c r="I399" s="286"/>
      <c r="J399" s="292" t="s">
        <v>65</v>
      </c>
      <c r="K399" s="292"/>
      <c r="L399" s="292"/>
      <c r="M399" s="292"/>
      <c r="N399" s="292"/>
      <c r="O399" s="292"/>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6"/>
      <c r="AP399" s="288" t="s">
        <v>306</v>
      </c>
      <c r="AQ399" s="288"/>
      <c r="AR399" s="288"/>
      <c r="AS399" s="288"/>
      <c r="AT399" s="288"/>
      <c r="AU399" s="288"/>
      <c r="AV399" s="288"/>
      <c r="AW399" s="288"/>
      <c r="AX399" s="288"/>
      <c r="AY399">
        <f t="shared" ref="AY399:AY400" si="11">$AY$397</f>
        <v>0</v>
      </c>
    </row>
    <row r="400" spans="1:51" ht="24.75" customHeight="1" x14ac:dyDescent="0.15">
      <c r="A400" s="894">
        <v>1</v>
      </c>
      <c r="B400" s="89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5"/>
      <c r="AI400" s="896"/>
      <c r="AJ400" s="896"/>
      <c r="AK400" s="896"/>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4">
        <v>2</v>
      </c>
      <c r="B401" s="89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5"/>
      <c r="AI401" s="896"/>
      <c r="AJ401" s="896"/>
      <c r="AK401" s="896"/>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4">
        <v>3</v>
      </c>
      <c r="B402" s="89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5"/>
      <c r="AI402" s="896"/>
      <c r="AJ402" s="896"/>
      <c r="AK402" s="896"/>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4">
        <v>4</v>
      </c>
      <c r="B403" s="89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5"/>
      <c r="AI403" s="896"/>
      <c r="AJ403" s="896"/>
      <c r="AK403" s="896"/>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4">
        <v>5</v>
      </c>
      <c r="B404" s="89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5"/>
      <c r="AI404" s="896"/>
      <c r="AJ404" s="896"/>
      <c r="AK404" s="896"/>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4">
        <v>6</v>
      </c>
      <c r="B405" s="89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5"/>
      <c r="AI405" s="896"/>
      <c r="AJ405" s="896"/>
      <c r="AK405" s="896"/>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4">
        <v>7</v>
      </c>
      <c r="B406" s="89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5"/>
      <c r="AI406" s="896"/>
      <c r="AJ406" s="896"/>
      <c r="AK406" s="896"/>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4">
        <v>8</v>
      </c>
      <c r="B407" s="89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5"/>
      <c r="AI407" s="896"/>
      <c r="AJ407" s="896"/>
      <c r="AK407" s="896"/>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4">
        <v>9</v>
      </c>
      <c r="B408" s="89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5"/>
      <c r="AI408" s="896"/>
      <c r="AJ408" s="896"/>
      <c r="AK408" s="896"/>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4">
        <v>10</v>
      </c>
      <c r="B409" s="89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5"/>
      <c r="AI409" s="896"/>
      <c r="AJ409" s="896"/>
      <c r="AK409" s="896"/>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4">
        <v>11</v>
      </c>
      <c r="B410" s="89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5"/>
      <c r="AI410" s="896"/>
      <c r="AJ410" s="896"/>
      <c r="AK410" s="896"/>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4">
        <v>12</v>
      </c>
      <c r="B411" s="89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5"/>
      <c r="AI411" s="896"/>
      <c r="AJ411" s="896"/>
      <c r="AK411" s="896"/>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4">
        <v>13</v>
      </c>
      <c r="B412" s="89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5"/>
      <c r="AI412" s="896"/>
      <c r="AJ412" s="896"/>
      <c r="AK412" s="896"/>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4">
        <v>14</v>
      </c>
      <c r="B413" s="89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5"/>
      <c r="AI413" s="896"/>
      <c r="AJ413" s="896"/>
      <c r="AK413" s="896"/>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4">
        <v>15</v>
      </c>
      <c r="B414" s="89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5"/>
      <c r="AI414" s="896"/>
      <c r="AJ414" s="896"/>
      <c r="AK414" s="896"/>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4">
        <v>16</v>
      </c>
      <c r="B415" s="89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5"/>
      <c r="AI415" s="896"/>
      <c r="AJ415" s="896"/>
      <c r="AK415" s="896"/>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4">
        <v>17</v>
      </c>
      <c r="B416" s="89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5"/>
      <c r="AI416" s="896"/>
      <c r="AJ416" s="896"/>
      <c r="AK416" s="896"/>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4">
        <v>18</v>
      </c>
      <c r="B417" s="894">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5"/>
      <c r="AI417" s="896"/>
      <c r="AJ417" s="896"/>
      <c r="AK417" s="896"/>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4">
        <v>19</v>
      </c>
      <c r="B418" s="894">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5"/>
      <c r="AI418" s="896"/>
      <c r="AJ418" s="896"/>
      <c r="AK418" s="896"/>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4">
        <v>20</v>
      </c>
      <c r="B419" s="894">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5"/>
      <c r="AI419" s="896"/>
      <c r="AJ419" s="896"/>
      <c r="AK419" s="896"/>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4">
        <v>21</v>
      </c>
      <c r="B420" s="894">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5"/>
      <c r="AI420" s="896"/>
      <c r="AJ420" s="896"/>
      <c r="AK420" s="896"/>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4">
        <v>22</v>
      </c>
      <c r="B421" s="89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5"/>
      <c r="AI421" s="896"/>
      <c r="AJ421" s="896"/>
      <c r="AK421" s="896"/>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4">
        <v>23</v>
      </c>
      <c r="B422" s="89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5"/>
      <c r="AI422" s="896"/>
      <c r="AJ422" s="896"/>
      <c r="AK422" s="896"/>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4">
        <v>24</v>
      </c>
      <c r="B423" s="89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5"/>
      <c r="AI423" s="896"/>
      <c r="AJ423" s="896"/>
      <c r="AK423" s="896"/>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4">
        <v>25</v>
      </c>
      <c r="B424" s="89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5"/>
      <c r="AI424" s="896"/>
      <c r="AJ424" s="896"/>
      <c r="AK424" s="896"/>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4">
        <v>26</v>
      </c>
      <c r="B425" s="89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5"/>
      <c r="AI425" s="896"/>
      <c r="AJ425" s="896"/>
      <c r="AK425" s="896"/>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4">
        <v>27</v>
      </c>
      <c r="B426" s="89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5"/>
      <c r="AI426" s="896"/>
      <c r="AJ426" s="896"/>
      <c r="AK426" s="896"/>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4">
        <v>28</v>
      </c>
      <c r="B427" s="89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5"/>
      <c r="AI427" s="896"/>
      <c r="AJ427" s="896"/>
      <c r="AK427" s="896"/>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4">
        <v>29</v>
      </c>
      <c r="B428" s="89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5"/>
      <c r="AI428" s="896"/>
      <c r="AJ428" s="896"/>
      <c r="AK428" s="896"/>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4">
        <v>30</v>
      </c>
      <c r="B429" s="89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5"/>
      <c r="AI429" s="896"/>
      <c r="AJ429" s="896"/>
      <c r="AK429" s="896"/>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4"/>
      <c r="B432" s="894"/>
      <c r="C432" s="286" t="s">
        <v>87</v>
      </c>
      <c r="D432" s="286"/>
      <c r="E432" s="286"/>
      <c r="F432" s="286"/>
      <c r="G432" s="286"/>
      <c r="H432" s="286"/>
      <c r="I432" s="286"/>
      <c r="J432" s="292" t="s">
        <v>65</v>
      </c>
      <c r="K432" s="292"/>
      <c r="L432" s="292"/>
      <c r="M432" s="292"/>
      <c r="N432" s="292"/>
      <c r="O432" s="292"/>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6"/>
      <c r="AP432" s="288" t="s">
        <v>306</v>
      </c>
      <c r="AQ432" s="288"/>
      <c r="AR432" s="288"/>
      <c r="AS432" s="288"/>
      <c r="AT432" s="288"/>
      <c r="AU432" s="288"/>
      <c r="AV432" s="288"/>
      <c r="AW432" s="288"/>
      <c r="AX432" s="288"/>
      <c r="AY432">
        <f t="shared" ref="AY432:AY433" si="12">$AY$430</f>
        <v>0</v>
      </c>
    </row>
    <row r="433" spans="1:51" ht="24.75" customHeight="1" x14ac:dyDescent="0.15">
      <c r="A433" s="894">
        <v>1</v>
      </c>
      <c r="B433" s="89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5"/>
      <c r="AI433" s="896"/>
      <c r="AJ433" s="896"/>
      <c r="AK433" s="896"/>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4">
        <v>2</v>
      </c>
      <c r="B434" s="89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5"/>
      <c r="AI434" s="896"/>
      <c r="AJ434" s="896"/>
      <c r="AK434" s="896"/>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4">
        <v>3</v>
      </c>
      <c r="B435" s="89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5"/>
      <c r="AI435" s="896"/>
      <c r="AJ435" s="896"/>
      <c r="AK435" s="896"/>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4">
        <v>4</v>
      </c>
      <c r="B436" s="89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5"/>
      <c r="AI436" s="896"/>
      <c r="AJ436" s="896"/>
      <c r="AK436" s="896"/>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4">
        <v>5</v>
      </c>
      <c r="B437" s="89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5"/>
      <c r="AI437" s="896"/>
      <c r="AJ437" s="896"/>
      <c r="AK437" s="896"/>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4">
        <v>6</v>
      </c>
      <c r="B438" s="89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5"/>
      <c r="AI438" s="896"/>
      <c r="AJ438" s="896"/>
      <c r="AK438" s="896"/>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4">
        <v>7</v>
      </c>
      <c r="B439" s="89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5"/>
      <c r="AI439" s="896"/>
      <c r="AJ439" s="896"/>
      <c r="AK439" s="896"/>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4">
        <v>8</v>
      </c>
      <c r="B440" s="89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5"/>
      <c r="AI440" s="896"/>
      <c r="AJ440" s="896"/>
      <c r="AK440" s="896"/>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4">
        <v>9</v>
      </c>
      <c r="B441" s="89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5"/>
      <c r="AI441" s="896"/>
      <c r="AJ441" s="896"/>
      <c r="AK441" s="896"/>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4">
        <v>10</v>
      </c>
      <c r="B442" s="89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5"/>
      <c r="AI442" s="896"/>
      <c r="AJ442" s="896"/>
      <c r="AK442" s="896"/>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4">
        <v>11</v>
      </c>
      <c r="B443" s="89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5"/>
      <c r="AI443" s="896"/>
      <c r="AJ443" s="896"/>
      <c r="AK443" s="896"/>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4">
        <v>12</v>
      </c>
      <c r="B444" s="89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5"/>
      <c r="AI444" s="896"/>
      <c r="AJ444" s="896"/>
      <c r="AK444" s="896"/>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4">
        <v>13</v>
      </c>
      <c r="B445" s="89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5"/>
      <c r="AI445" s="896"/>
      <c r="AJ445" s="896"/>
      <c r="AK445" s="896"/>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4">
        <v>14</v>
      </c>
      <c r="B446" s="89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5"/>
      <c r="AI446" s="896"/>
      <c r="AJ446" s="896"/>
      <c r="AK446" s="896"/>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4">
        <v>15</v>
      </c>
      <c r="B447" s="89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5"/>
      <c r="AI447" s="896"/>
      <c r="AJ447" s="896"/>
      <c r="AK447" s="896"/>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4">
        <v>16</v>
      </c>
      <c r="B448" s="89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5"/>
      <c r="AI448" s="896"/>
      <c r="AJ448" s="896"/>
      <c r="AK448" s="896"/>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4">
        <v>17</v>
      </c>
      <c r="B449" s="89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5"/>
      <c r="AI449" s="896"/>
      <c r="AJ449" s="896"/>
      <c r="AK449" s="896"/>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4">
        <v>18</v>
      </c>
      <c r="B450" s="894">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5"/>
      <c r="AI450" s="896"/>
      <c r="AJ450" s="896"/>
      <c r="AK450" s="896"/>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4">
        <v>19</v>
      </c>
      <c r="B451" s="894">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5"/>
      <c r="AI451" s="896"/>
      <c r="AJ451" s="896"/>
      <c r="AK451" s="896"/>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4">
        <v>20</v>
      </c>
      <c r="B452" s="894">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5"/>
      <c r="AI452" s="896"/>
      <c r="AJ452" s="896"/>
      <c r="AK452" s="896"/>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4">
        <v>21</v>
      </c>
      <c r="B453" s="89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5"/>
      <c r="AI453" s="896"/>
      <c r="AJ453" s="896"/>
      <c r="AK453" s="896"/>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4">
        <v>22</v>
      </c>
      <c r="B454" s="89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5"/>
      <c r="AI454" s="896"/>
      <c r="AJ454" s="896"/>
      <c r="AK454" s="896"/>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4">
        <v>23</v>
      </c>
      <c r="B455" s="89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5"/>
      <c r="AI455" s="896"/>
      <c r="AJ455" s="896"/>
      <c r="AK455" s="896"/>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4">
        <v>24</v>
      </c>
      <c r="B456" s="89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5"/>
      <c r="AI456" s="896"/>
      <c r="AJ456" s="896"/>
      <c r="AK456" s="896"/>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4">
        <v>25</v>
      </c>
      <c r="B457" s="89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5"/>
      <c r="AI457" s="896"/>
      <c r="AJ457" s="896"/>
      <c r="AK457" s="896"/>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4">
        <v>26</v>
      </c>
      <c r="B458" s="89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5"/>
      <c r="AI458" s="896"/>
      <c r="AJ458" s="896"/>
      <c r="AK458" s="896"/>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4">
        <v>27</v>
      </c>
      <c r="B459" s="89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5"/>
      <c r="AI459" s="896"/>
      <c r="AJ459" s="896"/>
      <c r="AK459" s="896"/>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4">
        <v>28</v>
      </c>
      <c r="B460" s="89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5"/>
      <c r="AI460" s="896"/>
      <c r="AJ460" s="896"/>
      <c r="AK460" s="896"/>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4">
        <v>29</v>
      </c>
      <c r="B461" s="89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5"/>
      <c r="AI461" s="896"/>
      <c r="AJ461" s="896"/>
      <c r="AK461" s="896"/>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4">
        <v>30</v>
      </c>
      <c r="B462" s="89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5"/>
      <c r="AI462" s="896"/>
      <c r="AJ462" s="896"/>
      <c r="AK462" s="896"/>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4"/>
      <c r="B465" s="894"/>
      <c r="C465" s="286" t="s">
        <v>87</v>
      </c>
      <c r="D465" s="286"/>
      <c r="E465" s="286"/>
      <c r="F465" s="286"/>
      <c r="G465" s="286"/>
      <c r="H465" s="286"/>
      <c r="I465" s="286"/>
      <c r="J465" s="292" t="s">
        <v>65</v>
      </c>
      <c r="K465" s="292"/>
      <c r="L465" s="292"/>
      <c r="M465" s="292"/>
      <c r="N465" s="292"/>
      <c r="O465" s="292"/>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6"/>
      <c r="AP465" s="288" t="s">
        <v>306</v>
      </c>
      <c r="AQ465" s="288"/>
      <c r="AR465" s="288"/>
      <c r="AS465" s="288"/>
      <c r="AT465" s="288"/>
      <c r="AU465" s="288"/>
      <c r="AV465" s="288"/>
      <c r="AW465" s="288"/>
      <c r="AX465" s="288"/>
      <c r="AY465">
        <f t="shared" ref="AY465:AY466" si="13">$AY$463</f>
        <v>0</v>
      </c>
    </row>
    <row r="466" spans="1:51" ht="24.75" customHeight="1" x14ac:dyDescent="0.15">
      <c r="A466" s="894">
        <v>1</v>
      </c>
      <c r="B466" s="89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5"/>
      <c r="AI466" s="896"/>
      <c r="AJ466" s="896"/>
      <c r="AK466" s="896"/>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4">
        <v>2</v>
      </c>
      <c r="B467" s="89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5"/>
      <c r="AI467" s="896"/>
      <c r="AJ467" s="896"/>
      <c r="AK467" s="896"/>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4">
        <v>3</v>
      </c>
      <c r="B468" s="89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5"/>
      <c r="AI468" s="896"/>
      <c r="AJ468" s="896"/>
      <c r="AK468" s="896"/>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4">
        <v>4</v>
      </c>
      <c r="B469" s="89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5"/>
      <c r="AI469" s="896"/>
      <c r="AJ469" s="896"/>
      <c r="AK469" s="896"/>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4">
        <v>5</v>
      </c>
      <c r="B470" s="89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5"/>
      <c r="AI470" s="896"/>
      <c r="AJ470" s="896"/>
      <c r="AK470" s="896"/>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4">
        <v>6</v>
      </c>
      <c r="B471" s="89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5"/>
      <c r="AI471" s="896"/>
      <c r="AJ471" s="896"/>
      <c r="AK471" s="896"/>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4">
        <v>7</v>
      </c>
      <c r="B472" s="89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5"/>
      <c r="AI472" s="896"/>
      <c r="AJ472" s="896"/>
      <c r="AK472" s="896"/>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4">
        <v>8</v>
      </c>
      <c r="B473" s="89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5"/>
      <c r="AI473" s="896"/>
      <c r="AJ473" s="896"/>
      <c r="AK473" s="896"/>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4">
        <v>9</v>
      </c>
      <c r="B474" s="89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5"/>
      <c r="AI474" s="896"/>
      <c r="AJ474" s="896"/>
      <c r="AK474" s="896"/>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4">
        <v>10</v>
      </c>
      <c r="B475" s="89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5"/>
      <c r="AI475" s="896"/>
      <c r="AJ475" s="896"/>
      <c r="AK475" s="896"/>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4">
        <v>11</v>
      </c>
      <c r="B476" s="89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5"/>
      <c r="AI476" s="896"/>
      <c r="AJ476" s="896"/>
      <c r="AK476" s="896"/>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4">
        <v>12</v>
      </c>
      <c r="B477" s="89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5"/>
      <c r="AI477" s="896"/>
      <c r="AJ477" s="896"/>
      <c r="AK477" s="896"/>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4">
        <v>13</v>
      </c>
      <c r="B478" s="89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5"/>
      <c r="AI478" s="896"/>
      <c r="AJ478" s="896"/>
      <c r="AK478" s="896"/>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4">
        <v>14</v>
      </c>
      <c r="B479" s="89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5"/>
      <c r="AI479" s="896"/>
      <c r="AJ479" s="896"/>
      <c r="AK479" s="896"/>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4">
        <v>15</v>
      </c>
      <c r="B480" s="89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5"/>
      <c r="AI480" s="896"/>
      <c r="AJ480" s="896"/>
      <c r="AK480" s="896"/>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4">
        <v>16</v>
      </c>
      <c r="B481" s="89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5"/>
      <c r="AI481" s="896"/>
      <c r="AJ481" s="896"/>
      <c r="AK481" s="896"/>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4">
        <v>17</v>
      </c>
      <c r="B482" s="89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5"/>
      <c r="AI482" s="896"/>
      <c r="AJ482" s="896"/>
      <c r="AK482" s="896"/>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4">
        <v>18</v>
      </c>
      <c r="B483" s="894">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5"/>
      <c r="AI483" s="896"/>
      <c r="AJ483" s="896"/>
      <c r="AK483" s="896"/>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4">
        <v>19</v>
      </c>
      <c r="B484" s="894">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5"/>
      <c r="AI484" s="896"/>
      <c r="AJ484" s="896"/>
      <c r="AK484" s="896"/>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4">
        <v>20</v>
      </c>
      <c r="B485" s="894">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5"/>
      <c r="AI485" s="896"/>
      <c r="AJ485" s="896"/>
      <c r="AK485" s="896"/>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4">
        <v>21</v>
      </c>
      <c r="B486" s="89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5"/>
      <c r="AI486" s="896"/>
      <c r="AJ486" s="896"/>
      <c r="AK486" s="896"/>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4">
        <v>22</v>
      </c>
      <c r="B487" s="89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5"/>
      <c r="AI487" s="896"/>
      <c r="AJ487" s="896"/>
      <c r="AK487" s="896"/>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4">
        <v>23</v>
      </c>
      <c r="B488" s="89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5"/>
      <c r="AI488" s="896"/>
      <c r="AJ488" s="896"/>
      <c r="AK488" s="896"/>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4">
        <v>24</v>
      </c>
      <c r="B489" s="89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5"/>
      <c r="AI489" s="896"/>
      <c r="AJ489" s="896"/>
      <c r="AK489" s="896"/>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4">
        <v>25</v>
      </c>
      <c r="B490" s="89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5"/>
      <c r="AI490" s="896"/>
      <c r="AJ490" s="896"/>
      <c r="AK490" s="896"/>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4">
        <v>26</v>
      </c>
      <c r="B491" s="89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5"/>
      <c r="AI491" s="896"/>
      <c r="AJ491" s="896"/>
      <c r="AK491" s="896"/>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4">
        <v>27</v>
      </c>
      <c r="B492" s="89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5"/>
      <c r="AI492" s="896"/>
      <c r="AJ492" s="896"/>
      <c r="AK492" s="896"/>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4">
        <v>28</v>
      </c>
      <c r="B493" s="89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5"/>
      <c r="AI493" s="896"/>
      <c r="AJ493" s="896"/>
      <c r="AK493" s="896"/>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4">
        <v>29</v>
      </c>
      <c r="B494" s="89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5"/>
      <c r="AI494" s="896"/>
      <c r="AJ494" s="896"/>
      <c r="AK494" s="896"/>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4">
        <v>30</v>
      </c>
      <c r="B495" s="89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5"/>
      <c r="AI495" s="896"/>
      <c r="AJ495" s="896"/>
      <c r="AK495" s="896"/>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4"/>
      <c r="B498" s="894"/>
      <c r="C498" s="286" t="s">
        <v>87</v>
      </c>
      <c r="D498" s="286"/>
      <c r="E498" s="286"/>
      <c r="F498" s="286"/>
      <c r="G498" s="286"/>
      <c r="H498" s="286"/>
      <c r="I498" s="286"/>
      <c r="J498" s="292" t="s">
        <v>65</v>
      </c>
      <c r="K498" s="292"/>
      <c r="L498" s="292"/>
      <c r="M498" s="292"/>
      <c r="N498" s="292"/>
      <c r="O498" s="292"/>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6"/>
      <c r="AP498" s="288" t="s">
        <v>306</v>
      </c>
      <c r="AQ498" s="288"/>
      <c r="AR498" s="288"/>
      <c r="AS498" s="288"/>
      <c r="AT498" s="288"/>
      <c r="AU498" s="288"/>
      <c r="AV498" s="288"/>
      <c r="AW498" s="288"/>
      <c r="AX498" s="288"/>
      <c r="AY498">
        <f t="shared" ref="AY498:AY499" si="14">$AY$496</f>
        <v>0</v>
      </c>
    </row>
    <row r="499" spans="1:51" ht="24.75" customHeight="1" x14ac:dyDescent="0.15">
      <c r="A499" s="894">
        <v>1</v>
      </c>
      <c r="B499" s="89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5"/>
      <c r="AI499" s="896"/>
      <c r="AJ499" s="896"/>
      <c r="AK499" s="896"/>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4">
        <v>2</v>
      </c>
      <c r="B500" s="89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5"/>
      <c r="AI500" s="896"/>
      <c r="AJ500" s="896"/>
      <c r="AK500" s="896"/>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4">
        <v>3</v>
      </c>
      <c r="B501" s="89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5"/>
      <c r="AI501" s="896"/>
      <c r="AJ501" s="896"/>
      <c r="AK501" s="896"/>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4">
        <v>4</v>
      </c>
      <c r="B502" s="89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5"/>
      <c r="AI502" s="896"/>
      <c r="AJ502" s="896"/>
      <c r="AK502" s="896"/>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4">
        <v>5</v>
      </c>
      <c r="B503" s="89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5"/>
      <c r="AI503" s="896"/>
      <c r="AJ503" s="896"/>
      <c r="AK503" s="896"/>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4">
        <v>6</v>
      </c>
      <c r="B504" s="89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5"/>
      <c r="AI504" s="896"/>
      <c r="AJ504" s="896"/>
      <c r="AK504" s="896"/>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4">
        <v>7</v>
      </c>
      <c r="B505" s="89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5"/>
      <c r="AI505" s="896"/>
      <c r="AJ505" s="896"/>
      <c r="AK505" s="896"/>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4">
        <v>8</v>
      </c>
      <c r="B506" s="89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5"/>
      <c r="AI506" s="896"/>
      <c r="AJ506" s="896"/>
      <c r="AK506" s="896"/>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4">
        <v>9</v>
      </c>
      <c r="B507" s="89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5"/>
      <c r="AI507" s="896"/>
      <c r="AJ507" s="896"/>
      <c r="AK507" s="896"/>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4">
        <v>10</v>
      </c>
      <c r="B508" s="89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5"/>
      <c r="AI508" s="896"/>
      <c r="AJ508" s="896"/>
      <c r="AK508" s="896"/>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4">
        <v>11</v>
      </c>
      <c r="B509" s="89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5"/>
      <c r="AI509" s="896"/>
      <c r="AJ509" s="896"/>
      <c r="AK509" s="896"/>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4">
        <v>12</v>
      </c>
      <c r="B510" s="89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5"/>
      <c r="AI510" s="896"/>
      <c r="AJ510" s="896"/>
      <c r="AK510" s="896"/>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4">
        <v>13</v>
      </c>
      <c r="B511" s="89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5"/>
      <c r="AI511" s="896"/>
      <c r="AJ511" s="896"/>
      <c r="AK511" s="896"/>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4">
        <v>14</v>
      </c>
      <c r="B512" s="89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5"/>
      <c r="AI512" s="896"/>
      <c r="AJ512" s="896"/>
      <c r="AK512" s="896"/>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4">
        <v>15</v>
      </c>
      <c r="B513" s="89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5"/>
      <c r="AI513" s="896"/>
      <c r="AJ513" s="896"/>
      <c r="AK513" s="896"/>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4">
        <v>16</v>
      </c>
      <c r="B514" s="89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5"/>
      <c r="AI514" s="896"/>
      <c r="AJ514" s="896"/>
      <c r="AK514" s="896"/>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4">
        <v>17</v>
      </c>
      <c r="B515" s="89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5"/>
      <c r="AI515" s="896"/>
      <c r="AJ515" s="896"/>
      <c r="AK515" s="896"/>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4">
        <v>18</v>
      </c>
      <c r="B516" s="894">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5"/>
      <c r="AI516" s="896"/>
      <c r="AJ516" s="896"/>
      <c r="AK516" s="896"/>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4">
        <v>19</v>
      </c>
      <c r="B517" s="894">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5"/>
      <c r="AI517" s="896"/>
      <c r="AJ517" s="896"/>
      <c r="AK517" s="896"/>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4">
        <v>20</v>
      </c>
      <c r="B518" s="894">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5"/>
      <c r="AI518" s="896"/>
      <c r="AJ518" s="896"/>
      <c r="AK518" s="896"/>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4">
        <v>21</v>
      </c>
      <c r="B519" s="894">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5"/>
      <c r="AI519" s="896"/>
      <c r="AJ519" s="896"/>
      <c r="AK519" s="896"/>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4">
        <v>22</v>
      </c>
      <c r="B520" s="894">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5"/>
      <c r="AI520" s="896"/>
      <c r="AJ520" s="896"/>
      <c r="AK520" s="896"/>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4">
        <v>23</v>
      </c>
      <c r="B521" s="894">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5"/>
      <c r="AI521" s="896"/>
      <c r="AJ521" s="896"/>
      <c r="AK521" s="896"/>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4">
        <v>24</v>
      </c>
      <c r="B522" s="894">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5"/>
      <c r="AI522" s="896"/>
      <c r="AJ522" s="896"/>
      <c r="AK522" s="896"/>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4">
        <v>25</v>
      </c>
      <c r="B523" s="894">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5"/>
      <c r="AI523" s="896"/>
      <c r="AJ523" s="896"/>
      <c r="AK523" s="896"/>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4">
        <v>26</v>
      </c>
      <c r="B524" s="894">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5"/>
      <c r="AI524" s="896"/>
      <c r="AJ524" s="896"/>
      <c r="AK524" s="896"/>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4">
        <v>27</v>
      </c>
      <c r="B525" s="894">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5"/>
      <c r="AI525" s="896"/>
      <c r="AJ525" s="896"/>
      <c r="AK525" s="896"/>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4">
        <v>28</v>
      </c>
      <c r="B526" s="894">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5"/>
      <c r="AI526" s="896"/>
      <c r="AJ526" s="896"/>
      <c r="AK526" s="896"/>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4">
        <v>29</v>
      </c>
      <c r="B527" s="894">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5"/>
      <c r="AI527" s="896"/>
      <c r="AJ527" s="896"/>
      <c r="AK527" s="896"/>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4">
        <v>30</v>
      </c>
      <c r="B528" s="894">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5"/>
      <c r="AI528" s="896"/>
      <c r="AJ528" s="896"/>
      <c r="AK528" s="896"/>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4"/>
      <c r="B531" s="894"/>
      <c r="C531" s="286" t="s">
        <v>87</v>
      </c>
      <c r="D531" s="286"/>
      <c r="E531" s="286"/>
      <c r="F531" s="286"/>
      <c r="G531" s="286"/>
      <c r="H531" s="286"/>
      <c r="I531" s="286"/>
      <c r="J531" s="292" t="s">
        <v>65</v>
      </c>
      <c r="K531" s="292"/>
      <c r="L531" s="292"/>
      <c r="M531" s="292"/>
      <c r="N531" s="292"/>
      <c r="O531" s="292"/>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6"/>
      <c r="AP531" s="288" t="s">
        <v>306</v>
      </c>
      <c r="AQ531" s="288"/>
      <c r="AR531" s="288"/>
      <c r="AS531" s="288"/>
      <c r="AT531" s="288"/>
      <c r="AU531" s="288"/>
      <c r="AV531" s="288"/>
      <c r="AW531" s="288"/>
      <c r="AX531" s="288"/>
      <c r="AY531">
        <f t="shared" ref="AY531:AY532" si="15">$AY$529</f>
        <v>0</v>
      </c>
    </row>
    <row r="532" spans="1:51" ht="24.75" customHeight="1" x14ac:dyDescent="0.15">
      <c r="A532" s="894">
        <v>1</v>
      </c>
      <c r="B532" s="894">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5"/>
      <c r="AI532" s="896"/>
      <c r="AJ532" s="896"/>
      <c r="AK532" s="896"/>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4">
        <v>2</v>
      </c>
      <c r="B533" s="894">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5"/>
      <c r="AI533" s="896"/>
      <c r="AJ533" s="896"/>
      <c r="AK533" s="896"/>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4">
        <v>3</v>
      </c>
      <c r="B534" s="894">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5"/>
      <c r="AI534" s="896"/>
      <c r="AJ534" s="896"/>
      <c r="AK534" s="896"/>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4">
        <v>4</v>
      </c>
      <c r="B535" s="894">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5"/>
      <c r="AI535" s="896"/>
      <c r="AJ535" s="896"/>
      <c r="AK535" s="896"/>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4">
        <v>5</v>
      </c>
      <c r="B536" s="894">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5"/>
      <c r="AI536" s="896"/>
      <c r="AJ536" s="896"/>
      <c r="AK536" s="896"/>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4">
        <v>6</v>
      </c>
      <c r="B537" s="894">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5"/>
      <c r="AI537" s="896"/>
      <c r="AJ537" s="896"/>
      <c r="AK537" s="896"/>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4">
        <v>7</v>
      </c>
      <c r="B538" s="894">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5"/>
      <c r="AI538" s="896"/>
      <c r="AJ538" s="896"/>
      <c r="AK538" s="896"/>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4">
        <v>8</v>
      </c>
      <c r="B539" s="894">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5"/>
      <c r="AI539" s="896"/>
      <c r="AJ539" s="896"/>
      <c r="AK539" s="896"/>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4">
        <v>9</v>
      </c>
      <c r="B540" s="894">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5"/>
      <c r="AI540" s="896"/>
      <c r="AJ540" s="896"/>
      <c r="AK540" s="896"/>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4">
        <v>10</v>
      </c>
      <c r="B541" s="894">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5"/>
      <c r="AI541" s="896"/>
      <c r="AJ541" s="896"/>
      <c r="AK541" s="896"/>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4">
        <v>11</v>
      </c>
      <c r="B542" s="894">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5"/>
      <c r="AI542" s="896"/>
      <c r="AJ542" s="896"/>
      <c r="AK542" s="896"/>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4">
        <v>12</v>
      </c>
      <c r="B543" s="894">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5"/>
      <c r="AI543" s="896"/>
      <c r="AJ543" s="896"/>
      <c r="AK543" s="896"/>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4">
        <v>13</v>
      </c>
      <c r="B544" s="894">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5"/>
      <c r="AI544" s="896"/>
      <c r="AJ544" s="896"/>
      <c r="AK544" s="896"/>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4">
        <v>14</v>
      </c>
      <c r="B545" s="894">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5"/>
      <c r="AI545" s="896"/>
      <c r="AJ545" s="896"/>
      <c r="AK545" s="896"/>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4">
        <v>15</v>
      </c>
      <c r="B546" s="894">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5"/>
      <c r="AI546" s="896"/>
      <c r="AJ546" s="896"/>
      <c r="AK546" s="896"/>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4">
        <v>16</v>
      </c>
      <c r="B547" s="894">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5"/>
      <c r="AI547" s="896"/>
      <c r="AJ547" s="896"/>
      <c r="AK547" s="896"/>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4">
        <v>17</v>
      </c>
      <c r="B548" s="894">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5"/>
      <c r="AI548" s="896"/>
      <c r="AJ548" s="896"/>
      <c r="AK548" s="896"/>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4">
        <v>18</v>
      </c>
      <c r="B549" s="894">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5"/>
      <c r="AI549" s="896"/>
      <c r="AJ549" s="896"/>
      <c r="AK549" s="896"/>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4">
        <v>19</v>
      </c>
      <c r="B550" s="894">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5"/>
      <c r="AI550" s="896"/>
      <c r="AJ550" s="896"/>
      <c r="AK550" s="896"/>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4">
        <v>20</v>
      </c>
      <c r="B551" s="894">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5"/>
      <c r="AI551" s="896"/>
      <c r="AJ551" s="896"/>
      <c r="AK551" s="896"/>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4">
        <v>21</v>
      </c>
      <c r="B552" s="894">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5"/>
      <c r="AI552" s="896"/>
      <c r="AJ552" s="896"/>
      <c r="AK552" s="896"/>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4">
        <v>22</v>
      </c>
      <c r="B553" s="894">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5"/>
      <c r="AI553" s="896"/>
      <c r="AJ553" s="896"/>
      <c r="AK553" s="896"/>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4">
        <v>23</v>
      </c>
      <c r="B554" s="894">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5"/>
      <c r="AI554" s="896"/>
      <c r="AJ554" s="896"/>
      <c r="AK554" s="896"/>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4">
        <v>24</v>
      </c>
      <c r="B555" s="894">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5"/>
      <c r="AI555" s="896"/>
      <c r="AJ555" s="896"/>
      <c r="AK555" s="896"/>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4">
        <v>25</v>
      </c>
      <c r="B556" s="894">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5"/>
      <c r="AI556" s="896"/>
      <c r="AJ556" s="896"/>
      <c r="AK556" s="896"/>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4">
        <v>26</v>
      </c>
      <c r="B557" s="894">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5"/>
      <c r="AI557" s="896"/>
      <c r="AJ557" s="896"/>
      <c r="AK557" s="896"/>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4">
        <v>27</v>
      </c>
      <c r="B558" s="894">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5"/>
      <c r="AI558" s="896"/>
      <c r="AJ558" s="896"/>
      <c r="AK558" s="896"/>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4">
        <v>28</v>
      </c>
      <c r="B559" s="894">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5"/>
      <c r="AI559" s="896"/>
      <c r="AJ559" s="896"/>
      <c r="AK559" s="896"/>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4">
        <v>29</v>
      </c>
      <c r="B560" s="894">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5"/>
      <c r="AI560" s="896"/>
      <c r="AJ560" s="896"/>
      <c r="AK560" s="896"/>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4">
        <v>30</v>
      </c>
      <c r="B561" s="894">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5"/>
      <c r="AI561" s="896"/>
      <c r="AJ561" s="896"/>
      <c r="AK561" s="896"/>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4"/>
      <c r="B564" s="894"/>
      <c r="C564" s="286" t="s">
        <v>87</v>
      </c>
      <c r="D564" s="286"/>
      <c r="E564" s="286"/>
      <c r="F564" s="286"/>
      <c r="G564" s="286"/>
      <c r="H564" s="286"/>
      <c r="I564" s="286"/>
      <c r="J564" s="292" t="s">
        <v>65</v>
      </c>
      <c r="K564" s="292"/>
      <c r="L564" s="292"/>
      <c r="M564" s="292"/>
      <c r="N564" s="292"/>
      <c r="O564" s="292"/>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6"/>
      <c r="AP564" s="288" t="s">
        <v>306</v>
      </c>
      <c r="AQ564" s="288"/>
      <c r="AR564" s="288"/>
      <c r="AS564" s="288"/>
      <c r="AT564" s="288"/>
      <c r="AU564" s="288"/>
      <c r="AV564" s="288"/>
      <c r="AW564" s="288"/>
      <c r="AX564" s="288"/>
      <c r="AY564">
        <f t="shared" ref="AY564:AY565" si="16">$AY$562</f>
        <v>0</v>
      </c>
    </row>
    <row r="565" spans="1:51" ht="24.75" customHeight="1" x14ac:dyDescent="0.15">
      <c r="A565" s="894">
        <v>1</v>
      </c>
      <c r="B565" s="894">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5"/>
      <c r="AI565" s="896"/>
      <c r="AJ565" s="896"/>
      <c r="AK565" s="896"/>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4">
        <v>2</v>
      </c>
      <c r="B566" s="894">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5"/>
      <c r="AI566" s="896"/>
      <c r="AJ566" s="896"/>
      <c r="AK566" s="896"/>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4">
        <v>3</v>
      </c>
      <c r="B567" s="894">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5"/>
      <c r="AI567" s="896"/>
      <c r="AJ567" s="896"/>
      <c r="AK567" s="896"/>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4">
        <v>4</v>
      </c>
      <c r="B568" s="894">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5"/>
      <c r="AI568" s="896"/>
      <c r="AJ568" s="896"/>
      <c r="AK568" s="896"/>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4">
        <v>5</v>
      </c>
      <c r="B569" s="894">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5"/>
      <c r="AI569" s="896"/>
      <c r="AJ569" s="896"/>
      <c r="AK569" s="896"/>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4">
        <v>6</v>
      </c>
      <c r="B570" s="894">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5"/>
      <c r="AI570" s="896"/>
      <c r="AJ570" s="896"/>
      <c r="AK570" s="896"/>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4">
        <v>7</v>
      </c>
      <c r="B571" s="894">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5"/>
      <c r="AI571" s="896"/>
      <c r="AJ571" s="896"/>
      <c r="AK571" s="896"/>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4">
        <v>8</v>
      </c>
      <c r="B572" s="894">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5"/>
      <c r="AI572" s="896"/>
      <c r="AJ572" s="896"/>
      <c r="AK572" s="896"/>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4">
        <v>9</v>
      </c>
      <c r="B573" s="894">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5"/>
      <c r="AI573" s="896"/>
      <c r="AJ573" s="896"/>
      <c r="AK573" s="896"/>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4">
        <v>10</v>
      </c>
      <c r="B574" s="894">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5"/>
      <c r="AI574" s="896"/>
      <c r="AJ574" s="896"/>
      <c r="AK574" s="896"/>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4">
        <v>11</v>
      </c>
      <c r="B575" s="894">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5"/>
      <c r="AI575" s="896"/>
      <c r="AJ575" s="896"/>
      <c r="AK575" s="896"/>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4">
        <v>12</v>
      </c>
      <c r="B576" s="894">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5"/>
      <c r="AI576" s="896"/>
      <c r="AJ576" s="896"/>
      <c r="AK576" s="896"/>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4">
        <v>13</v>
      </c>
      <c r="B577" s="894">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5"/>
      <c r="AI577" s="896"/>
      <c r="AJ577" s="896"/>
      <c r="AK577" s="896"/>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4">
        <v>14</v>
      </c>
      <c r="B578" s="894">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5"/>
      <c r="AI578" s="896"/>
      <c r="AJ578" s="896"/>
      <c r="AK578" s="896"/>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4">
        <v>15</v>
      </c>
      <c r="B579" s="894">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5"/>
      <c r="AI579" s="896"/>
      <c r="AJ579" s="896"/>
      <c r="AK579" s="896"/>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4">
        <v>16</v>
      </c>
      <c r="B580" s="894">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5"/>
      <c r="AI580" s="896"/>
      <c r="AJ580" s="896"/>
      <c r="AK580" s="896"/>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4">
        <v>17</v>
      </c>
      <c r="B581" s="894">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5"/>
      <c r="AI581" s="896"/>
      <c r="AJ581" s="896"/>
      <c r="AK581" s="896"/>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4">
        <v>18</v>
      </c>
      <c r="B582" s="894">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5"/>
      <c r="AI582" s="896"/>
      <c r="AJ582" s="896"/>
      <c r="AK582" s="896"/>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4">
        <v>19</v>
      </c>
      <c r="B583" s="894">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5"/>
      <c r="AI583" s="896"/>
      <c r="AJ583" s="896"/>
      <c r="AK583" s="896"/>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4">
        <v>20</v>
      </c>
      <c r="B584" s="894">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5"/>
      <c r="AI584" s="896"/>
      <c r="AJ584" s="896"/>
      <c r="AK584" s="896"/>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4">
        <v>21</v>
      </c>
      <c r="B585" s="894">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5"/>
      <c r="AI585" s="896"/>
      <c r="AJ585" s="896"/>
      <c r="AK585" s="896"/>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4">
        <v>22</v>
      </c>
      <c r="B586" s="894">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5"/>
      <c r="AI586" s="896"/>
      <c r="AJ586" s="896"/>
      <c r="AK586" s="896"/>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4">
        <v>23</v>
      </c>
      <c r="B587" s="894">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5"/>
      <c r="AI587" s="896"/>
      <c r="AJ587" s="896"/>
      <c r="AK587" s="896"/>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4">
        <v>24</v>
      </c>
      <c r="B588" s="894">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5"/>
      <c r="AI588" s="896"/>
      <c r="AJ588" s="896"/>
      <c r="AK588" s="896"/>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4">
        <v>25</v>
      </c>
      <c r="B589" s="894">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5"/>
      <c r="AI589" s="896"/>
      <c r="AJ589" s="896"/>
      <c r="AK589" s="896"/>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4">
        <v>26</v>
      </c>
      <c r="B590" s="894">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5"/>
      <c r="AI590" s="896"/>
      <c r="AJ590" s="896"/>
      <c r="AK590" s="896"/>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4">
        <v>27</v>
      </c>
      <c r="B591" s="894">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5"/>
      <c r="AI591" s="896"/>
      <c r="AJ591" s="896"/>
      <c r="AK591" s="896"/>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4">
        <v>28</v>
      </c>
      <c r="B592" s="894">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5"/>
      <c r="AI592" s="896"/>
      <c r="AJ592" s="896"/>
      <c r="AK592" s="896"/>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4">
        <v>29</v>
      </c>
      <c r="B593" s="894">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5"/>
      <c r="AI593" s="896"/>
      <c r="AJ593" s="896"/>
      <c r="AK593" s="896"/>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4">
        <v>30</v>
      </c>
      <c r="B594" s="894">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5"/>
      <c r="AI594" s="896"/>
      <c r="AJ594" s="896"/>
      <c r="AK594" s="896"/>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4"/>
      <c r="B597" s="894"/>
      <c r="C597" s="286" t="s">
        <v>87</v>
      </c>
      <c r="D597" s="286"/>
      <c r="E597" s="286"/>
      <c r="F597" s="286"/>
      <c r="G597" s="286"/>
      <c r="H597" s="286"/>
      <c r="I597" s="286"/>
      <c r="J597" s="292" t="s">
        <v>65</v>
      </c>
      <c r="K597" s="292"/>
      <c r="L597" s="292"/>
      <c r="M597" s="292"/>
      <c r="N597" s="292"/>
      <c r="O597" s="292"/>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6"/>
      <c r="AP597" s="288" t="s">
        <v>306</v>
      </c>
      <c r="AQ597" s="288"/>
      <c r="AR597" s="288"/>
      <c r="AS597" s="288"/>
      <c r="AT597" s="288"/>
      <c r="AU597" s="288"/>
      <c r="AV597" s="288"/>
      <c r="AW597" s="288"/>
      <c r="AX597" s="288"/>
      <c r="AY597">
        <f t="shared" ref="AY597:AY598" si="17">$AY$595</f>
        <v>0</v>
      </c>
    </row>
    <row r="598" spans="1:51" ht="24.75" customHeight="1" x14ac:dyDescent="0.15">
      <c r="A598" s="894">
        <v>1</v>
      </c>
      <c r="B598" s="894">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5"/>
      <c r="AI598" s="896"/>
      <c r="AJ598" s="896"/>
      <c r="AK598" s="896"/>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4">
        <v>2</v>
      </c>
      <c r="B599" s="894">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5"/>
      <c r="AI599" s="896"/>
      <c r="AJ599" s="896"/>
      <c r="AK599" s="896"/>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4">
        <v>3</v>
      </c>
      <c r="B600" s="894">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5"/>
      <c r="AI600" s="896"/>
      <c r="AJ600" s="896"/>
      <c r="AK600" s="896"/>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4">
        <v>4</v>
      </c>
      <c r="B601" s="894">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5"/>
      <c r="AI601" s="896"/>
      <c r="AJ601" s="896"/>
      <c r="AK601" s="896"/>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4">
        <v>5</v>
      </c>
      <c r="B602" s="894">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5"/>
      <c r="AI602" s="896"/>
      <c r="AJ602" s="896"/>
      <c r="AK602" s="896"/>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4">
        <v>6</v>
      </c>
      <c r="B603" s="894">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5"/>
      <c r="AI603" s="896"/>
      <c r="AJ603" s="896"/>
      <c r="AK603" s="896"/>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4">
        <v>7</v>
      </c>
      <c r="B604" s="894">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5"/>
      <c r="AI604" s="896"/>
      <c r="AJ604" s="896"/>
      <c r="AK604" s="896"/>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4">
        <v>8</v>
      </c>
      <c r="B605" s="894">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5"/>
      <c r="AI605" s="896"/>
      <c r="AJ605" s="896"/>
      <c r="AK605" s="896"/>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4">
        <v>9</v>
      </c>
      <c r="B606" s="894">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5"/>
      <c r="AI606" s="896"/>
      <c r="AJ606" s="896"/>
      <c r="AK606" s="896"/>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4">
        <v>10</v>
      </c>
      <c r="B607" s="894">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5"/>
      <c r="AI607" s="896"/>
      <c r="AJ607" s="896"/>
      <c r="AK607" s="896"/>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4">
        <v>11</v>
      </c>
      <c r="B608" s="894">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5"/>
      <c r="AI608" s="896"/>
      <c r="AJ608" s="896"/>
      <c r="AK608" s="896"/>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4">
        <v>12</v>
      </c>
      <c r="B609" s="894">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5"/>
      <c r="AI609" s="896"/>
      <c r="AJ609" s="896"/>
      <c r="AK609" s="896"/>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4">
        <v>13</v>
      </c>
      <c r="B610" s="894">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5"/>
      <c r="AI610" s="896"/>
      <c r="AJ610" s="896"/>
      <c r="AK610" s="896"/>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4">
        <v>14</v>
      </c>
      <c r="B611" s="894">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5"/>
      <c r="AI611" s="896"/>
      <c r="AJ611" s="896"/>
      <c r="AK611" s="896"/>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4">
        <v>15</v>
      </c>
      <c r="B612" s="894">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5"/>
      <c r="AI612" s="896"/>
      <c r="AJ612" s="896"/>
      <c r="AK612" s="896"/>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4">
        <v>16</v>
      </c>
      <c r="B613" s="894">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5"/>
      <c r="AI613" s="896"/>
      <c r="AJ613" s="896"/>
      <c r="AK613" s="896"/>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4">
        <v>17</v>
      </c>
      <c r="B614" s="894">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5"/>
      <c r="AI614" s="896"/>
      <c r="AJ614" s="896"/>
      <c r="AK614" s="896"/>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4">
        <v>18</v>
      </c>
      <c r="B615" s="894">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5"/>
      <c r="AI615" s="896"/>
      <c r="AJ615" s="896"/>
      <c r="AK615" s="896"/>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4">
        <v>19</v>
      </c>
      <c r="B616" s="894">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5"/>
      <c r="AI616" s="896"/>
      <c r="AJ616" s="896"/>
      <c r="AK616" s="896"/>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4">
        <v>20</v>
      </c>
      <c r="B617" s="894">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5"/>
      <c r="AI617" s="896"/>
      <c r="AJ617" s="896"/>
      <c r="AK617" s="896"/>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4">
        <v>21</v>
      </c>
      <c r="B618" s="894">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5"/>
      <c r="AI618" s="896"/>
      <c r="AJ618" s="896"/>
      <c r="AK618" s="896"/>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4">
        <v>22</v>
      </c>
      <c r="B619" s="894">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5"/>
      <c r="AI619" s="896"/>
      <c r="AJ619" s="896"/>
      <c r="AK619" s="896"/>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4">
        <v>23</v>
      </c>
      <c r="B620" s="894">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5"/>
      <c r="AI620" s="896"/>
      <c r="AJ620" s="896"/>
      <c r="AK620" s="896"/>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4">
        <v>24</v>
      </c>
      <c r="B621" s="894">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5"/>
      <c r="AI621" s="896"/>
      <c r="AJ621" s="896"/>
      <c r="AK621" s="896"/>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4">
        <v>25</v>
      </c>
      <c r="B622" s="894">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5"/>
      <c r="AI622" s="896"/>
      <c r="AJ622" s="896"/>
      <c r="AK622" s="896"/>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4">
        <v>26</v>
      </c>
      <c r="B623" s="894">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5"/>
      <c r="AI623" s="896"/>
      <c r="AJ623" s="896"/>
      <c r="AK623" s="896"/>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4">
        <v>27</v>
      </c>
      <c r="B624" s="894">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5"/>
      <c r="AI624" s="896"/>
      <c r="AJ624" s="896"/>
      <c r="AK624" s="896"/>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4">
        <v>28</v>
      </c>
      <c r="B625" s="894">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5"/>
      <c r="AI625" s="896"/>
      <c r="AJ625" s="896"/>
      <c r="AK625" s="896"/>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4">
        <v>29</v>
      </c>
      <c r="B626" s="894">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5"/>
      <c r="AI626" s="896"/>
      <c r="AJ626" s="896"/>
      <c r="AK626" s="896"/>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4">
        <v>30</v>
      </c>
      <c r="B627" s="894">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5"/>
      <c r="AI627" s="896"/>
      <c r="AJ627" s="896"/>
      <c r="AK627" s="896"/>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4"/>
      <c r="B630" s="894"/>
      <c r="C630" s="286" t="s">
        <v>87</v>
      </c>
      <c r="D630" s="286"/>
      <c r="E630" s="286"/>
      <c r="F630" s="286"/>
      <c r="G630" s="286"/>
      <c r="H630" s="286"/>
      <c r="I630" s="286"/>
      <c r="J630" s="292" t="s">
        <v>65</v>
      </c>
      <c r="K630" s="292"/>
      <c r="L630" s="292"/>
      <c r="M630" s="292"/>
      <c r="N630" s="292"/>
      <c r="O630" s="292"/>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6"/>
      <c r="AP630" s="288" t="s">
        <v>306</v>
      </c>
      <c r="AQ630" s="288"/>
      <c r="AR630" s="288"/>
      <c r="AS630" s="288"/>
      <c r="AT630" s="288"/>
      <c r="AU630" s="288"/>
      <c r="AV630" s="288"/>
      <c r="AW630" s="288"/>
      <c r="AX630" s="288"/>
      <c r="AY630">
        <f t="shared" ref="AY630:AY631" si="18">$AY$628</f>
        <v>0</v>
      </c>
    </row>
    <row r="631" spans="1:51" ht="24.75" customHeight="1" x14ac:dyDescent="0.15">
      <c r="A631" s="894">
        <v>1</v>
      </c>
      <c r="B631" s="894">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5"/>
      <c r="AI631" s="896"/>
      <c r="AJ631" s="896"/>
      <c r="AK631" s="896"/>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4">
        <v>2</v>
      </c>
      <c r="B632" s="894">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5"/>
      <c r="AI632" s="896"/>
      <c r="AJ632" s="896"/>
      <c r="AK632" s="896"/>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4">
        <v>3</v>
      </c>
      <c r="B633" s="894">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5"/>
      <c r="AI633" s="896"/>
      <c r="AJ633" s="896"/>
      <c r="AK633" s="896"/>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4">
        <v>4</v>
      </c>
      <c r="B634" s="894">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5"/>
      <c r="AI634" s="896"/>
      <c r="AJ634" s="896"/>
      <c r="AK634" s="896"/>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4">
        <v>5</v>
      </c>
      <c r="B635" s="894">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5"/>
      <c r="AI635" s="896"/>
      <c r="AJ635" s="896"/>
      <c r="AK635" s="896"/>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4">
        <v>6</v>
      </c>
      <c r="B636" s="894">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5"/>
      <c r="AI636" s="896"/>
      <c r="AJ636" s="896"/>
      <c r="AK636" s="896"/>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4">
        <v>7</v>
      </c>
      <c r="B637" s="894">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5"/>
      <c r="AI637" s="896"/>
      <c r="AJ637" s="896"/>
      <c r="AK637" s="896"/>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4">
        <v>8</v>
      </c>
      <c r="B638" s="894">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5"/>
      <c r="AI638" s="896"/>
      <c r="AJ638" s="896"/>
      <c r="AK638" s="896"/>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4">
        <v>9</v>
      </c>
      <c r="B639" s="894">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5"/>
      <c r="AI639" s="896"/>
      <c r="AJ639" s="896"/>
      <c r="AK639" s="896"/>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4">
        <v>10</v>
      </c>
      <c r="B640" s="894">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5"/>
      <c r="AI640" s="896"/>
      <c r="AJ640" s="896"/>
      <c r="AK640" s="896"/>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4">
        <v>11</v>
      </c>
      <c r="B641" s="894">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5"/>
      <c r="AI641" s="896"/>
      <c r="AJ641" s="896"/>
      <c r="AK641" s="896"/>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4">
        <v>12</v>
      </c>
      <c r="B642" s="894">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5"/>
      <c r="AI642" s="896"/>
      <c r="AJ642" s="896"/>
      <c r="AK642" s="896"/>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4">
        <v>13</v>
      </c>
      <c r="B643" s="894">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5"/>
      <c r="AI643" s="896"/>
      <c r="AJ643" s="896"/>
      <c r="AK643" s="896"/>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4">
        <v>14</v>
      </c>
      <c r="B644" s="894">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5"/>
      <c r="AI644" s="896"/>
      <c r="AJ644" s="896"/>
      <c r="AK644" s="896"/>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4">
        <v>15</v>
      </c>
      <c r="B645" s="894">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5"/>
      <c r="AI645" s="896"/>
      <c r="AJ645" s="896"/>
      <c r="AK645" s="896"/>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4">
        <v>16</v>
      </c>
      <c r="B646" s="894">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5"/>
      <c r="AI646" s="896"/>
      <c r="AJ646" s="896"/>
      <c r="AK646" s="896"/>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4">
        <v>17</v>
      </c>
      <c r="B647" s="894">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5"/>
      <c r="AI647" s="896"/>
      <c r="AJ647" s="896"/>
      <c r="AK647" s="896"/>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4">
        <v>18</v>
      </c>
      <c r="B648" s="894">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5"/>
      <c r="AI648" s="896"/>
      <c r="AJ648" s="896"/>
      <c r="AK648" s="896"/>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4">
        <v>19</v>
      </c>
      <c r="B649" s="894">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5"/>
      <c r="AI649" s="896"/>
      <c r="AJ649" s="896"/>
      <c r="AK649" s="896"/>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4">
        <v>20</v>
      </c>
      <c r="B650" s="894">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5"/>
      <c r="AI650" s="896"/>
      <c r="AJ650" s="896"/>
      <c r="AK650" s="896"/>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4">
        <v>21</v>
      </c>
      <c r="B651" s="894">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5"/>
      <c r="AI651" s="896"/>
      <c r="AJ651" s="896"/>
      <c r="AK651" s="896"/>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4">
        <v>22</v>
      </c>
      <c r="B652" s="894">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5"/>
      <c r="AI652" s="896"/>
      <c r="AJ652" s="896"/>
      <c r="AK652" s="896"/>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4">
        <v>23</v>
      </c>
      <c r="B653" s="894">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5"/>
      <c r="AI653" s="896"/>
      <c r="AJ653" s="896"/>
      <c r="AK653" s="896"/>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4">
        <v>24</v>
      </c>
      <c r="B654" s="894">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5"/>
      <c r="AI654" s="896"/>
      <c r="AJ654" s="896"/>
      <c r="AK654" s="896"/>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4">
        <v>25</v>
      </c>
      <c r="B655" s="894">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5"/>
      <c r="AI655" s="896"/>
      <c r="AJ655" s="896"/>
      <c r="AK655" s="896"/>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4">
        <v>26</v>
      </c>
      <c r="B656" s="894">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5"/>
      <c r="AI656" s="896"/>
      <c r="AJ656" s="896"/>
      <c r="AK656" s="896"/>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4">
        <v>27</v>
      </c>
      <c r="B657" s="894">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5"/>
      <c r="AI657" s="896"/>
      <c r="AJ657" s="896"/>
      <c r="AK657" s="896"/>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4">
        <v>28</v>
      </c>
      <c r="B658" s="894">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5"/>
      <c r="AI658" s="896"/>
      <c r="AJ658" s="896"/>
      <c r="AK658" s="896"/>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4">
        <v>29</v>
      </c>
      <c r="B659" s="894">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5"/>
      <c r="AI659" s="896"/>
      <c r="AJ659" s="896"/>
      <c r="AK659" s="896"/>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4">
        <v>30</v>
      </c>
      <c r="B660" s="894">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5"/>
      <c r="AI660" s="896"/>
      <c r="AJ660" s="896"/>
      <c r="AK660" s="896"/>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4"/>
      <c r="B663" s="894"/>
      <c r="C663" s="286" t="s">
        <v>87</v>
      </c>
      <c r="D663" s="286"/>
      <c r="E663" s="286"/>
      <c r="F663" s="286"/>
      <c r="G663" s="286"/>
      <c r="H663" s="286"/>
      <c r="I663" s="286"/>
      <c r="J663" s="292" t="s">
        <v>65</v>
      </c>
      <c r="K663" s="292"/>
      <c r="L663" s="292"/>
      <c r="M663" s="292"/>
      <c r="N663" s="292"/>
      <c r="O663" s="292"/>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6"/>
      <c r="AP663" s="288" t="s">
        <v>306</v>
      </c>
      <c r="AQ663" s="288"/>
      <c r="AR663" s="288"/>
      <c r="AS663" s="288"/>
      <c r="AT663" s="288"/>
      <c r="AU663" s="288"/>
      <c r="AV663" s="288"/>
      <c r="AW663" s="288"/>
      <c r="AX663" s="288"/>
      <c r="AY663">
        <f t="shared" ref="AY663:AY664" si="19">$AY$661</f>
        <v>0</v>
      </c>
    </row>
    <row r="664" spans="1:51" ht="24.75" customHeight="1" x14ac:dyDescent="0.15">
      <c r="A664" s="894">
        <v>1</v>
      </c>
      <c r="B664" s="894">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5"/>
      <c r="AI664" s="896"/>
      <c r="AJ664" s="896"/>
      <c r="AK664" s="896"/>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4">
        <v>2</v>
      </c>
      <c r="B665" s="894">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5"/>
      <c r="AI665" s="896"/>
      <c r="AJ665" s="896"/>
      <c r="AK665" s="896"/>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4">
        <v>3</v>
      </c>
      <c r="B666" s="894">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5"/>
      <c r="AI666" s="896"/>
      <c r="AJ666" s="896"/>
      <c r="AK666" s="896"/>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4">
        <v>4</v>
      </c>
      <c r="B667" s="894">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5"/>
      <c r="AI667" s="896"/>
      <c r="AJ667" s="896"/>
      <c r="AK667" s="896"/>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4">
        <v>5</v>
      </c>
      <c r="B668" s="894">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5"/>
      <c r="AI668" s="896"/>
      <c r="AJ668" s="896"/>
      <c r="AK668" s="896"/>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4">
        <v>6</v>
      </c>
      <c r="B669" s="894">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5"/>
      <c r="AI669" s="896"/>
      <c r="AJ669" s="896"/>
      <c r="AK669" s="896"/>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4">
        <v>7</v>
      </c>
      <c r="B670" s="894">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5"/>
      <c r="AI670" s="896"/>
      <c r="AJ670" s="896"/>
      <c r="AK670" s="896"/>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4">
        <v>8</v>
      </c>
      <c r="B671" s="894">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5"/>
      <c r="AI671" s="896"/>
      <c r="AJ671" s="896"/>
      <c r="AK671" s="896"/>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4">
        <v>9</v>
      </c>
      <c r="B672" s="894">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5"/>
      <c r="AI672" s="896"/>
      <c r="AJ672" s="896"/>
      <c r="AK672" s="896"/>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4">
        <v>10</v>
      </c>
      <c r="B673" s="894">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5"/>
      <c r="AI673" s="896"/>
      <c r="AJ673" s="896"/>
      <c r="AK673" s="896"/>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4">
        <v>11</v>
      </c>
      <c r="B674" s="894">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5"/>
      <c r="AI674" s="896"/>
      <c r="AJ674" s="896"/>
      <c r="AK674" s="896"/>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4">
        <v>12</v>
      </c>
      <c r="B675" s="894">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5"/>
      <c r="AI675" s="896"/>
      <c r="AJ675" s="896"/>
      <c r="AK675" s="896"/>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4">
        <v>13</v>
      </c>
      <c r="B676" s="894">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5"/>
      <c r="AI676" s="896"/>
      <c r="AJ676" s="896"/>
      <c r="AK676" s="896"/>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4">
        <v>14</v>
      </c>
      <c r="B677" s="894">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5"/>
      <c r="AI677" s="896"/>
      <c r="AJ677" s="896"/>
      <c r="AK677" s="896"/>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4">
        <v>15</v>
      </c>
      <c r="B678" s="894">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5"/>
      <c r="AI678" s="896"/>
      <c r="AJ678" s="896"/>
      <c r="AK678" s="896"/>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4">
        <v>16</v>
      </c>
      <c r="B679" s="894">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5"/>
      <c r="AI679" s="896"/>
      <c r="AJ679" s="896"/>
      <c r="AK679" s="896"/>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4">
        <v>17</v>
      </c>
      <c r="B680" s="894">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5"/>
      <c r="AI680" s="896"/>
      <c r="AJ680" s="896"/>
      <c r="AK680" s="896"/>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4">
        <v>18</v>
      </c>
      <c r="B681" s="894">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5"/>
      <c r="AI681" s="896"/>
      <c r="AJ681" s="896"/>
      <c r="AK681" s="896"/>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4">
        <v>19</v>
      </c>
      <c r="B682" s="894">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5"/>
      <c r="AI682" s="896"/>
      <c r="AJ682" s="896"/>
      <c r="AK682" s="896"/>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4">
        <v>20</v>
      </c>
      <c r="B683" s="894">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5"/>
      <c r="AI683" s="896"/>
      <c r="AJ683" s="896"/>
      <c r="AK683" s="896"/>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4">
        <v>21</v>
      </c>
      <c r="B684" s="894">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5"/>
      <c r="AI684" s="896"/>
      <c r="AJ684" s="896"/>
      <c r="AK684" s="896"/>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4">
        <v>22</v>
      </c>
      <c r="B685" s="894">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5"/>
      <c r="AI685" s="896"/>
      <c r="AJ685" s="896"/>
      <c r="AK685" s="896"/>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4">
        <v>23</v>
      </c>
      <c r="B686" s="894">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5"/>
      <c r="AI686" s="896"/>
      <c r="AJ686" s="896"/>
      <c r="AK686" s="896"/>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4">
        <v>24</v>
      </c>
      <c r="B687" s="894">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5"/>
      <c r="AI687" s="896"/>
      <c r="AJ687" s="896"/>
      <c r="AK687" s="896"/>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4">
        <v>25</v>
      </c>
      <c r="B688" s="894">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5"/>
      <c r="AI688" s="896"/>
      <c r="AJ688" s="896"/>
      <c r="AK688" s="896"/>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4">
        <v>26</v>
      </c>
      <c r="B689" s="894">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5"/>
      <c r="AI689" s="896"/>
      <c r="AJ689" s="896"/>
      <c r="AK689" s="896"/>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4">
        <v>27</v>
      </c>
      <c r="B690" s="894">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5"/>
      <c r="AI690" s="896"/>
      <c r="AJ690" s="896"/>
      <c r="AK690" s="896"/>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4">
        <v>28</v>
      </c>
      <c r="B691" s="894">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5"/>
      <c r="AI691" s="896"/>
      <c r="AJ691" s="896"/>
      <c r="AK691" s="896"/>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4">
        <v>29</v>
      </c>
      <c r="B692" s="894">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5"/>
      <c r="AI692" s="896"/>
      <c r="AJ692" s="896"/>
      <c r="AK692" s="896"/>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4">
        <v>30</v>
      </c>
      <c r="B693" s="894">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5"/>
      <c r="AI693" s="896"/>
      <c r="AJ693" s="896"/>
      <c r="AK693" s="896"/>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4"/>
      <c r="B696" s="894"/>
      <c r="C696" s="286" t="s">
        <v>87</v>
      </c>
      <c r="D696" s="286"/>
      <c r="E696" s="286"/>
      <c r="F696" s="286"/>
      <c r="G696" s="286"/>
      <c r="H696" s="286"/>
      <c r="I696" s="286"/>
      <c r="J696" s="292" t="s">
        <v>65</v>
      </c>
      <c r="K696" s="292"/>
      <c r="L696" s="292"/>
      <c r="M696" s="292"/>
      <c r="N696" s="292"/>
      <c r="O696" s="292"/>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6"/>
      <c r="AP696" s="288" t="s">
        <v>306</v>
      </c>
      <c r="AQ696" s="288"/>
      <c r="AR696" s="288"/>
      <c r="AS696" s="288"/>
      <c r="AT696" s="288"/>
      <c r="AU696" s="288"/>
      <c r="AV696" s="288"/>
      <c r="AW696" s="288"/>
      <c r="AX696" s="288"/>
      <c r="AY696">
        <f t="shared" ref="AY696:AY697" si="20">$AY$694</f>
        <v>0</v>
      </c>
    </row>
    <row r="697" spans="1:51" ht="24.75" customHeight="1" x14ac:dyDescent="0.15">
      <c r="A697" s="894">
        <v>1</v>
      </c>
      <c r="B697" s="894">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5"/>
      <c r="AI697" s="896"/>
      <c r="AJ697" s="896"/>
      <c r="AK697" s="896"/>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4">
        <v>2</v>
      </c>
      <c r="B698" s="894">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5"/>
      <c r="AI698" s="896"/>
      <c r="AJ698" s="896"/>
      <c r="AK698" s="896"/>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4">
        <v>3</v>
      </c>
      <c r="B699" s="894">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5"/>
      <c r="AI699" s="896"/>
      <c r="AJ699" s="896"/>
      <c r="AK699" s="896"/>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4">
        <v>4</v>
      </c>
      <c r="B700" s="894">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5"/>
      <c r="AI700" s="896"/>
      <c r="AJ700" s="896"/>
      <c r="AK700" s="896"/>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4">
        <v>5</v>
      </c>
      <c r="B701" s="894">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5"/>
      <c r="AI701" s="896"/>
      <c r="AJ701" s="896"/>
      <c r="AK701" s="896"/>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4">
        <v>6</v>
      </c>
      <c r="B702" s="894">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5"/>
      <c r="AI702" s="896"/>
      <c r="AJ702" s="896"/>
      <c r="AK702" s="896"/>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4">
        <v>7</v>
      </c>
      <c r="B703" s="894">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5"/>
      <c r="AI703" s="896"/>
      <c r="AJ703" s="896"/>
      <c r="AK703" s="896"/>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4">
        <v>8</v>
      </c>
      <c r="B704" s="894">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5"/>
      <c r="AI704" s="896"/>
      <c r="AJ704" s="896"/>
      <c r="AK704" s="896"/>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4">
        <v>9</v>
      </c>
      <c r="B705" s="894">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5"/>
      <c r="AI705" s="896"/>
      <c r="AJ705" s="896"/>
      <c r="AK705" s="896"/>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4">
        <v>10</v>
      </c>
      <c r="B706" s="894">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5"/>
      <c r="AI706" s="896"/>
      <c r="AJ706" s="896"/>
      <c r="AK706" s="896"/>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4">
        <v>11</v>
      </c>
      <c r="B707" s="894">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5"/>
      <c r="AI707" s="896"/>
      <c r="AJ707" s="896"/>
      <c r="AK707" s="896"/>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4">
        <v>12</v>
      </c>
      <c r="B708" s="894">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5"/>
      <c r="AI708" s="896"/>
      <c r="AJ708" s="896"/>
      <c r="AK708" s="896"/>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4">
        <v>13</v>
      </c>
      <c r="B709" s="894">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5"/>
      <c r="AI709" s="896"/>
      <c r="AJ709" s="896"/>
      <c r="AK709" s="896"/>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4">
        <v>14</v>
      </c>
      <c r="B710" s="894">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5"/>
      <c r="AI710" s="896"/>
      <c r="AJ710" s="896"/>
      <c r="AK710" s="896"/>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4">
        <v>15</v>
      </c>
      <c r="B711" s="894">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5"/>
      <c r="AI711" s="896"/>
      <c r="AJ711" s="896"/>
      <c r="AK711" s="896"/>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4">
        <v>16</v>
      </c>
      <c r="B712" s="894">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5"/>
      <c r="AI712" s="896"/>
      <c r="AJ712" s="896"/>
      <c r="AK712" s="896"/>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4">
        <v>17</v>
      </c>
      <c r="B713" s="894">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5"/>
      <c r="AI713" s="896"/>
      <c r="AJ713" s="896"/>
      <c r="AK713" s="896"/>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4">
        <v>18</v>
      </c>
      <c r="B714" s="894">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5"/>
      <c r="AI714" s="896"/>
      <c r="AJ714" s="896"/>
      <c r="AK714" s="896"/>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4">
        <v>19</v>
      </c>
      <c r="B715" s="894">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5"/>
      <c r="AI715" s="896"/>
      <c r="AJ715" s="896"/>
      <c r="AK715" s="896"/>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4">
        <v>20</v>
      </c>
      <c r="B716" s="894">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5"/>
      <c r="AI716" s="896"/>
      <c r="AJ716" s="896"/>
      <c r="AK716" s="896"/>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4">
        <v>21</v>
      </c>
      <c r="B717" s="894">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5"/>
      <c r="AI717" s="896"/>
      <c r="AJ717" s="896"/>
      <c r="AK717" s="896"/>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4">
        <v>22</v>
      </c>
      <c r="B718" s="894">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5"/>
      <c r="AI718" s="896"/>
      <c r="AJ718" s="896"/>
      <c r="AK718" s="896"/>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4">
        <v>23</v>
      </c>
      <c r="B719" s="894">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5"/>
      <c r="AI719" s="896"/>
      <c r="AJ719" s="896"/>
      <c r="AK719" s="896"/>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4">
        <v>24</v>
      </c>
      <c r="B720" s="894">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5"/>
      <c r="AI720" s="896"/>
      <c r="AJ720" s="896"/>
      <c r="AK720" s="896"/>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4">
        <v>25</v>
      </c>
      <c r="B721" s="894">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5"/>
      <c r="AI721" s="896"/>
      <c r="AJ721" s="896"/>
      <c r="AK721" s="896"/>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4">
        <v>26</v>
      </c>
      <c r="B722" s="894">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5"/>
      <c r="AI722" s="896"/>
      <c r="AJ722" s="896"/>
      <c r="AK722" s="896"/>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4">
        <v>27</v>
      </c>
      <c r="B723" s="894">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5"/>
      <c r="AI723" s="896"/>
      <c r="AJ723" s="896"/>
      <c r="AK723" s="896"/>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4">
        <v>28</v>
      </c>
      <c r="B724" s="894">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5"/>
      <c r="AI724" s="896"/>
      <c r="AJ724" s="896"/>
      <c r="AK724" s="896"/>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4">
        <v>29</v>
      </c>
      <c r="B725" s="894">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5"/>
      <c r="AI725" s="896"/>
      <c r="AJ725" s="896"/>
      <c r="AK725" s="896"/>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4">
        <v>30</v>
      </c>
      <c r="B726" s="894">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5"/>
      <c r="AI726" s="896"/>
      <c r="AJ726" s="896"/>
      <c r="AK726" s="896"/>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4"/>
      <c r="B729" s="894"/>
      <c r="C729" s="286" t="s">
        <v>87</v>
      </c>
      <c r="D729" s="286"/>
      <c r="E729" s="286"/>
      <c r="F729" s="286"/>
      <c r="G729" s="286"/>
      <c r="H729" s="286"/>
      <c r="I729" s="286"/>
      <c r="J729" s="292" t="s">
        <v>65</v>
      </c>
      <c r="K729" s="292"/>
      <c r="L729" s="292"/>
      <c r="M729" s="292"/>
      <c r="N729" s="292"/>
      <c r="O729" s="292"/>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6"/>
      <c r="AP729" s="288" t="s">
        <v>306</v>
      </c>
      <c r="AQ729" s="288"/>
      <c r="AR729" s="288"/>
      <c r="AS729" s="288"/>
      <c r="AT729" s="288"/>
      <c r="AU729" s="288"/>
      <c r="AV729" s="288"/>
      <c r="AW729" s="288"/>
      <c r="AX729" s="288"/>
      <c r="AY729">
        <f t="shared" ref="AY729:AY730" si="21">$AY$727</f>
        <v>0</v>
      </c>
    </row>
    <row r="730" spans="1:51" ht="24.75" customHeight="1" x14ac:dyDescent="0.15">
      <c r="A730" s="894">
        <v>1</v>
      </c>
      <c r="B730" s="894">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5"/>
      <c r="AI730" s="896"/>
      <c r="AJ730" s="896"/>
      <c r="AK730" s="896"/>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4">
        <v>2</v>
      </c>
      <c r="B731" s="894">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5"/>
      <c r="AI731" s="896"/>
      <c r="AJ731" s="896"/>
      <c r="AK731" s="896"/>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4">
        <v>3</v>
      </c>
      <c r="B732" s="894">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5"/>
      <c r="AI732" s="896"/>
      <c r="AJ732" s="896"/>
      <c r="AK732" s="896"/>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4">
        <v>4</v>
      </c>
      <c r="B733" s="894">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5"/>
      <c r="AI733" s="896"/>
      <c r="AJ733" s="896"/>
      <c r="AK733" s="896"/>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4">
        <v>5</v>
      </c>
      <c r="B734" s="894">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5"/>
      <c r="AI734" s="896"/>
      <c r="AJ734" s="896"/>
      <c r="AK734" s="896"/>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4">
        <v>6</v>
      </c>
      <c r="B735" s="894">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5"/>
      <c r="AI735" s="896"/>
      <c r="AJ735" s="896"/>
      <c r="AK735" s="896"/>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4">
        <v>7</v>
      </c>
      <c r="B736" s="894">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5"/>
      <c r="AI736" s="896"/>
      <c r="AJ736" s="896"/>
      <c r="AK736" s="896"/>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4">
        <v>8</v>
      </c>
      <c r="B737" s="894">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5"/>
      <c r="AI737" s="896"/>
      <c r="AJ737" s="896"/>
      <c r="AK737" s="896"/>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4">
        <v>9</v>
      </c>
      <c r="B738" s="894">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5"/>
      <c r="AI738" s="896"/>
      <c r="AJ738" s="896"/>
      <c r="AK738" s="896"/>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4">
        <v>10</v>
      </c>
      <c r="B739" s="894">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5"/>
      <c r="AI739" s="896"/>
      <c r="AJ739" s="896"/>
      <c r="AK739" s="896"/>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4">
        <v>11</v>
      </c>
      <c r="B740" s="894">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5"/>
      <c r="AI740" s="896"/>
      <c r="AJ740" s="896"/>
      <c r="AK740" s="896"/>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4">
        <v>12</v>
      </c>
      <c r="B741" s="894">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5"/>
      <c r="AI741" s="896"/>
      <c r="AJ741" s="896"/>
      <c r="AK741" s="896"/>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4">
        <v>13</v>
      </c>
      <c r="B742" s="894">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5"/>
      <c r="AI742" s="896"/>
      <c r="AJ742" s="896"/>
      <c r="AK742" s="896"/>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4">
        <v>14</v>
      </c>
      <c r="B743" s="894">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5"/>
      <c r="AI743" s="896"/>
      <c r="AJ743" s="896"/>
      <c r="AK743" s="896"/>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4">
        <v>15</v>
      </c>
      <c r="B744" s="894">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5"/>
      <c r="AI744" s="896"/>
      <c r="AJ744" s="896"/>
      <c r="AK744" s="896"/>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4">
        <v>16</v>
      </c>
      <c r="B745" s="894">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5"/>
      <c r="AI745" s="896"/>
      <c r="AJ745" s="896"/>
      <c r="AK745" s="896"/>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4">
        <v>17</v>
      </c>
      <c r="B746" s="894">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5"/>
      <c r="AI746" s="896"/>
      <c r="AJ746" s="896"/>
      <c r="AK746" s="896"/>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4">
        <v>18</v>
      </c>
      <c r="B747" s="894">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5"/>
      <c r="AI747" s="896"/>
      <c r="AJ747" s="896"/>
      <c r="AK747" s="896"/>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4">
        <v>19</v>
      </c>
      <c r="B748" s="894">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5"/>
      <c r="AI748" s="896"/>
      <c r="AJ748" s="896"/>
      <c r="AK748" s="896"/>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4">
        <v>20</v>
      </c>
      <c r="B749" s="894">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5"/>
      <c r="AI749" s="896"/>
      <c r="AJ749" s="896"/>
      <c r="AK749" s="896"/>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4">
        <v>21</v>
      </c>
      <c r="B750" s="894">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5"/>
      <c r="AI750" s="896"/>
      <c r="AJ750" s="896"/>
      <c r="AK750" s="896"/>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4">
        <v>22</v>
      </c>
      <c r="B751" s="894">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5"/>
      <c r="AI751" s="896"/>
      <c r="AJ751" s="896"/>
      <c r="AK751" s="896"/>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4">
        <v>23</v>
      </c>
      <c r="B752" s="894">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5"/>
      <c r="AI752" s="896"/>
      <c r="AJ752" s="896"/>
      <c r="AK752" s="896"/>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4">
        <v>24</v>
      </c>
      <c r="B753" s="894">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5"/>
      <c r="AI753" s="896"/>
      <c r="AJ753" s="896"/>
      <c r="AK753" s="896"/>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4">
        <v>25</v>
      </c>
      <c r="B754" s="894">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5"/>
      <c r="AI754" s="896"/>
      <c r="AJ754" s="896"/>
      <c r="AK754" s="896"/>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4">
        <v>26</v>
      </c>
      <c r="B755" s="894">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5"/>
      <c r="AI755" s="896"/>
      <c r="AJ755" s="896"/>
      <c r="AK755" s="896"/>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4">
        <v>27</v>
      </c>
      <c r="B756" s="894">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5"/>
      <c r="AI756" s="896"/>
      <c r="AJ756" s="896"/>
      <c r="AK756" s="896"/>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4">
        <v>28</v>
      </c>
      <c r="B757" s="894">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5"/>
      <c r="AI757" s="896"/>
      <c r="AJ757" s="896"/>
      <c r="AK757" s="896"/>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4">
        <v>29</v>
      </c>
      <c r="B758" s="894">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5"/>
      <c r="AI758" s="896"/>
      <c r="AJ758" s="896"/>
      <c r="AK758" s="896"/>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4">
        <v>30</v>
      </c>
      <c r="B759" s="894">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5"/>
      <c r="AI759" s="896"/>
      <c r="AJ759" s="896"/>
      <c r="AK759" s="896"/>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4"/>
      <c r="B762" s="894"/>
      <c r="C762" s="286" t="s">
        <v>87</v>
      </c>
      <c r="D762" s="286"/>
      <c r="E762" s="286"/>
      <c r="F762" s="286"/>
      <c r="G762" s="286"/>
      <c r="H762" s="286"/>
      <c r="I762" s="286"/>
      <c r="J762" s="292" t="s">
        <v>65</v>
      </c>
      <c r="K762" s="292"/>
      <c r="L762" s="292"/>
      <c r="M762" s="292"/>
      <c r="N762" s="292"/>
      <c r="O762" s="292"/>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6"/>
      <c r="AP762" s="288" t="s">
        <v>306</v>
      </c>
      <c r="AQ762" s="288"/>
      <c r="AR762" s="288"/>
      <c r="AS762" s="288"/>
      <c r="AT762" s="288"/>
      <c r="AU762" s="288"/>
      <c r="AV762" s="288"/>
      <c r="AW762" s="288"/>
      <c r="AX762" s="288"/>
      <c r="AY762">
        <f t="shared" ref="AY762:AY763" si="22">$AY$760</f>
        <v>0</v>
      </c>
    </row>
    <row r="763" spans="1:51" ht="24.75" customHeight="1" x14ac:dyDescent="0.15">
      <c r="A763" s="894">
        <v>1</v>
      </c>
      <c r="B763" s="894">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5"/>
      <c r="AI763" s="896"/>
      <c r="AJ763" s="896"/>
      <c r="AK763" s="896"/>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4">
        <v>2</v>
      </c>
      <c r="B764" s="894">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5"/>
      <c r="AI764" s="896"/>
      <c r="AJ764" s="896"/>
      <c r="AK764" s="896"/>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4">
        <v>3</v>
      </c>
      <c r="B765" s="894">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5"/>
      <c r="AI765" s="896"/>
      <c r="AJ765" s="896"/>
      <c r="AK765" s="896"/>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4">
        <v>4</v>
      </c>
      <c r="B766" s="894">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5"/>
      <c r="AI766" s="896"/>
      <c r="AJ766" s="896"/>
      <c r="AK766" s="896"/>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4">
        <v>5</v>
      </c>
      <c r="B767" s="894">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5"/>
      <c r="AI767" s="896"/>
      <c r="AJ767" s="896"/>
      <c r="AK767" s="896"/>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4">
        <v>6</v>
      </c>
      <c r="B768" s="894">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5"/>
      <c r="AI768" s="896"/>
      <c r="AJ768" s="896"/>
      <c r="AK768" s="896"/>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4">
        <v>7</v>
      </c>
      <c r="B769" s="894">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5"/>
      <c r="AI769" s="896"/>
      <c r="AJ769" s="896"/>
      <c r="AK769" s="896"/>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4">
        <v>8</v>
      </c>
      <c r="B770" s="894">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5"/>
      <c r="AI770" s="896"/>
      <c r="AJ770" s="896"/>
      <c r="AK770" s="896"/>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4">
        <v>9</v>
      </c>
      <c r="B771" s="894">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5"/>
      <c r="AI771" s="896"/>
      <c r="AJ771" s="896"/>
      <c r="AK771" s="896"/>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4">
        <v>10</v>
      </c>
      <c r="B772" s="894">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5"/>
      <c r="AI772" s="896"/>
      <c r="AJ772" s="896"/>
      <c r="AK772" s="896"/>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4">
        <v>11</v>
      </c>
      <c r="B773" s="894">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5"/>
      <c r="AI773" s="896"/>
      <c r="AJ773" s="896"/>
      <c r="AK773" s="896"/>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4">
        <v>12</v>
      </c>
      <c r="B774" s="894">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5"/>
      <c r="AI774" s="896"/>
      <c r="AJ774" s="896"/>
      <c r="AK774" s="896"/>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4">
        <v>13</v>
      </c>
      <c r="B775" s="894">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5"/>
      <c r="AI775" s="896"/>
      <c r="AJ775" s="896"/>
      <c r="AK775" s="896"/>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4">
        <v>14</v>
      </c>
      <c r="B776" s="894">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5"/>
      <c r="AI776" s="896"/>
      <c r="AJ776" s="896"/>
      <c r="AK776" s="896"/>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4">
        <v>15</v>
      </c>
      <c r="B777" s="894">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5"/>
      <c r="AI777" s="896"/>
      <c r="AJ777" s="896"/>
      <c r="AK777" s="896"/>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4">
        <v>16</v>
      </c>
      <c r="B778" s="894">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5"/>
      <c r="AI778" s="896"/>
      <c r="AJ778" s="896"/>
      <c r="AK778" s="896"/>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4">
        <v>17</v>
      </c>
      <c r="B779" s="894">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5"/>
      <c r="AI779" s="896"/>
      <c r="AJ779" s="896"/>
      <c r="AK779" s="896"/>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4">
        <v>18</v>
      </c>
      <c r="B780" s="894">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5"/>
      <c r="AI780" s="896"/>
      <c r="AJ780" s="896"/>
      <c r="AK780" s="896"/>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4">
        <v>19</v>
      </c>
      <c r="B781" s="894">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5"/>
      <c r="AI781" s="896"/>
      <c r="AJ781" s="896"/>
      <c r="AK781" s="896"/>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4">
        <v>20</v>
      </c>
      <c r="B782" s="894">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5"/>
      <c r="AI782" s="896"/>
      <c r="AJ782" s="896"/>
      <c r="AK782" s="896"/>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4">
        <v>21</v>
      </c>
      <c r="B783" s="894">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5"/>
      <c r="AI783" s="896"/>
      <c r="AJ783" s="896"/>
      <c r="AK783" s="896"/>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4">
        <v>22</v>
      </c>
      <c r="B784" s="894">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5"/>
      <c r="AI784" s="896"/>
      <c r="AJ784" s="896"/>
      <c r="AK784" s="896"/>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4">
        <v>23</v>
      </c>
      <c r="B785" s="894">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5"/>
      <c r="AI785" s="896"/>
      <c r="AJ785" s="896"/>
      <c r="AK785" s="896"/>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4">
        <v>24</v>
      </c>
      <c r="B786" s="894">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5"/>
      <c r="AI786" s="896"/>
      <c r="AJ786" s="896"/>
      <c r="AK786" s="896"/>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4">
        <v>25</v>
      </c>
      <c r="B787" s="894">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5"/>
      <c r="AI787" s="896"/>
      <c r="AJ787" s="896"/>
      <c r="AK787" s="896"/>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4">
        <v>26</v>
      </c>
      <c r="B788" s="894">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5"/>
      <c r="AI788" s="896"/>
      <c r="AJ788" s="896"/>
      <c r="AK788" s="896"/>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4">
        <v>27</v>
      </c>
      <c r="B789" s="894">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5"/>
      <c r="AI789" s="896"/>
      <c r="AJ789" s="896"/>
      <c r="AK789" s="896"/>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4">
        <v>28</v>
      </c>
      <c r="B790" s="894">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5"/>
      <c r="AI790" s="896"/>
      <c r="AJ790" s="896"/>
      <c r="AK790" s="896"/>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4">
        <v>29</v>
      </c>
      <c r="B791" s="894">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5"/>
      <c r="AI791" s="896"/>
      <c r="AJ791" s="896"/>
      <c r="AK791" s="896"/>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4">
        <v>30</v>
      </c>
      <c r="B792" s="894">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5"/>
      <c r="AI792" s="896"/>
      <c r="AJ792" s="896"/>
      <c r="AK792" s="896"/>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4"/>
      <c r="B795" s="894"/>
      <c r="C795" s="286" t="s">
        <v>87</v>
      </c>
      <c r="D795" s="286"/>
      <c r="E795" s="286"/>
      <c r="F795" s="286"/>
      <c r="G795" s="286"/>
      <c r="H795" s="286"/>
      <c r="I795" s="286"/>
      <c r="J795" s="292" t="s">
        <v>65</v>
      </c>
      <c r="K795" s="292"/>
      <c r="L795" s="292"/>
      <c r="M795" s="292"/>
      <c r="N795" s="292"/>
      <c r="O795" s="292"/>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6"/>
      <c r="AP795" s="288" t="s">
        <v>306</v>
      </c>
      <c r="AQ795" s="288"/>
      <c r="AR795" s="288"/>
      <c r="AS795" s="288"/>
      <c r="AT795" s="288"/>
      <c r="AU795" s="288"/>
      <c r="AV795" s="288"/>
      <c r="AW795" s="288"/>
      <c r="AX795" s="288"/>
      <c r="AY795">
        <f t="shared" ref="AY795:AY796" si="23">$AY$793</f>
        <v>0</v>
      </c>
    </row>
    <row r="796" spans="1:51" ht="24.75" customHeight="1" x14ac:dyDescent="0.15">
      <c r="A796" s="894">
        <v>1</v>
      </c>
      <c r="B796" s="894">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5"/>
      <c r="AI796" s="896"/>
      <c r="AJ796" s="896"/>
      <c r="AK796" s="896"/>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4">
        <v>2</v>
      </c>
      <c r="B797" s="894">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5"/>
      <c r="AI797" s="896"/>
      <c r="AJ797" s="896"/>
      <c r="AK797" s="896"/>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4">
        <v>3</v>
      </c>
      <c r="B798" s="894">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5"/>
      <c r="AI798" s="896"/>
      <c r="AJ798" s="896"/>
      <c r="AK798" s="896"/>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4">
        <v>4</v>
      </c>
      <c r="B799" s="894">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5"/>
      <c r="AI799" s="896"/>
      <c r="AJ799" s="896"/>
      <c r="AK799" s="896"/>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4">
        <v>5</v>
      </c>
      <c r="B800" s="894">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5"/>
      <c r="AI800" s="896"/>
      <c r="AJ800" s="896"/>
      <c r="AK800" s="896"/>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4">
        <v>6</v>
      </c>
      <c r="B801" s="894">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5"/>
      <c r="AI801" s="896"/>
      <c r="AJ801" s="896"/>
      <c r="AK801" s="896"/>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4">
        <v>7</v>
      </c>
      <c r="B802" s="894">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5"/>
      <c r="AI802" s="896"/>
      <c r="AJ802" s="896"/>
      <c r="AK802" s="896"/>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4">
        <v>8</v>
      </c>
      <c r="B803" s="894">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5"/>
      <c r="AI803" s="896"/>
      <c r="AJ803" s="896"/>
      <c r="AK803" s="896"/>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4">
        <v>9</v>
      </c>
      <c r="B804" s="894">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5"/>
      <c r="AI804" s="896"/>
      <c r="AJ804" s="896"/>
      <c r="AK804" s="896"/>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4">
        <v>10</v>
      </c>
      <c r="B805" s="894">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5"/>
      <c r="AI805" s="896"/>
      <c r="AJ805" s="896"/>
      <c r="AK805" s="896"/>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4">
        <v>11</v>
      </c>
      <c r="B806" s="894">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5"/>
      <c r="AI806" s="896"/>
      <c r="AJ806" s="896"/>
      <c r="AK806" s="896"/>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4">
        <v>12</v>
      </c>
      <c r="B807" s="894">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5"/>
      <c r="AI807" s="896"/>
      <c r="AJ807" s="896"/>
      <c r="AK807" s="896"/>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4">
        <v>13</v>
      </c>
      <c r="B808" s="894">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5"/>
      <c r="AI808" s="896"/>
      <c r="AJ808" s="896"/>
      <c r="AK808" s="896"/>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4">
        <v>14</v>
      </c>
      <c r="B809" s="894">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5"/>
      <c r="AI809" s="896"/>
      <c r="AJ809" s="896"/>
      <c r="AK809" s="896"/>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4">
        <v>15</v>
      </c>
      <c r="B810" s="894">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5"/>
      <c r="AI810" s="896"/>
      <c r="AJ810" s="896"/>
      <c r="AK810" s="896"/>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4">
        <v>16</v>
      </c>
      <c r="B811" s="894">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5"/>
      <c r="AI811" s="896"/>
      <c r="AJ811" s="896"/>
      <c r="AK811" s="896"/>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4">
        <v>17</v>
      </c>
      <c r="B812" s="894">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5"/>
      <c r="AI812" s="896"/>
      <c r="AJ812" s="896"/>
      <c r="AK812" s="896"/>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4">
        <v>18</v>
      </c>
      <c r="B813" s="894">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5"/>
      <c r="AI813" s="896"/>
      <c r="AJ813" s="896"/>
      <c r="AK813" s="896"/>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4">
        <v>19</v>
      </c>
      <c r="B814" s="894">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5"/>
      <c r="AI814" s="896"/>
      <c r="AJ814" s="896"/>
      <c r="AK814" s="896"/>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4">
        <v>20</v>
      </c>
      <c r="B815" s="894">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5"/>
      <c r="AI815" s="896"/>
      <c r="AJ815" s="896"/>
      <c r="AK815" s="896"/>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4">
        <v>21</v>
      </c>
      <c r="B816" s="894">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5"/>
      <c r="AI816" s="896"/>
      <c r="AJ816" s="896"/>
      <c r="AK816" s="896"/>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4">
        <v>22</v>
      </c>
      <c r="B817" s="894">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5"/>
      <c r="AI817" s="896"/>
      <c r="AJ817" s="896"/>
      <c r="AK817" s="896"/>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4">
        <v>23</v>
      </c>
      <c r="B818" s="894">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5"/>
      <c r="AI818" s="896"/>
      <c r="AJ818" s="896"/>
      <c r="AK818" s="896"/>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4">
        <v>24</v>
      </c>
      <c r="B819" s="894">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5"/>
      <c r="AI819" s="896"/>
      <c r="AJ819" s="896"/>
      <c r="AK819" s="896"/>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4">
        <v>25</v>
      </c>
      <c r="B820" s="894">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5"/>
      <c r="AI820" s="896"/>
      <c r="AJ820" s="896"/>
      <c r="AK820" s="896"/>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4">
        <v>26</v>
      </c>
      <c r="B821" s="894">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5"/>
      <c r="AI821" s="896"/>
      <c r="AJ821" s="896"/>
      <c r="AK821" s="896"/>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4">
        <v>27</v>
      </c>
      <c r="B822" s="894">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5"/>
      <c r="AI822" s="896"/>
      <c r="AJ822" s="896"/>
      <c r="AK822" s="896"/>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4">
        <v>28</v>
      </c>
      <c r="B823" s="894">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5"/>
      <c r="AI823" s="896"/>
      <c r="AJ823" s="896"/>
      <c r="AK823" s="896"/>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4">
        <v>29</v>
      </c>
      <c r="B824" s="894">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5"/>
      <c r="AI824" s="896"/>
      <c r="AJ824" s="896"/>
      <c r="AK824" s="896"/>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4">
        <v>30</v>
      </c>
      <c r="B825" s="894">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5"/>
      <c r="AI825" s="896"/>
      <c r="AJ825" s="896"/>
      <c r="AK825" s="896"/>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4"/>
      <c r="B828" s="894"/>
      <c r="C828" s="286" t="s">
        <v>87</v>
      </c>
      <c r="D828" s="286"/>
      <c r="E828" s="286"/>
      <c r="F828" s="286"/>
      <c r="G828" s="286"/>
      <c r="H828" s="286"/>
      <c r="I828" s="286"/>
      <c r="J828" s="292" t="s">
        <v>65</v>
      </c>
      <c r="K828" s="292"/>
      <c r="L828" s="292"/>
      <c r="M828" s="292"/>
      <c r="N828" s="292"/>
      <c r="O828" s="292"/>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6"/>
      <c r="AP828" s="288" t="s">
        <v>306</v>
      </c>
      <c r="AQ828" s="288"/>
      <c r="AR828" s="288"/>
      <c r="AS828" s="288"/>
      <c r="AT828" s="288"/>
      <c r="AU828" s="288"/>
      <c r="AV828" s="288"/>
      <c r="AW828" s="288"/>
      <c r="AX828" s="288"/>
      <c r="AY828">
        <f t="shared" ref="AY828:AY829" si="24">$AY$826</f>
        <v>0</v>
      </c>
    </row>
    <row r="829" spans="1:51" ht="24.75" customHeight="1" x14ac:dyDescent="0.15">
      <c r="A829" s="894">
        <v>1</v>
      </c>
      <c r="B829" s="894">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5"/>
      <c r="AI829" s="896"/>
      <c r="AJ829" s="896"/>
      <c r="AK829" s="896"/>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4">
        <v>2</v>
      </c>
      <c r="B830" s="894">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5"/>
      <c r="AI830" s="896"/>
      <c r="AJ830" s="896"/>
      <c r="AK830" s="896"/>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4">
        <v>3</v>
      </c>
      <c r="B831" s="894">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5"/>
      <c r="AI831" s="896"/>
      <c r="AJ831" s="896"/>
      <c r="AK831" s="896"/>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4">
        <v>4</v>
      </c>
      <c r="B832" s="894">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5"/>
      <c r="AI832" s="896"/>
      <c r="AJ832" s="896"/>
      <c r="AK832" s="896"/>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4">
        <v>5</v>
      </c>
      <c r="B833" s="894">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5"/>
      <c r="AI833" s="896"/>
      <c r="AJ833" s="896"/>
      <c r="AK833" s="896"/>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4">
        <v>6</v>
      </c>
      <c r="B834" s="894">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5"/>
      <c r="AI834" s="896"/>
      <c r="AJ834" s="896"/>
      <c r="AK834" s="896"/>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4">
        <v>7</v>
      </c>
      <c r="B835" s="894">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5"/>
      <c r="AI835" s="896"/>
      <c r="AJ835" s="896"/>
      <c r="AK835" s="896"/>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4">
        <v>8</v>
      </c>
      <c r="B836" s="894">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5"/>
      <c r="AI836" s="896"/>
      <c r="AJ836" s="896"/>
      <c r="AK836" s="896"/>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4">
        <v>9</v>
      </c>
      <c r="B837" s="894">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5"/>
      <c r="AI837" s="896"/>
      <c r="AJ837" s="896"/>
      <c r="AK837" s="896"/>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4">
        <v>10</v>
      </c>
      <c r="B838" s="894">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5"/>
      <c r="AI838" s="896"/>
      <c r="AJ838" s="896"/>
      <c r="AK838" s="896"/>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4">
        <v>11</v>
      </c>
      <c r="B839" s="894">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5"/>
      <c r="AI839" s="896"/>
      <c r="AJ839" s="896"/>
      <c r="AK839" s="896"/>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4">
        <v>12</v>
      </c>
      <c r="B840" s="894">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5"/>
      <c r="AI840" s="896"/>
      <c r="AJ840" s="896"/>
      <c r="AK840" s="896"/>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4">
        <v>13</v>
      </c>
      <c r="B841" s="894">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5"/>
      <c r="AI841" s="896"/>
      <c r="AJ841" s="896"/>
      <c r="AK841" s="896"/>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4">
        <v>14</v>
      </c>
      <c r="B842" s="894">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5"/>
      <c r="AI842" s="896"/>
      <c r="AJ842" s="896"/>
      <c r="AK842" s="896"/>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4">
        <v>15</v>
      </c>
      <c r="B843" s="894">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5"/>
      <c r="AI843" s="896"/>
      <c r="AJ843" s="896"/>
      <c r="AK843" s="896"/>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4">
        <v>16</v>
      </c>
      <c r="B844" s="894">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5"/>
      <c r="AI844" s="896"/>
      <c r="AJ844" s="896"/>
      <c r="AK844" s="896"/>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4">
        <v>17</v>
      </c>
      <c r="B845" s="894">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5"/>
      <c r="AI845" s="896"/>
      <c r="AJ845" s="896"/>
      <c r="AK845" s="896"/>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4">
        <v>18</v>
      </c>
      <c r="B846" s="894">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5"/>
      <c r="AI846" s="896"/>
      <c r="AJ846" s="896"/>
      <c r="AK846" s="896"/>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4">
        <v>19</v>
      </c>
      <c r="B847" s="894">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5"/>
      <c r="AI847" s="896"/>
      <c r="AJ847" s="896"/>
      <c r="AK847" s="896"/>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4">
        <v>20</v>
      </c>
      <c r="B848" s="894">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5"/>
      <c r="AI848" s="896"/>
      <c r="AJ848" s="896"/>
      <c r="AK848" s="896"/>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4">
        <v>21</v>
      </c>
      <c r="B849" s="894">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5"/>
      <c r="AI849" s="896"/>
      <c r="AJ849" s="896"/>
      <c r="AK849" s="896"/>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4">
        <v>22</v>
      </c>
      <c r="B850" s="894">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5"/>
      <c r="AI850" s="896"/>
      <c r="AJ850" s="896"/>
      <c r="AK850" s="896"/>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4">
        <v>23</v>
      </c>
      <c r="B851" s="894">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5"/>
      <c r="AI851" s="896"/>
      <c r="AJ851" s="896"/>
      <c r="AK851" s="896"/>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4">
        <v>24</v>
      </c>
      <c r="B852" s="894">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5"/>
      <c r="AI852" s="896"/>
      <c r="AJ852" s="896"/>
      <c r="AK852" s="896"/>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4">
        <v>25</v>
      </c>
      <c r="B853" s="894">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5"/>
      <c r="AI853" s="896"/>
      <c r="AJ853" s="896"/>
      <c r="AK853" s="896"/>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4">
        <v>26</v>
      </c>
      <c r="B854" s="894">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5"/>
      <c r="AI854" s="896"/>
      <c r="AJ854" s="896"/>
      <c r="AK854" s="896"/>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4">
        <v>27</v>
      </c>
      <c r="B855" s="894">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5"/>
      <c r="AI855" s="896"/>
      <c r="AJ855" s="896"/>
      <c r="AK855" s="896"/>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4">
        <v>28</v>
      </c>
      <c r="B856" s="894">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5"/>
      <c r="AI856" s="896"/>
      <c r="AJ856" s="896"/>
      <c r="AK856" s="896"/>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4">
        <v>29</v>
      </c>
      <c r="B857" s="894">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5"/>
      <c r="AI857" s="896"/>
      <c r="AJ857" s="896"/>
      <c r="AK857" s="896"/>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4">
        <v>30</v>
      </c>
      <c r="B858" s="894">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5"/>
      <c r="AI858" s="896"/>
      <c r="AJ858" s="896"/>
      <c r="AK858" s="896"/>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4"/>
      <c r="B861" s="894"/>
      <c r="C861" s="286" t="s">
        <v>87</v>
      </c>
      <c r="D861" s="286"/>
      <c r="E861" s="286"/>
      <c r="F861" s="286"/>
      <c r="G861" s="286"/>
      <c r="H861" s="286"/>
      <c r="I861" s="286"/>
      <c r="J861" s="292" t="s">
        <v>65</v>
      </c>
      <c r="K861" s="292"/>
      <c r="L861" s="292"/>
      <c r="M861" s="292"/>
      <c r="N861" s="292"/>
      <c r="O861" s="292"/>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6"/>
      <c r="AP861" s="288" t="s">
        <v>306</v>
      </c>
      <c r="AQ861" s="288"/>
      <c r="AR861" s="288"/>
      <c r="AS861" s="288"/>
      <c r="AT861" s="288"/>
      <c r="AU861" s="288"/>
      <c r="AV861" s="288"/>
      <c r="AW861" s="288"/>
      <c r="AX861" s="288"/>
      <c r="AY861">
        <f t="shared" ref="AY861:AY862" si="25">$AY$859</f>
        <v>0</v>
      </c>
    </row>
    <row r="862" spans="1:51" ht="24.75" customHeight="1" x14ac:dyDescent="0.15">
      <c r="A862" s="894">
        <v>1</v>
      </c>
      <c r="B862" s="894">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5"/>
      <c r="AI862" s="896"/>
      <c r="AJ862" s="896"/>
      <c r="AK862" s="896"/>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4">
        <v>2</v>
      </c>
      <c r="B863" s="894">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5"/>
      <c r="AI863" s="896"/>
      <c r="AJ863" s="896"/>
      <c r="AK863" s="896"/>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4">
        <v>3</v>
      </c>
      <c r="B864" s="894">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5"/>
      <c r="AI864" s="896"/>
      <c r="AJ864" s="896"/>
      <c r="AK864" s="896"/>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4">
        <v>4</v>
      </c>
      <c r="B865" s="894">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5"/>
      <c r="AI865" s="896"/>
      <c r="AJ865" s="896"/>
      <c r="AK865" s="896"/>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4">
        <v>5</v>
      </c>
      <c r="B866" s="894">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5"/>
      <c r="AI866" s="896"/>
      <c r="AJ866" s="896"/>
      <c r="AK866" s="896"/>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4">
        <v>6</v>
      </c>
      <c r="B867" s="894">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5"/>
      <c r="AI867" s="896"/>
      <c r="AJ867" s="896"/>
      <c r="AK867" s="896"/>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4">
        <v>7</v>
      </c>
      <c r="B868" s="894">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5"/>
      <c r="AI868" s="896"/>
      <c r="AJ868" s="896"/>
      <c r="AK868" s="896"/>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4">
        <v>8</v>
      </c>
      <c r="B869" s="894">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5"/>
      <c r="AI869" s="896"/>
      <c r="AJ869" s="896"/>
      <c r="AK869" s="896"/>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4">
        <v>9</v>
      </c>
      <c r="B870" s="894">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5"/>
      <c r="AI870" s="896"/>
      <c r="AJ870" s="896"/>
      <c r="AK870" s="896"/>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4">
        <v>10</v>
      </c>
      <c r="B871" s="894">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5"/>
      <c r="AI871" s="896"/>
      <c r="AJ871" s="896"/>
      <c r="AK871" s="896"/>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4">
        <v>11</v>
      </c>
      <c r="B872" s="894">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5"/>
      <c r="AI872" s="896"/>
      <c r="AJ872" s="896"/>
      <c r="AK872" s="896"/>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4">
        <v>12</v>
      </c>
      <c r="B873" s="894">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5"/>
      <c r="AI873" s="896"/>
      <c r="AJ873" s="896"/>
      <c r="AK873" s="896"/>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4">
        <v>13</v>
      </c>
      <c r="B874" s="894">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5"/>
      <c r="AI874" s="896"/>
      <c r="AJ874" s="896"/>
      <c r="AK874" s="896"/>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4">
        <v>14</v>
      </c>
      <c r="B875" s="894">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5"/>
      <c r="AI875" s="896"/>
      <c r="AJ875" s="896"/>
      <c r="AK875" s="896"/>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4">
        <v>15</v>
      </c>
      <c r="B876" s="894">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5"/>
      <c r="AI876" s="896"/>
      <c r="AJ876" s="896"/>
      <c r="AK876" s="896"/>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4">
        <v>16</v>
      </c>
      <c r="B877" s="894">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5"/>
      <c r="AI877" s="896"/>
      <c r="AJ877" s="896"/>
      <c r="AK877" s="896"/>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4">
        <v>17</v>
      </c>
      <c r="B878" s="894">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5"/>
      <c r="AI878" s="896"/>
      <c r="AJ878" s="896"/>
      <c r="AK878" s="896"/>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4">
        <v>18</v>
      </c>
      <c r="B879" s="894">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5"/>
      <c r="AI879" s="896"/>
      <c r="AJ879" s="896"/>
      <c r="AK879" s="896"/>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4">
        <v>19</v>
      </c>
      <c r="B880" s="894">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5"/>
      <c r="AI880" s="896"/>
      <c r="AJ880" s="896"/>
      <c r="AK880" s="896"/>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4">
        <v>20</v>
      </c>
      <c r="B881" s="894">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5"/>
      <c r="AI881" s="896"/>
      <c r="AJ881" s="896"/>
      <c r="AK881" s="896"/>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4">
        <v>21</v>
      </c>
      <c r="B882" s="894">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5"/>
      <c r="AI882" s="896"/>
      <c r="AJ882" s="896"/>
      <c r="AK882" s="896"/>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4">
        <v>22</v>
      </c>
      <c r="B883" s="894">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5"/>
      <c r="AI883" s="896"/>
      <c r="AJ883" s="896"/>
      <c r="AK883" s="896"/>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4">
        <v>23</v>
      </c>
      <c r="B884" s="894">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5"/>
      <c r="AI884" s="896"/>
      <c r="AJ884" s="896"/>
      <c r="AK884" s="896"/>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4">
        <v>24</v>
      </c>
      <c r="B885" s="894">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5"/>
      <c r="AI885" s="896"/>
      <c r="AJ885" s="896"/>
      <c r="AK885" s="896"/>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4">
        <v>25</v>
      </c>
      <c r="B886" s="894">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5"/>
      <c r="AI886" s="896"/>
      <c r="AJ886" s="896"/>
      <c r="AK886" s="896"/>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4">
        <v>26</v>
      </c>
      <c r="B887" s="894">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5"/>
      <c r="AI887" s="896"/>
      <c r="AJ887" s="896"/>
      <c r="AK887" s="896"/>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4">
        <v>27</v>
      </c>
      <c r="B888" s="894">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5"/>
      <c r="AI888" s="896"/>
      <c r="AJ888" s="896"/>
      <c r="AK888" s="896"/>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4">
        <v>28</v>
      </c>
      <c r="B889" s="894">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5"/>
      <c r="AI889" s="896"/>
      <c r="AJ889" s="896"/>
      <c r="AK889" s="896"/>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4">
        <v>29</v>
      </c>
      <c r="B890" s="894">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5"/>
      <c r="AI890" s="896"/>
      <c r="AJ890" s="896"/>
      <c r="AK890" s="896"/>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4">
        <v>30</v>
      </c>
      <c r="B891" s="894">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5"/>
      <c r="AI891" s="896"/>
      <c r="AJ891" s="896"/>
      <c r="AK891" s="896"/>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4"/>
      <c r="B894" s="894"/>
      <c r="C894" s="286" t="s">
        <v>87</v>
      </c>
      <c r="D894" s="286"/>
      <c r="E894" s="286"/>
      <c r="F894" s="286"/>
      <c r="G894" s="286"/>
      <c r="H894" s="286"/>
      <c r="I894" s="286"/>
      <c r="J894" s="292" t="s">
        <v>65</v>
      </c>
      <c r="K894" s="292"/>
      <c r="L894" s="292"/>
      <c r="M894" s="292"/>
      <c r="N894" s="292"/>
      <c r="O894" s="292"/>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6"/>
      <c r="AP894" s="288" t="s">
        <v>306</v>
      </c>
      <c r="AQ894" s="288"/>
      <c r="AR894" s="288"/>
      <c r="AS894" s="288"/>
      <c r="AT894" s="288"/>
      <c r="AU894" s="288"/>
      <c r="AV894" s="288"/>
      <c r="AW894" s="288"/>
      <c r="AX894" s="288"/>
      <c r="AY894">
        <f t="shared" ref="AY894:AY895" si="26">$AY$892</f>
        <v>0</v>
      </c>
    </row>
    <row r="895" spans="1:51" ht="24.75" customHeight="1" x14ac:dyDescent="0.15">
      <c r="A895" s="894">
        <v>1</v>
      </c>
      <c r="B895" s="894">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5"/>
      <c r="AI895" s="896"/>
      <c r="AJ895" s="896"/>
      <c r="AK895" s="896"/>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4">
        <v>2</v>
      </c>
      <c r="B896" s="894">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5"/>
      <c r="AI896" s="896"/>
      <c r="AJ896" s="896"/>
      <c r="AK896" s="896"/>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4">
        <v>3</v>
      </c>
      <c r="B897" s="894">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5"/>
      <c r="AI897" s="896"/>
      <c r="AJ897" s="896"/>
      <c r="AK897" s="896"/>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4">
        <v>4</v>
      </c>
      <c r="B898" s="894">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5"/>
      <c r="AI898" s="896"/>
      <c r="AJ898" s="896"/>
      <c r="AK898" s="896"/>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4">
        <v>5</v>
      </c>
      <c r="B899" s="894">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5"/>
      <c r="AI899" s="896"/>
      <c r="AJ899" s="896"/>
      <c r="AK899" s="896"/>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4">
        <v>6</v>
      </c>
      <c r="B900" s="894">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5"/>
      <c r="AI900" s="896"/>
      <c r="AJ900" s="896"/>
      <c r="AK900" s="896"/>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4">
        <v>7</v>
      </c>
      <c r="B901" s="894">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5"/>
      <c r="AI901" s="896"/>
      <c r="AJ901" s="896"/>
      <c r="AK901" s="896"/>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4">
        <v>8</v>
      </c>
      <c r="B902" s="894">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5"/>
      <c r="AI902" s="896"/>
      <c r="AJ902" s="896"/>
      <c r="AK902" s="896"/>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4">
        <v>9</v>
      </c>
      <c r="B903" s="894">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5"/>
      <c r="AI903" s="896"/>
      <c r="AJ903" s="896"/>
      <c r="AK903" s="896"/>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4">
        <v>10</v>
      </c>
      <c r="B904" s="894">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5"/>
      <c r="AI904" s="896"/>
      <c r="AJ904" s="896"/>
      <c r="AK904" s="896"/>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4">
        <v>11</v>
      </c>
      <c r="B905" s="894">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5"/>
      <c r="AI905" s="896"/>
      <c r="AJ905" s="896"/>
      <c r="AK905" s="896"/>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4">
        <v>12</v>
      </c>
      <c r="B906" s="894">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5"/>
      <c r="AI906" s="896"/>
      <c r="AJ906" s="896"/>
      <c r="AK906" s="896"/>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4">
        <v>13</v>
      </c>
      <c r="B907" s="894">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5"/>
      <c r="AI907" s="896"/>
      <c r="AJ907" s="896"/>
      <c r="AK907" s="896"/>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4">
        <v>14</v>
      </c>
      <c r="B908" s="894">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5"/>
      <c r="AI908" s="896"/>
      <c r="AJ908" s="896"/>
      <c r="AK908" s="896"/>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4">
        <v>15</v>
      </c>
      <c r="B909" s="894">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5"/>
      <c r="AI909" s="896"/>
      <c r="AJ909" s="896"/>
      <c r="AK909" s="896"/>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4">
        <v>16</v>
      </c>
      <c r="B910" s="894">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5"/>
      <c r="AI910" s="896"/>
      <c r="AJ910" s="896"/>
      <c r="AK910" s="896"/>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4">
        <v>17</v>
      </c>
      <c r="B911" s="894">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5"/>
      <c r="AI911" s="896"/>
      <c r="AJ911" s="896"/>
      <c r="AK911" s="896"/>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4">
        <v>18</v>
      </c>
      <c r="B912" s="894">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5"/>
      <c r="AI912" s="896"/>
      <c r="AJ912" s="896"/>
      <c r="AK912" s="896"/>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4">
        <v>19</v>
      </c>
      <c r="B913" s="894">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5"/>
      <c r="AI913" s="896"/>
      <c r="AJ913" s="896"/>
      <c r="AK913" s="896"/>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4">
        <v>20</v>
      </c>
      <c r="B914" s="894">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5"/>
      <c r="AI914" s="896"/>
      <c r="AJ914" s="896"/>
      <c r="AK914" s="896"/>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4">
        <v>21</v>
      </c>
      <c r="B915" s="894">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5"/>
      <c r="AI915" s="896"/>
      <c r="AJ915" s="896"/>
      <c r="AK915" s="896"/>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4">
        <v>22</v>
      </c>
      <c r="B916" s="894">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5"/>
      <c r="AI916" s="896"/>
      <c r="AJ916" s="896"/>
      <c r="AK916" s="896"/>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4">
        <v>23</v>
      </c>
      <c r="B917" s="894">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5"/>
      <c r="AI917" s="896"/>
      <c r="AJ917" s="896"/>
      <c r="AK917" s="896"/>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4">
        <v>24</v>
      </c>
      <c r="B918" s="894">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5"/>
      <c r="AI918" s="896"/>
      <c r="AJ918" s="896"/>
      <c r="AK918" s="896"/>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4">
        <v>25</v>
      </c>
      <c r="B919" s="894">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5"/>
      <c r="AI919" s="896"/>
      <c r="AJ919" s="896"/>
      <c r="AK919" s="896"/>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4">
        <v>26</v>
      </c>
      <c r="B920" s="894">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5"/>
      <c r="AI920" s="896"/>
      <c r="AJ920" s="896"/>
      <c r="AK920" s="896"/>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4">
        <v>27</v>
      </c>
      <c r="B921" s="894">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5"/>
      <c r="AI921" s="896"/>
      <c r="AJ921" s="896"/>
      <c r="AK921" s="896"/>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4">
        <v>28</v>
      </c>
      <c r="B922" s="894">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5"/>
      <c r="AI922" s="896"/>
      <c r="AJ922" s="896"/>
      <c r="AK922" s="896"/>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4">
        <v>29</v>
      </c>
      <c r="B923" s="894">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5"/>
      <c r="AI923" s="896"/>
      <c r="AJ923" s="896"/>
      <c r="AK923" s="896"/>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4">
        <v>30</v>
      </c>
      <c r="B924" s="894">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5"/>
      <c r="AI924" s="896"/>
      <c r="AJ924" s="896"/>
      <c r="AK924" s="896"/>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4"/>
      <c r="B927" s="894"/>
      <c r="C927" s="286" t="s">
        <v>87</v>
      </c>
      <c r="D927" s="286"/>
      <c r="E927" s="286"/>
      <c r="F927" s="286"/>
      <c r="G927" s="286"/>
      <c r="H927" s="286"/>
      <c r="I927" s="286"/>
      <c r="J927" s="292" t="s">
        <v>65</v>
      </c>
      <c r="K927" s="292"/>
      <c r="L927" s="292"/>
      <c r="M927" s="292"/>
      <c r="N927" s="292"/>
      <c r="O927" s="292"/>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6"/>
      <c r="AP927" s="288" t="s">
        <v>306</v>
      </c>
      <c r="AQ927" s="288"/>
      <c r="AR927" s="288"/>
      <c r="AS927" s="288"/>
      <c r="AT927" s="288"/>
      <c r="AU927" s="288"/>
      <c r="AV927" s="288"/>
      <c r="AW927" s="288"/>
      <c r="AX927" s="288"/>
      <c r="AY927">
        <f t="shared" ref="AY927:AY928" si="27">$AY$925</f>
        <v>0</v>
      </c>
    </row>
    <row r="928" spans="1:51" ht="24.75" customHeight="1" x14ac:dyDescent="0.15">
      <c r="A928" s="894">
        <v>1</v>
      </c>
      <c r="B928" s="894">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5"/>
      <c r="AI928" s="896"/>
      <c r="AJ928" s="896"/>
      <c r="AK928" s="896"/>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4">
        <v>2</v>
      </c>
      <c r="B929" s="894">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5"/>
      <c r="AI929" s="896"/>
      <c r="AJ929" s="896"/>
      <c r="AK929" s="896"/>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4">
        <v>3</v>
      </c>
      <c r="B930" s="894">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5"/>
      <c r="AI930" s="896"/>
      <c r="AJ930" s="896"/>
      <c r="AK930" s="896"/>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4">
        <v>4</v>
      </c>
      <c r="B931" s="894">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5"/>
      <c r="AI931" s="896"/>
      <c r="AJ931" s="896"/>
      <c r="AK931" s="896"/>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4">
        <v>5</v>
      </c>
      <c r="B932" s="894">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5"/>
      <c r="AI932" s="896"/>
      <c r="AJ932" s="896"/>
      <c r="AK932" s="896"/>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4">
        <v>6</v>
      </c>
      <c r="B933" s="894">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5"/>
      <c r="AI933" s="896"/>
      <c r="AJ933" s="896"/>
      <c r="AK933" s="896"/>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4">
        <v>7</v>
      </c>
      <c r="B934" s="894">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5"/>
      <c r="AI934" s="896"/>
      <c r="AJ934" s="896"/>
      <c r="AK934" s="896"/>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4">
        <v>8</v>
      </c>
      <c r="B935" s="894">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5"/>
      <c r="AI935" s="896"/>
      <c r="AJ935" s="896"/>
      <c r="AK935" s="896"/>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4">
        <v>9</v>
      </c>
      <c r="B936" s="894">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5"/>
      <c r="AI936" s="896"/>
      <c r="AJ936" s="896"/>
      <c r="AK936" s="896"/>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4">
        <v>10</v>
      </c>
      <c r="B937" s="894">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5"/>
      <c r="AI937" s="896"/>
      <c r="AJ937" s="896"/>
      <c r="AK937" s="896"/>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4">
        <v>11</v>
      </c>
      <c r="B938" s="894">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5"/>
      <c r="AI938" s="896"/>
      <c r="AJ938" s="896"/>
      <c r="AK938" s="896"/>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4">
        <v>12</v>
      </c>
      <c r="B939" s="894">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5"/>
      <c r="AI939" s="896"/>
      <c r="AJ939" s="896"/>
      <c r="AK939" s="896"/>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4">
        <v>13</v>
      </c>
      <c r="B940" s="894">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5"/>
      <c r="AI940" s="896"/>
      <c r="AJ940" s="896"/>
      <c r="AK940" s="896"/>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4">
        <v>14</v>
      </c>
      <c r="B941" s="894">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5"/>
      <c r="AI941" s="896"/>
      <c r="AJ941" s="896"/>
      <c r="AK941" s="896"/>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4">
        <v>15</v>
      </c>
      <c r="B942" s="894">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5"/>
      <c r="AI942" s="896"/>
      <c r="AJ942" s="896"/>
      <c r="AK942" s="896"/>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4">
        <v>16</v>
      </c>
      <c r="B943" s="894">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5"/>
      <c r="AI943" s="896"/>
      <c r="AJ943" s="896"/>
      <c r="AK943" s="896"/>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4">
        <v>17</v>
      </c>
      <c r="B944" s="894">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5"/>
      <c r="AI944" s="896"/>
      <c r="AJ944" s="896"/>
      <c r="AK944" s="896"/>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4">
        <v>18</v>
      </c>
      <c r="B945" s="894">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5"/>
      <c r="AI945" s="896"/>
      <c r="AJ945" s="896"/>
      <c r="AK945" s="896"/>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4">
        <v>19</v>
      </c>
      <c r="B946" s="894">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5"/>
      <c r="AI946" s="896"/>
      <c r="AJ946" s="896"/>
      <c r="AK946" s="896"/>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4">
        <v>20</v>
      </c>
      <c r="B947" s="894">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5"/>
      <c r="AI947" s="896"/>
      <c r="AJ947" s="896"/>
      <c r="AK947" s="896"/>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4">
        <v>21</v>
      </c>
      <c r="B948" s="894">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5"/>
      <c r="AI948" s="896"/>
      <c r="AJ948" s="896"/>
      <c r="AK948" s="896"/>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4">
        <v>22</v>
      </c>
      <c r="B949" s="894">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5"/>
      <c r="AI949" s="896"/>
      <c r="AJ949" s="896"/>
      <c r="AK949" s="896"/>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4">
        <v>23</v>
      </c>
      <c r="B950" s="894">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5"/>
      <c r="AI950" s="896"/>
      <c r="AJ950" s="896"/>
      <c r="AK950" s="896"/>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4">
        <v>24</v>
      </c>
      <c r="B951" s="894">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5"/>
      <c r="AI951" s="896"/>
      <c r="AJ951" s="896"/>
      <c r="AK951" s="896"/>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4">
        <v>25</v>
      </c>
      <c r="B952" s="894">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5"/>
      <c r="AI952" s="896"/>
      <c r="AJ952" s="896"/>
      <c r="AK952" s="896"/>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4">
        <v>26</v>
      </c>
      <c r="B953" s="894">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5"/>
      <c r="AI953" s="896"/>
      <c r="AJ953" s="896"/>
      <c r="AK953" s="896"/>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4">
        <v>27</v>
      </c>
      <c r="B954" s="894">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5"/>
      <c r="AI954" s="896"/>
      <c r="AJ954" s="896"/>
      <c r="AK954" s="896"/>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4">
        <v>28</v>
      </c>
      <c r="B955" s="894">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5"/>
      <c r="AI955" s="896"/>
      <c r="AJ955" s="896"/>
      <c r="AK955" s="896"/>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4">
        <v>29</v>
      </c>
      <c r="B956" s="894">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5"/>
      <c r="AI956" s="896"/>
      <c r="AJ956" s="896"/>
      <c r="AK956" s="896"/>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4">
        <v>30</v>
      </c>
      <c r="B957" s="894">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5"/>
      <c r="AI957" s="896"/>
      <c r="AJ957" s="896"/>
      <c r="AK957" s="896"/>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4"/>
      <c r="B960" s="894"/>
      <c r="C960" s="286" t="s">
        <v>87</v>
      </c>
      <c r="D960" s="286"/>
      <c r="E960" s="286"/>
      <c r="F960" s="286"/>
      <c r="G960" s="286"/>
      <c r="H960" s="286"/>
      <c r="I960" s="286"/>
      <c r="J960" s="292" t="s">
        <v>65</v>
      </c>
      <c r="K960" s="292"/>
      <c r="L960" s="292"/>
      <c r="M960" s="292"/>
      <c r="N960" s="292"/>
      <c r="O960" s="292"/>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6"/>
      <c r="AP960" s="288" t="s">
        <v>306</v>
      </c>
      <c r="AQ960" s="288"/>
      <c r="AR960" s="288"/>
      <c r="AS960" s="288"/>
      <c r="AT960" s="288"/>
      <c r="AU960" s="288"/>
      <c r="AV960" s="288"/>
      <c r="AW960" s="288"/>
      <c r="AX960" s="288"/>
      <c r="AY960">
        <f t="shared" ref="AY960:AY961" si="28">$AY$958</f>
        <v>0</v>
      </c>
    </row>
    <row r="961" spans="1:51" ht="24.75" customHeight="1" x14ac:dyDescent="0.15">
      <c r="A961" s="894">
        <v>1</v>
      </c>
      <c r="B961" s="894">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5"/>
      <c r="AI961" s="896"/>
      <c r="AJ961" s="896"/>
      <c r="AK961" s="896"/>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4">
        <v>2</v>
      </c>
      <c r="B962" s="894">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5"/>
      <c r="AI962" s="896"/>
      <c r="AJ962" s="896"/>
      <c r="AK962" s="896"/>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4">
        <v>3</v>
      </c>
      <c r="B963" s="894">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5"/>
      <c r="AI963" s="896"/>
      <c r="AJ963" s="896"/>
      <c r="AK963" s="896"/>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4">
        <v>4</v>
      </c>
      <c r="B964" s="894">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5"/>
      <c r="AI964" s="896"/>
      <c r="AJ964" s="896"/>
      <c r="AK964" s="896"/>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4">
        <v>5</v>
      </c>
      <c r="B965" s="894">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5"/>
      <c r="AI965" s="896"/>
      <c r="AJ965" s="896"/>
      <c r="AK965" s="896"/>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4">
        <v>6</v>
      </c>
      <c r="B966" s="894">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5"/>
      <c r="AI966" s="896"/>
      <c r="AJ966" s="896"/>
      <c r="AK966" s="896"/>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4">
        <v>7</v>
      </c>
      <c r="B967" s="894">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5"/>
      <c r="AI967" s="896"/>
      <c r="AJ967" s="896"/>
      <c r="AK967" s="896"/>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4">
        <v>8</v>
      </c>
      <c r="B968" s="894">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5"/>
      <c r="AI968" s="896"/>
      <c r="AJ968" s="896"/>
      <c r="AK968" s="896"/>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4">
        <v>9</v>
      </c>
      <c r="B969" s="894">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5"/>
      <c r="AI969" s="896"/>
      <c r="AJ969" s="896"/>
      <c r="AK969" s="896"/>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4">
        <v>10</v>
      </c>
      <c r="B970" s="894">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5"/>
      <c r="AI970" s="896"/>
      <c r="AJ970" s="896"/>
      <c r="AK970" s="896"/>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4">
        <v>11</v>
      </c>
      <c r="B971" s="894">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5"/>
      <c r="AI971" s="896"/>
      <c r="AJ971" s="896"/>
      <c r="AK971" s="896"/>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4">
        <v>12</v>
      </c>
      <c r="B972" s="894">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5"/>
      <c r="AI972" s="896"/>
      <c r="AJ972" s="896"/>
      <c r="AK972" s="896"/>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4">
        <v>13</v>
      </c>
      <c r="B973" s="894">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5"/>
      <c r="AI973" s="896"/>
      <c r="AJ973" s="896"/>
      <c r="AK973" s="896"/>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4">
        <v>14</v>
      </c>
      <c r="B974" s="894">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5"/>
      <c r="AI974" s="896"/>
      <c r="AJ974" s="896"/>
      <c r="AK974" s="896"/>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4">
        <v>15</v>
      </c>
      <c r="B975" s="894">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5"/>
      <c r="AI975" s="896"/>
      <c r="AJ975" s="896"/>
      <c r="AK975" s="896"/>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4">
        <v>16</v>
      </c>
      <c r="B976" s="894">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5"/>
      <c r="AI976" s="896"/>
      <c r="AJ976" s="896"/>
      <c r="AK976" s="896"/>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4">
        <v>17</v>
      </c>
      <c r="B977" s="894">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5"/>
      <c r="AI977" s="896"/>
      <c r="AJ977" s="896"/>
      <c r="AK977" s="896"/>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4">
        <v>18</v>
      </c>
      <c r="B978" s="894">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5"/>
      <c r="AI978" s="896"/>
      <c r="AJ978" s="896"/>
      <c r="AK978" s="896"/>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4">
        <v>19</v>
      </c>
      <c r="B979" s="894">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5"/>
      <c r="AI979" s="896"/>
      <c r="AJ979" s="896"/>
      <c r="AK979" s="896"/>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4">
        <v>20</v>
      </c>
      <c r="B980" s="894">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5"/>
      <c r="AI980" s="896"/>
      <c r="AJ980" s="896"/>
      <c r="AK980" s="896"/>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4">
        <v>21</v>
      </c>
      <c r="B981" s="894">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5"/>
      <c r="AI981" s="896"/>
      <c r="AJ981" s="896"/>
      <c r="AK981" s="896"/>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4">
        <v>22</v>
      </c>
      <c r="B982" s="894">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5"/>
      <c r="AI982" s="896"/>
      <c r="AJ982" s="896"/>
      <c r="AK982" s="896"/>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4">
        <v>23</v>
      </c>
      <c r="B983" s="894">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5"/>
      <c r="AI983" s="896"/>
      <c r="AJ983" s="896"/>
      <c r="AK983" s="896"/>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4">
        <v>24</v>
      </c>
      <c r="B984" s="894">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5"/>
      <c r="AI984" s="896"/>
      <c r="AJ984" s="896"/>
      <c r="AK984" s="896"/>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4">
        <v>25</v>
      </c>
      <c r="B985" s="894">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5"/>
      <c r="AI985" s="896"/>
      <c r="AJ985" s="896"/>
      <c r="AK985" s="896"/>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4">
        <v>26</v>
      </c>
      <c r="B986" s="894">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5"/>
      <c r="AI986" s="896"/>
      <c r="AJ986" s="896"/>
      <c r="AK986" s="896"/>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4">
        <v>27</v>
      </c>
      <c r="B987" s="894">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5"/>
      <c r="AI987" s="896"/>
      <c r="AJ987" s="896"/>
      <c r="AK987" s="896"/>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4">
        <v>28</v>
      </c>
      <c r="B988" s="894">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5"/>
      <c r="AI988" s="896"/>
      <c r="AJ988" s="896"/>
      <c r="AK988" s="896"/>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4">
        <v>29</v>
      </c>
      <c r="B989" s="894">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5"/>
      <c r="AI989" s="896"/>
      <c r="AJ989" s="896"/>
      <c r="AK989" s="896"/>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4">
        <v>30</v>
      </c>
      <c r="B990" s="894">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5"/>
      <c r="AI990" s="896"/>
      <c r="AJ990" s="896"/>
      <c r="AK990" s="896"/>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4"/>
      <c r="B993" s="894"/>
      <c r="C993" s="286" t="s">
        <v>87</v>
      </c>
      <c r="D993" s="286"/>
      <c r="E993" s="286"/>
      <c r="F993" s="286"/>
      <c r="G993" s="286"/>
      <c r="H993" s="286"/>
      <c r="I993" s="286"/>
      <c r="J993" s="292" t="s">
        <v>65</v>
      </c>
      <c r="K993" s="292"/>
      <c r="L993" s="292"/>
      <c r="M993" s="292"/>
      <c r="N993" s="292"/>
      <c r="O993" s="292"/>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6"/>
      <c r="AP993" s="288" t="s">
        <v>306</v>
      </c>
      <c r="AQ993" s="288"/>
      <c r="AR993" s="288"/>
      <c r="AS993" s="288"/>
      <c r="AT993" s="288"/>
      <c r="AU993" s="288"/>
      <c r="AV993" s="288"/>
      <c r="AW993" s="288"/>
      <c r="AX993" s="288"/>
      <c r="AY993">
        <f t="shared" ref="AY993:AY994" si="29">$AY$991</f>
        <v>0</v>
      </c>
    </row>
    <row r="994" spans="1:51" ht="24.75" customHeight="1" x14ac:dyDescent="0.15">
      <c r="A994" s="894">
        <v>1</v>
      </c>
      <c r="B994" s="894">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5"/>
      <c r="AI994" s="896"/>
      <c r="AJ994" s="896"/>
      <c r="AK994" s="896"/>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4">
        <v>2</v>
      </c>
      <c r="B995" s="894">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5"/>
      <c r="AI995" s="896"/>
      <c r="AJ995" s="896"/>
      <c r="AK995" s="896"/>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4">
        <v>3</v>
      </c>
      <c r="B996" s="894">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5"/>
      <c r="AI996" s="896"/>
      <c r="AJ996" s="896"/>
      <c r="AK996" s="896"/>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4">
        <v>4</v>
      </c>
      <c r="B997" s="894">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5"/>
      <c r="AI997" s="896"/>
      <c r="AJ997" s="896"/>
      <c r="AK997" s="896"/>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4">
        <v>5</v>
      </c>
      <c r="B998" s="894">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5"/>
      <c r="AI998" s="896"/>
      <c r="AJ998" s="896"/>
      <c r="AK998" s="896"/>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4">
        <v>6</v>
      </c>
      <c r="B999" s="894">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5"/>
      <c r="AI999" s="896"/>
      <c r="AJ999" s="896"/>
      <c r="AK999" s="896"/>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4">
        <v>7</v>
      </c>
      <c r="B1000" s="894">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5"/>
      <c r="AI1000" s="896"/>
      <c r="AJ1000" s="896"/>
      <c r="AK1000" s="896"/>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4">
        <v>8</v>
      </c>
      <c r="B1001" s="894">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5"/>
      <c r="AI1001" s="896"/>
      <c r="AJ1001" s="896"/>
      <c r="AK1001" s="896"/>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4">
        <v>9</v>
      </c>
      <c r="B1002" s="894">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5"/>
      <c r="AI1002" s="896"/>
      <c r="AJ1002" s="896"/>
      <c r="AK1002" s="896"/>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4">
        <v>10</v>
      </c>
      <c r="B1003" s="894">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5"/>
      <c r="AI1003" s="896"/>
      <c r="AJ1003" s="896"/>
      <c r="AK1003" s="896"/>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4">
        <v>11</v>
      </c>
      <c r="B1004" s="894">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5"/>
      <c r="AI1004" s="896"/>
      <c r="AJ1004" s="896"/>
      <c r="AK1004" s="896"/>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4">
        <v>12</v>
      </c>
      <c r="B1005" s="894">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5"/>
      <c r="AI1005" s="896"/>
      <c r="AJ1005" s="896"/>
      <c r="AK1005" s="896"/>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4">
        <v>13</v>
      </c>
      <c r="B1006" s="894">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5"/>
      <c r="AI1006" s="896"/>
      <c r="AJ1006" s="896"/>
      <c r="AK1006" s="896"/>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4">
        <v>14</v>
      </c>
      <c r="B1007" s="894">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5"/>
      <c r="AI1007" s="896"/>
      <c r="AJ1007" s="896"/>
      <c r="AK1007" s="896"/>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4">
        <v>15</v>
      </c>
      <c r="B1008" s="894">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5"/>
      <c r="AI1008" s="896"/>
      <c r="AJ1008" s="896"/>
      <c r="AK1008" s="896"/>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4">
        <v>16</v>
      </c>
      <c r="B1009" s="894">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5"/>
      <c r="AI1009" s="896"/>
      <c r="AJ1009" s="896"/>
      <c r="AK1009" s="896"/>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4">
        <v>17</v>
      </c>
      <c r="B1010" s="894">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5"/>
      <c r="AI1010" s="896"/>
      <c r="AJ1010" s="896"/>
      <c r="AK1010" s="896"/>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4">
        <v>18</v>
      </c>
      <c r="B1011" s="894">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5"/>
      <c r="AI1011" s="896"/>
      <c r="AJ1011" s="896"/>
      <c r="AK1011" s="896"/>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4">
        <v>19</v>
      </c>
      <c r="B1012" s="894">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5"/>
      <c r="AI1012" s="896"/>
      <c r="AJ1012" s="896"/>
      <c r="AK1012" s="896"/>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4">
        <v>20</v>
      </c>
      <c r="B1013" s="894">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5"/>
      <c r="AI1013" s="896"/>
      <c r="AJ1013" s="896"/>
      <c r="AK1013" s="896"/>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4">
        <v>21</v>
      </c>
      <c r="B1014" s="894">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5"/>
      <c r="AI1014" s="896"/>
      <c r="AJ1014" s="896"/>
      <c r="AK1014" s="896"/>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4">
        <v>22</v>
      </c>
      <c r="B1015" s="894">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5"/>
      <c r="AI1015" s="896"/>
      <c r="AJ1015" s="896"/>
      <c r="AK1015" s="896"/>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4">
        <v>23</v>
      </c>
      <c r="B1016" s="894">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5"/>
      <c r="AI1016" s="896"/>
      <c r="AJ1016" s="896"/>
      <c r="AK1016" s="896"/>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4">
        <v>24</v>
      </c>
      <c r="B1017" s="894">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5"/>
      <c r="AI1017" s="896"/>
      <c r="AJ1017" s="896"/>
      <c r="AK1017" s="896"/>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4">
        <v>25</v>
      </c>
      <c r="B1018" s="894">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5"/>
      <c r="AI1018" s="896"/>
      <c r="AJ1018" s="896"/>
      <c r="AK1018" s="896"/>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4">
        <v>26</v>
      </c>
      <c r="B1019" s="894">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5"/>
      <c r="AI1019" s="896"/>
      <c r="AJ1019" s="896"/>
      <c r="AK1019" s="896"/>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4">
        <v>27</v>
      </c>
      <c r="B1020" s="894">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5"/>
      <c r="AI1020" s="896"/>
      <c r="AJ1020" s="896"/>
      <c r="AK1020" s="896"/>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4">
        <v>28</v>
      </c>
      <c r="B1021" s="894">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5"/>
      <c r="AI1021" s="896"/>
      <c r="AJ1021" s="896"/>
      <c r="AK1021" s="896"/>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4">
        <v>29</v>
      </c>
      <c r="B1022" s="894">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5"/>
      <c r="AI1022" s="896"/>
      <c r="AJ1022" s="896"/>
      <c r="AK1022" s="896"/>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4">
        <v>30</v>
      </c>
      <c r="B1023" s="894">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5"/>
      <c r="AI1023" s="896"/>
      <c r="AJ1023" s="896"/>
      <c r="AK1023" s="896"/>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4"/>
      <c r="B1026" s="894"/>
      <c r="C1026" s="286" t="s">
        <v>87</v>
      </c>
      <c r="D1026" s="286"/>
      <c r="E1026" s="286"/>
      <c r="F1026" s="286"/>
      <c r="G1026" s="286"/>
      <c r="H1026" s="286"/>
      <c r="I1026" s="286"/>
      <c r="J1026" s="292" t="s">
        <v>65</v>
      </c>
      <c r="K1026" s="292"/>
      <c r="L1026" s="292"/>
      <c r="M1026" s="292"/>
      <c r="N1026" s="292"/>
      <c r="O1026" s="292"/>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6"/>
      <c r="AP1026" s="288" t="s">
        <v>306</v>
      </c>
      <c r="AQ1026" s="288"/>
      <c r="AR1026" s="288"/>
      <c r="AS1026" s="288"/>
      <c r="AT1026" s="288"/>
      <c r="AU1026" s="288"/>
      <c r="AV1026" s="288"/>
      <c r="AW1026" s="288"/>
      <c r="AX1026" s="288"/>
      <c r="AY1026">
        <f t="shared" ref="AY1026:AY1027" si="30">$AY$1024</f>
        <v>0</v>
      </c>
    </row>
    <row r="1027" spans="1:51" ht="24.75" customHeight="1" x14ac:dyDescent="0.15">
      <c r="A1027" s="894">
        <v>1</v>
      </c>
      <c r="B1027" s="894">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5"/>
      <c r="AI1027" s="896"/>
      <c r="AJ1027" s="896"/>
      <c r="AK1027" s="896"/>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4">
        <v>2</v>
      </c>
      <c r="B1028" s="894">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5"/>
      <c r="AI1028" s="896"/>
      <c r="AJ1028" s="896"/>
      <c r="AK1028" s="896"/>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4">
        <v>3</v>
      </c>
      <c r="B1029" s="894">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5"/>
      <c r="AI1029" s="896"/>
      <c r="AJ1029" s="896"/>
      <c r="AK1029" s="896"/>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4">
        <v>4</v>
      </c>
      <c r="B1030" s="894">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5"/>
      <c r="AI1030" s="896"/>
      <c r="AJ1030" s="896"/>
      <c r="AK1030" s="896"/>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4">
        <v>5</v>
      </c>
      <c r="B1031" s="894">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5"/>
      <c r="AI1031" s="896"/>
      <c r="AJ1031" s="896"/>
      <c r="AK1031" s="896"/>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4">
        <v>6</v>
      </c>
      <c r="B1032" s="894">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5"/>
      <c r="AI1032" s="896"/>
      <c r="AJ1032" s="896"/>
      <c r="AK1032" s="896"/>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4">
        <v>7</v>
      </c>
      <c r="B1033" s="894">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5"/>
      <c r="AI1033" s="896"/>
      <c r="AJ1033" s="896"/>
      <c r="AK1033" s="896"/>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4">
        <v>8</v>
      </c>
      <c r="B1034" s="894">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5"/>
      <c r="AI1034" s="896"/>
      <c r="AJ1034" s="896"/>
      <c r="AK1034" s="896"/>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4">
        <v>9</v>
      </c>
      <c r="B1035" s="894">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5"/>
      <c r="AI1035" s="896"/>
      <c r="AJ1035" s="896"/>
      <c r="AK1035" s="896"/>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4">
        <v>10</v>
      </c>
      <c r="B1036" s="894">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5"/>
      <c r="AI1036" s="896"/>
      <c r="AJ1036" s="896"/>
      <c r="AK1036" s="896"/>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4">
        <v>11</v>
      </c>
      <c r="B1037" s="894">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5"/>
      <c r="AI1037" s="896"/>
      <c r="AJ1037" s="896"/>
      <c r="AK1037" s="896"/>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4">
        <v>12</v>
      </c>
      <c r="B1038" s="894">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5"/>
      <c r="AI1038" s="896"/>
      <c r="AJ1038" s="896"/>
      <c r="AK1038" s="896"/>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4">
        <v>13</v>
      </c>
      <c r="B1039" s="894">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5"/>
      <c r="AI1039" s="896"/>
      <c r="AJ1039" s="896"/>
      <c r="AK1039" s="896"/>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4">
        <v>14</v>
      </c>
      <c r="B1040" s="894">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5"/>
      <c r="AI1040" s="896"/>
      <c r="AJ1040" s="896"/>
      <c r="AK1040" s="896"/>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4">
        <v>15</v>
      </c>
      <c r="B1041" s="894">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5"/>
      <c r="AI1041" s="896"/>
      <c r="AJ1041" s="896"/>
      <c r="AK1041" s="896"/>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4">
        <v>16</v>
      </c>
      <c r="B1042" s="894">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5"/>
      <c r="AI1042" s="896"/>
      <c r="AJ1042" s="896"/>
      <c r="AK1042" s="896"/>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4">
        <v>17</v>
      </c>
      <c r="B1043" s="894">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5"/>
      <c r="AI1043" s="896"/>
      <c r="AJ1043" s="896"/>
      <c r="AK1043" s="896"/>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4">
        <v>18</v>
      </c>
      <c r="B1044" s="894">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5"/>
      <c r="AI1044" s="896"/>
      <c r="AJ1044" s="896"/>
      <c r="AK1044" s="896"/>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4">
        <v>19</v>
      </c>
      <c r="B1045" s="894">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5"/>
      <c r="AI1045" s="896"/>
      <c r="AJ1045" s="896"/>
      <c r="AK1045" s="896"/>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4">
        <v>20</v>
      </c>
      <c r="B1046" s="894">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5"/>
      <c r="AI1046" s="896"/>
      <c r="AJ1046" s="896"/>
      <c r="AK1046" s="896"/>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4">
        <v>21</v>
      </c>
      <c r="B1047" s="894">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5"/>
      <c r="AI1047" s="896"/>
      <c r="AJ1047" s="896"/>
      <c r="AK1047" s="896"/>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4">
        <v>22</v>
      </c>
      <c r="B1048" s="894">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5"/>
      <c r="AI1048" s="896"/>
      <c r="AJ1048" s="896"/>
      <c r="AK1048" s="896"/>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4">
        <v>23</v>
      </c>
      <c r="B1049" s="894">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5"/>
      <c r="AI1049" s="896"/>
      <c r="AJ1049" s="896"/>
      <c r="AK1049" s="896"/>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4">
        <v>24</v>
      </c>
      <c r="B1050" s="894">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5"/>
      <c r="AI1050" s="896"/>
      <c r="AJ1050" s="896"/>
      <c r="AK1050" s="896"/>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4">
        <v>25</v>
      </c>
      <c r="B1051" s="894">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5"/>
      <c r="AI1051" s="896"/>
      <c r="AJ1051" s="896"/>
      <c r="AK1051" s="896"/>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4">
        <v>26</v>
      </c>
      <c r="B1052" s="894">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5"/>
      <c r="AI1052" s="896"/>
      <c r="AJ1052" s="896"/>
      <c r="AK1052" s="896"/>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4">
        <v>27</v>
      </c>
      <c r="B1053" s="894">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5"/>
      <c r="AI1053" s="896"/>
      <c r="AJ1053" s="896"/>
      <c r="AK1053" s="896"/>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4">
        <v>28</v>
      </c>
      <c r="B1054" s="894">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5"/>
      <c r="AI1054" s="896"/>
      <c r="AJ1054" s="896"/>
      <c r="AK1054" s="896"/>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4">
        <v>29</v>
      </c>
      <c r="B1055" s="894">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5"/>
      <c r="AI1055" s="896"/>
      <c r="AJ1055" s="896"/>
      <c r="AK1055" s="896"/>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4">
        <v>30</v>
      </c>
      <c r="B1056" s="894">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5"/>
      <c r="AI1056" s="896"/>
      <c r="AJ1056" s="896"/>
      <c r="AK1056" s="896"/>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4"/>
      <c r="B1059" s="894"/>
      <c r="C1059" s="286" t="s">
        <v>87</v>
      </c>
      <c r="D1059" s="286"/>
      <c r="E1059" s="286"/>
      <c r="F1059" s="286"/>
      <c r="G1059" s="286"/>
      <c r="H1059" s="286"/>
      <c r="I1059" s="286"/>
      <c r="J1059" s="292" t="s">
        <v>65</v>
      </c>
      <c r="K1059" s="292"/>
      <c r="L1059" s="292"/>
      <c r="M1059" s="292"/>
      <c r="N1059" s="292"/>
      <c r="O1059" s="292"/>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6"/>
      <c r="AP1059" s="288" t="s">
        <v>306</v>
      </c>
      <c r="AQ1059" s="288"/>
      <c r="AR1059" s="288"/>
      <c r="AS1059" s="288"/>
      <c r="AT1059" s="288"/>
      <c r="AU1059" s="288"/>
      <c r="AV1059" s="288"/>
      <c r="AW1059" s="288"/>
      <c r="AX1059" s="288"/>
      <c r="AY1059">
        <f t="shared" ref="AY1059:AY1060" si="31">$AY$1057</f>
        <v>0</v>
      </c>
    </row>
    <row r="1060" spans="1:51" ht="24.75" customHeight="1" x14ac:dyDescent="0.15">
      <c r="A1060" s="894">
        <v>1</v>
      </c>
      <c r="B1060" s="894">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5"/>
      <c r="AI1060" s="896"/>
      <c r="AJ1060" s="896"/>
      <c r="AK1060" s="896"/>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4">
        <v>2</v>
      </c>
      <c r="B1061" s="894">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5"/>
      <c r="AI1061" s="896"/>
      <c r="AJ1061" s="896"/>
      <c r="AK1061" s="896"/>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4">
        <v>3</v>
      </c>
      <c r="B1062" s="894">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5"/>
      <c r="AI1062" s="896"/>
      <c r="AJ1062" s="896"/>
      <c r="AK1062" s="896"/>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4">
        <v>4</v>
      </c>
      <c r="B1063" s="894">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5"/>
      <c r="AI1063" s="896"/>
      <c r="AJ1063" s="896"/>
      <c r="AK1063" s="896"/>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4">
        <v>5</v>
      </c>
      <c r="B1064" s="894">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5"/>
      <c r="AI1064" s="896"/>
      <c r="AJ1064" s="896"/>
      <c r="AK1064" s="896"/>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4">
        <v>6</v>
      </c>
      <c r="B1065" s="894">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5"/>
      <c r="AI1065" s="896"/>
      <c r="AJ1065" s="896"/>
      <c r="AK1065" s="896"/>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4">
        <v>7</v>
      </c>
      <c r="B1066" s="894">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5"/>
      <c r="AI1066" s="896"/>
      <c r="AJ1066" s="896"/>
      <c r="AK1066" s="896"/>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4">
        <v>8</v>
      </c>
      <c r="B1067" s="894">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5"/>
      <c r="AI1067" s="896"/>
      <c r="AJ1067" s="896"/>
      <c r="AK1067" s="896"/>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4">
        <v>9</v>
      </c>
      <c r="B1068" s="894">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5"/>
      <c r="AI1068" s="896"/>
      <c r="AJ1068" s="896"/>
      <c r="AK1068" s="896"/>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4">
        <v>10</v>
      </c>
      <c r="B1069" s="894">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5"/>
      <c r="AI1069" s="896"/>
      <c r="AJ1069" s="896"/>
      <c r="AK1069" s="896"/>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4">
        <v>11</v>
      </c>
      <c r="B1070" s="894">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5"/>
      <c r="AI1070" s="896"/>
      <c r="AJ1070" s="896"/>
      <c r="AK1070" s="896"/>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4">
        <v>12</v>
      </c>
      <c r="B1071" s="894">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5"/>
      <c r="AI1071" s="896"/>
      <c r="AJ1071" s="896"/>
      <c r="AK1071" s="896"/>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4">
        <v>13</v>
      </c>
      <c r="B1072" s="894">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5"/>
      <c r="AI1072" s="896"/>
      <c r="AJ1072" s="896"/>
      <c r="AK1072" s="896"/>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4">
        <v>14</v>
      </c>
      <c r="B1073" s="894">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5"/>
      <c r="AI1073" s="896"/>
      <c r="AJ1073" s="896"/>
      <c r="AK1073" s="896"/>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4">
        <v>15</v>
      </c>
      <c r="B1074" s="894">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5"/>
      <c r="AI1074" s="896"/>
      <c r="AJ1074" s="896"/>
      <c r="AK1074" s="896"/>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4">
        <v>16</v>
      </c>
      <c r="B1075" s="894">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5"/>
      <c r="AI1075" s="896"/>
      <c r="AJ1075" s="896"/>
      <c r="AK1075" s="896"/>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4">
        <v>17</v>
      </c>
      <c r="B1076" s="894">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5"/>
      <c r="AI1076" s="896"/>
      <c r="AJ1076" s="896"/>
      <c r="AK1076" s="896"/>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4">
        <v>18</v>
      </c>
      <c r="B1077" s="894">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5"/>
      <c r="AI1077" s="896"/>
      <c r="AJ1077" s="896"/>
      <c r="AK1077" s="896"/>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4">
        <v>19</v>
      </c>
      <c r="B1078" s="894">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5"/>
      <c r="AI1078" s="896"/>
      <c r="AJ1078" s="896"/>
      <c r="AK1078" s="896"/>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4">
        <v>20</v>
      </c>
      <c r="B1079" s="894">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5"/>
      <c r="AI1079" s="896"/>
      <c r="AJ1079" s="896"/>
      <c r="AK1079" s="896"/>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4">
        <v>21</v>
      </c>
      <c r="B1080" s="894">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5"/>
      <c r="AI1080" s="896"/>
      <c r="AJ1080" s="896"/>
      <c r="AK1080" s="896"/>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4">
        <v>22</v>
      </c>
      <c r="B1081" s="894">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5"/>
      <c r="AI1081" s="896"/>
      <c r="AJ1081" s="896"/>
      <c r="AK1081" s="896"/>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4">
        <v>23</v>
      </c>
      <c r="B1082" s="894">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5"/>
      <c r="AI1082" s="896"/>
      <c r="AJ1082" s="896"/>
      <c r="AK1082" s="896"/>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4">
        <v>24</v>
      </c>
      <c r="B1083" s="894">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5"/>
      <c r="AI1083" s="896"/>
      <c r="AJ1083" s="896"/>
      <c r="AK1083" s="896"/>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4">
        <v>25</v>
      </c>
      <c r="B1084" s="894">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5"/>
      <c r="AI1084" s="896"/>
      <c r="AJ1084" s="896"/>
      <c r="AK1084" s="896"/>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4">
        <v>26</v>
      </c>
      <c r="B1085" s="894">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5"/>
      <c r="AI1085" s="896"/>
      <c r="AJ1085" s="896"/>
      <c r="AK1085" s="896"/>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4">
        <v>27</v>
      </c>
      <c r="B1086" s="894">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5"/>
      <c r="AI1086" s="896"/>
      <c r="AJ1086" s="896"/>
      <c r="AK1086" s="896"/>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4">
        <v>28</v>
      </c>
      <c r="B1087" s="894">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5"/>
      <c r="AI1087" s="896"/>
      <c r="AJ1087" s="896"/>
      <c r="AK1087" s="896"/>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4">
        <v>29</v>
      </c>
      <c r="B1088" s="894">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5"/>
      <c r="AI1088" s="896"/>
      <c r="AJ1088" s="896"/>
      <c r="AK1088" s="896"/>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4">
        <v>30</v>
      </c>
      <c r="B1089" s="894">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5"/>
      <c r="AI1089" s="896"/>
      <c r="AJ1089" s="896"/>
      <c r="AK1089" s="896"/>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4"/>
      <c r="B1092" s="894"/>
      <c r="C1092" s="286" t="s">
        <v>87</v>
      </c>
      <c r="D1092" s="286"/>
      <c r="E1092" s="286"/>
      <c r="F1092" s="286"/>
      <c r="G1092" s="286"/>
      <c r="H1092" s="286"/>
      <c r="I1092" s="286"/>
      <c r="J1092" s="292" t="s">
        <v>65</v>
      </c>
      <c r="K1092" s="292"/>
      <c r="L1092" s="292"/>
      <c r="M1092" s="292"/>
      <c r="N1092" s="292"/>
      <c r="O1092" s="292"/>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6"/>
      <c r="AP1092" s="288" t="s">
        <v>306</v>
      </c>
      <c r="AQ1092" s="288"/>
      <c r="AR1092" s="288"/>
      <c r="AS1092" s="288"/>
      <c r="AT1092" s="288"/>
      <c r="AU1092" s="288"/>
      <c r="AV1092" s="288"/>
      <c r="AW1092" s="288"/>
      <c r="AX1092" s="288"/>
      <c r="AY1092">
        <f t="shared" ref="AY1092:AY1093" si="32">$AY$1090</f>
        <v>0</v>
      </c>
    </row>
    <row r="1093" spans="1:51" ht="24.75" customHeight="1" x14ac:dyDescent="0.15">
      <c r="A1093" s="894">
        <v>1</v>
      </c>
      <c r="B1093" s="894">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5"/>
      <c r="AI1093" s="896"/>
      <c r="AJ1093" s="896"/>
      <c r="AK1093" s="896"/>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4">
        <v>2</v>
      </c>
      <c r="B1094" s="894">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5"/>
      <c r="AI1094" s="896"/>
      <c r="AJ1094" s="896"/>
      <c r="AK1094" s="896"/>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4">
        <v>3</v>
      </c>
      <c r="B1095" s="894">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5"/>
      <c r="AI1095" s="896"/>
      <c r="AJ1095" s="896"/>
      <c r="AK1095" s="896"/>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4">
        <v>4</v>
      </c>
      <c r="B1096" s="894">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5"/>
      <c r="AI1096" s="896"/>
      <c r="AJ1096" s="896"/>
      <c r="AK1096" s="896"/>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4">
        <v>5</v>
      </c>
      <c r="B1097" s="894">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5"/>
      <c r="AI1097" s="896"/>
      <c r="AJ1097" s="896"/>
      <c r="AK1097" s="896"/>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4">
        <v>6</v>
      </c>
      <c r="B1098" s="894">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5"/>
      <c r="AI1098" s="896"/>
      <c r="AJ1098" s="896"/>
      <c r="AK1098" s="896"/>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4">
        <v>7</v>
      </c>
      <c r="B1099" s="894">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5"/>
      <c r="AI1099" s="896"/>
      <c r="AJ1099" s="896"/>
      <c r="AK1099" s="896"/>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4">
        <v>8</v>
      </c>
      <c r="B1100" s="894">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5"/>
      <c r="AI1100" s="896"/>
      <c r="AJ1100" s="896"/>
      <c r="AK1100" s="896"/>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4">
        <v>9</v>
      </c>
      <c r="B1101" s="894">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5"/>
      <c r="AI1101" s="896"/>
      <c r="AJ1101" s="896"/>
      <c r="AK1101" s="896"/>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4">
        <v>10</v>
      </c>
      <c r="B1102" s="894">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5"/>
      <c r="AI1102" s="896"/>
      <c r="AJ1102" s="896"/>
      <c r="AK1102" s="896"/>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4">
        <v>11</v>
      </c>
      <c r="B1103" s="894">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5"/>
      <c r="AI1103" s="896"/>
      <c r="AJ1103" s="896"/>
      <c r="AK1103" s="896"/>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4">
        <v>12</v>
      </c>
      <c r="B1104" s="894">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5"/>
      <c r="AI1104" s="896"/>
      <c r="AJ1104" s="896"/>
      <c r="AK1104" s="896"/>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4">
        <v>13</v>
      </c>
      <c r="B1105" s="894">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5"/>
      <c r="AI1105" s="896"/>
      <c r="AJ1105" s="896"/>
      <c r="AK1105" s="896"/>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4">
        <v>14</v>
      </c>
      <c r="B1106" s="894">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5"/>
      <c r="AI1106" s="896"/>
      <c r="AJ1106" s="896"/>
      <c r="AK1106" s="896"/>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4">
        <v>15</v>
      </c>
      <c r="B1107" s="894">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5"/>
      <c r="AI1107" s="896"/>
      <c r="AJ1107" s="896"/>
      <c r="AK1107" s="896"/>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4">
        <v>16</v>
      </c>
      <c r="B1108" s="894">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5"/>
      <c r="AI1108" s="896"/>
      <c r="AJ1108" s="896"/>
      <c r="AK1108" s="896"/>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4">
        <v>17</v>
      </c>
      <c r="B1109" s="894">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5"/>
      <c r="AI1109" s="896"/>
      <c r="AJ1109" s="896"/>
      <c r="AK1109" s="896"/>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4">
        <v>18</v>
      </c>
      <c r="B1110" s="894">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5"/>
      <c r="AI1110" s="896"/>
      <c r="AJ1110" s="896"/>
      <c r="AK1110" s="896"/>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4">
        <v>19</v>
      </c>
      <c r="B1111" s="894">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5"/>
      <c r="AI1111" s="896"/>
      <c r="AJ1111" s="896"/>
      <c r="AK1111" s="896"/>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4">
        <v>20</v>
      </c>
      <c r="B1112" s="894">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5"/>
      <c r="AI1112" s="896"/>
      <c r="AJ1112" s="896"/>
      <c r="AK1112" s="896"/>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4">
        <v>21</v>
      </c>
      <c r="B1113" s="894">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5"/>
      <c r="AI1113" s="896"/>
      <c r="AJ1113" s="896"/>
      <c r="AK1113" s="896"/>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4">
        <v>22</v>
      </c>
      <c r="B1114" s="894">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5"/>
      <c r="AI1114" s="896"/>
      <c r="AJ1114" s="896"/>
      <c r="AK1114" s="896"/>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4">
        <v>23</v>
      </c>
      <c r="B1115" s="894">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5"/>
      <c r="AI1115" s="896"/>
      <c r="AJ1115" s="896"/>
      <c r="AK1115" s="896"/>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4">
        <v>24</v>
      </c>
      <c r="B1116" s="894">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5"/>
      <c r="AI1116" s="896"/>
      <c r="AJ1116" s="896"/>
      <c r="AK1116" s="896"/>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4">
        <v>25</v>
      </c>
      <c r="B1117" s="894">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5"/>
      <c r="AI1117" s="896"/>
      <c r="AJ1117" s="896"/>
      <c r="AK1117" s="896"/>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4">
        <v>26</v>
      </c>
      <c r="B1118" s="894">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5"/>
      <c r="AI1118" s="896"/>
      <c r="AJ1118" s="896"/>
      <c r="AK1118" s="896"/>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4">
        <v>27</v>
      </c>
      <c r="B1119" s="894">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5"/>
      <c r="AI1119" s="896"/>
      <c r="AJ1119" s="896"/>
      <c r="AK1119" s="896"/>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4">
        <v>28</v>
      </c>
      <c r="B1120" s="894">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5"/>
      <c r="AI1120" s="896"/>
      <c r="AJ1120" s="896"/>
      <c r="AK1120" s="896"/>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4">
        <v>29</v>
      </c>
      <c r="B1121" s="894">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5"/>
      <c r="AI1121" s="896"/>
      <c r="AJ1121" s="896"/>
      <c r="AK1121" s="896"/>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4">
        <v>30</v>
      </c>
      <c r="B1122" s="894">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5"/>
      <c r="AI1122" s="896"/>
      <c r="AJ1122" s="896"/>
      <c r="AK1122" s="896"/>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4"/>
      <c r="B1125" s="894"/>
      <c r="C1125" s="286" t="s">
        <v>87</v>
      </c>
      <c r="D1125" s="286"/>
      <c r="E1125" s="286"/>
      <c r="F1125" s="286"/>
      <c r="G1125" s="286"/>
      <c r="H1125" s="286"/>
      <c r="I1125" s="286"/>
      <c r="J1125" s="292" t="s">
        <v>65</v>
      </c>
      <c r="K1125" s="292"/>
      <c r="L1125" s="292"/>
      <c r="M1125" s="292"/>
      <c r="N1125" s="292"/>
      <c r="O1125" s="292"/>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6"/>
      <c r="AP1125" s="288" t="s">
        <v>306</v>
      </c>
      <c r="AQ1125" s="288"/>
      <c r="AR1125" s="288"/>
      <c r="AS1125" s="288"/>
      <c r="AT1125" s="288"/>
      <c r="AU1125" s="288"/>
      <c r="AV1125" s="288"/>
      <c r="AW1125" s="288"/>
      <c r="AX1125" s="288"/>
      <c r="AY1125">
        <f t="shared" ref="AY1125:AY1126" si="33">$AY$1123</f>
        <v>0</v>
      </c>
    </row>
    <row r="1126" spans="1:51" ht="24.75" customHeight="1" x14ac:dyDescent="0.15">
      <c r="A1126" s="894">
        <v>1</v>
      </c>
      <c r="B1126" s="894">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5"/>
      <c r="AI1126" s="896"/>
      <c r="AJ1126" s="896"/>
      <c r="AK1126" s="896"/>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4">
        <v>2</v>
      </c>
      <c r="B1127" s="894">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5"/>
      <c r="AI1127" s="896"/>
      <c r="AJ1127" s="896"/>
      <c r="AK1127" s="896"/>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4">
        <v>3</v>
      </c>
      <c r="B1128" s="894">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5"/>
      <c r="AI1128" s="896"/>
      <c r="AJ1128" s="896"/>
      <c r="AK1128" s="896"/>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4">
        <v>4</v>
      </c>
      <c r="B1129" s="894">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5"/>
      <c r="AI1129" s="896"/>
      <c r="AJ1129" s="896"/>
      <c r="AK1129" s="896"/>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4">
        <v>5</v>
      </c>
      <c r="B1130" s="894">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5"/>
      <c r="AI1130" s="896"/>
      <c r="AJ1130" s="896"/>
      <c r="AK1130" s="896"/>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4">
        <v>6</v>
      </c>
      <c r="B1131" s="894">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5"/>
      <c r="AI1131" s="896"/>
      <c r="AJ1131" s="896"/>
      <c r="AK1131" s="896"/>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4">
        <v>7</v>
      </c>
      <c r="B1132" s="894">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5"/>
      <c r="AI1132" s="896"/>
      <c r="AJ1132" s="896"/>
      <c r="AK1132" s="896"/>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4">
        <v>8</v>
      </c>
      <c r="B1133" s="894">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5"/>
      <c r="AI1133" s="896"/>
      <c r="AJ1133" s="896"/>
      <c r="AK1133" s="896"/>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4">
        <v>9</v>
      </c>
      <c r="B1134" s="894">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5"/>
      <c r="AI1134" s="896"/>
      <c r="AJ1134" s="896"/>
      <c r="AK1134" s="896"/>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4">
        <v>10</v>
      </c>
      <c r="B1135" s="894">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5"/>
      <c r="AI1135" s="896"/>
      <c r="AJ1135" s="896"/>
      <c r="AK1135" s="896"/>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4">
        <v>11</v>
      </c>
      <c r="B1136" s="894">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5"/>
      <c r="AI1136" s="896"/>
      <c r="AJ1136" s="896"/>
      <c r="AK1136" s="896"/>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4">
        <v>12</v>
      </c>
      <c r="B1137" s="894">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5"/>
      <c r="AI1137" s="896"/>
      <c r="AJ1137" s="896"/>
      <c r="AK1137" s="896"/>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4">
        <v>13</v>
      </c>
      <c r="B1138" s="894">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5"/>
      <c r="AI1138" s="896"/>
      <c r="AJ1138" s="896"/>
      <c r="AK1138" s="896"/>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4">
        <v>14</v>
      </c>
      <c r="B1139" s="894">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5"/>
      <c r="AI1139" s="896"/>
      <c r="AJ1139" s="896"/>
      <c r="AK1139" s="896"/>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4">
        <v>15</v>
      </c>
      <c r="B1140" s="894">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5"/>
      <c r="AI1140" s="896"/>
      <c r="AJ1140" s="896"/>
      <c r="AK1140" s="896"/>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4">
        <v>16</v>
      </c>
      <c r="B1141" s="894">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5"/>
      <c r="AI1141" s="896"/>
      <c r="AJ1141" s="896"/>
      <c r="AK1141" s="896"/>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4">
        <v>17</v>
      </c>
      <c r="B1142" s="894">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5"/>
      <c r="AI1142" s="896"/>
      <c r="AJ1142" s="896"/>
      <c r="AK1142" s="896"/>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4">
        <v>18</v>
      </c>
      <c r="B1143" s="894">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5"/>
      <c r="AI1143" s="896"/>
      <c r="AJ1143" s="896"/>
      <c r="AK1143" s="896"/>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4">
        <v>19</v>
      </c>
      <c r="B1144" s="894">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5"/>
      <c r="AI1144" s="896"/>
      <c r="AJ1144" s="896"/>
      <c r="AK1144" s="896"/>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4">
        <v>20</v>
      </c>
      <c r="B1145" s="894">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5"/>
      <c r="AI1145" s="896"/>
      <c r="AJ1145" s="896"/>
      <c r="AK1145" s="896"/>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4">
        <v>21</v>
      </c>
      <c r="B1146" s="894">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5"/>
      <c r="AI1146" s="896"/>
      <c r="AJ1146" s="896"/>
      <c r="AK1146" s="896"/>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4">
        <v>22</v>
      </c>
      <c r="B1147" s="894">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5"/>
      <c r="AI1147" s="896"/>
      <c r="AJ1147" s="896"/>
      <c r="AK1147" s="896"/>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4">
        <v>23</v>
      </c>
      <c r="B1148" s="894">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5"/>
      <c r="AI1148" s="896"/>
      <c r="AJ1148" s="896"/>
      <c r="AK1148" s="896"/>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4">
        <v>24</v>
      </c>
      <c r="B1149" s="894">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5"/>
      <c r="AI1149" s="896"/>
      <c r="AJ1149" s="896"/>
      <c r="AK1149" s="896"/>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4">
        <v>25</v>
      </c>
      <c r="B1150" s="894">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5"/>
      <c r="AI1150" s="896"/>
      <c r="AJ1150" s="896"/>
      <c r="AK1150" s="896"/>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4">
        <v>26</v>
      </c>
      <c r="B1151" s="894">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5"/>
      <c r="AI1151" s="896"/>
      <c r="AJ1151" s="896"/>
      <c r="AK1151" s="896"/>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4">
        <v>27</v>
      </c>
      <c r="B1152" s="894">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5"/>
      <c r="AI1152" s="896"/>
      <c r="AJ1152" s="896"/>
      <c r="AK1152" s="896"/>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4">
        <v>28</v>
      </c>
      <c r="B1153" s="894">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5"/>
      <c r="AI1153" s="896"/>
      <c r="AJ1153" s="896"/>
      <c r="AK1153" s="896"/>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4">
        <v>29</v>
      </c>
      <c r="B1154" s="894">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5"/>
      <c r="AI1154" s="896"/>
      <c r="AJ1154" s="896"/>
      <c r="AK1154" s="896"/>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4">
        <v>30</v>
      </c>
      <c r="B1155" s="894">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5"/>
      <c r="AI1155" s="896"/>
      <c r="AJ1155" s="896"/>
      <c r="AK1155" s="896"/>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4"/>
      <c r="B1158" s="894"/>
      <c r="C1158" s="286" t="s">
        <v>87</v>
      </c>
      <c r="D1158" s="286"/>
      <c r="E1158" s="286"/>
      <c r="F1158" s="286"/>
      <c r="G1158" s="286"/>
      <c r="H1158" s="286"/>
      <c r="I1158" s="286"/>
      <c r="J1158" s="292" t="s">
        <v>65</v>
      </c>
      <c r="K1158" s="292"/>
      <c r="L1158" s="292"/>
      <c r="M1158" s="292"/>
      <c r="N1158" s="292"/>
      <c r="O1158" s="292"/>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6"/>
      <c r="AP1158" s="288" t="s">
        <v>306</v>
      </c>
      <c r="AQ1158" s="288"/>
      <c r="AR1158" s="288"/>
      <c r="AS1158" s="288"/>
      <c r="AT1158" s="288"/>
      <c r="AU1158" s="288"/>
      <c r="AV1158" s="288"/>
      <c r="AW1158" s="288"/>
      <c r="AX1158" s="288"/>
      <c r="AY1158">
        <f t="shared" ref="AY1158:AY1159" si="34">$AY$1156</f>
        <v>0</v>
      </c>
    </row>
    <row r="1159" spans="1:51" ht="24.75" customHeight="1" x14ac:dyDescent="0.15">
      <c r="A1159" s="894">
        <v>1</v>
      </c>
      <c r="B1159" s="894">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5"/>
      <c r="AI1159" s="896"/>
      <c r="AJ1159" s="896"/>
      <c r="AK1159" s="896"/>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4">
        <v>2</v>
      </c>
      <c r="B1160" s="894">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5"/>
      <c r="AI1160" s="896"/>
      <c r="AJ1160" s="896"/>
      <c r="AK1160" s="896"/>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4">
        <v>3</v>
      </c>
      <c r="B1161" s="894">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5"/>
      <c r="AI1161" s="896"/>
      <c r="AJ1161" s="896"/>
      <c r="AK1161" s="896"/>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4">
        <v>4</v>
      </c>
      <c r="B1162" s="894">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5"/>
      <c r="AI1162" s="896"/>
      <c r="AJ1162" s="896"/>
      <c r="AK1162" s="896"/>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4">
        <v>5</v>
      </c>
      <c r="B1163" s="894">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5"/>
      <c r="AI1163" s="896"/>
      <c r="AJ1163" s="896"/>
      <c r="AK1163" s="896"/>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4">
        <v>6</v>
      </c>
      <c r="B1164" s="894">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5"/>
      <c r="AI1164" s="896"/>
      <c r="AJ1164" s="896"/>
      <c r="AK1164" s="896"/>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4">
        <v>7</v>
      </c>
      <c r="B1165" s="894">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5"/>
      <c r="AI1165" s="896"/>
      <c r="AJ1165" s="896"/>
      <c r="AK1165" s="896"/>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4">
        <v>8</v>
      </c>
      <c r="B1166" s="894">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5"/>
      <c r="AI1166" s="896"/>
      <c r="AJ1166" s="896"/>
      <c r="AK1166" s="896"/>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4">
        <v>9</v>
      </c>
      <c r="B1167" s="894">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5"/>
      <c r="AI1167" s="896"/>
      <c r="AJ1167" s="896"/>
      <c r="AK1167" s="896"/>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4">
        <v>10</v>
      </c>
      <c r="B1168" s="894">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5"/>
      <c r="AI1168" s="896"/>
      <c r="AJ1168" s="896"/>
      <c r="AK1168" s="896"/>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4">
        <v>11</v>
      </c>
      <c r="B1169" s="894">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5"/>
      <c r="AI1169" s="896"/>
      <c r="AJ1169" s="896"/>
      <c r="AK1169" s="896"/>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4">
        <v>12</v>
      </c>
      <c r="B1170" s="894">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5"/>
      <c r="AI1170" s="896"/>
      <c r="AJ1170" s="896"/>
      <c r="AK1170" s="896"/>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4">
        <v>13</v>
      </c>
      <c r="B1171" s="894">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5"/>
      <c r="AI1171" s="896"/>
      <c r="AJ1171" s="896"/>
      <c r="AK1171" s="896"/>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4">
        <v>14</v>
      </c>
      <c r="B1172" s="894">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5"/>
      <c r="AI1172" s="896"/>
      <c r="AJ1172" s="896"/>
      <c r="AK1172" s="896"/>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4">
        <v>15</v>
      </c>
      <c r="B1173" s="894">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5"/>
      <c r="AI1173" s="896"/>
      <c r="AJ1173" s="896"/>
      <c r="AK1173" s="896"/>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4">
        <v>16</v>
      </c>
      <c r="B1174" s="894">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5"/>
      <c r="AI1174" s="896"/>
      <c r="AJ1174" s="896"/>
      <c r="AK1174" s="896"/>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4">
        <v>17</v>
      </c>
      <c r="B1175" s="894">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5"/>
      <c r="AI1175" s="896"/>
      <c r="AJ1175" s="896"/>
      <c r="AK1175" s="896"/>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4">
        <v>18</v>
      </c>
      <c r="B1176" s="894">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5"/>
      <c r="AI1176" s="896"/>
      <c r="AJ1176" s="896"/>
      <c r="AK1176" s="896"/>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4">
        <v>19</v>
      </c>
      <c r="B1177" s="894">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5"/>
      <c r="AI1177" s="896"/>
      <c r="AJ1177" s="896"/>
      <c r="AK1177" s="896"/>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4">
        <v>20</v>
      </c>
      <c r="B1178" s="894">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5"/>
      <c r="AI1178" s="896"/>
      <c r="AJ1178" s="896"/>
      <c r="AK1178" s="896"/>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4">
        <v>21</v>
      </c>
      <c r="B1179" s="894">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5"/>
      <c r="AI1179" s="896"/>
      <c r="AJ1179" s="896"/>
      <c r="AK1179" s="896"/>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4">
        <v>22</v>
      </c>
      <c r="B1180" s="894">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5"/>
      <c r="AI1180" s="896"/>
      <c r="AJ1180" s="896"/>
      <c r="AK1180" s="896"/>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4">
        <v>23</v>
      </c>
      <c r="B1181" s="894">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5"/>
      <c r="AI1181" s="896"/>
      <c r="AJ1181" s="896"/>
      <c r="AK1181" s="896"/>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4">
        <v>24</v>
      </c>
      <c r="B1182" s="894">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5"/>
      <c r="AI1182" s="896"/>
      <c r="AJ1182" s="896"/>
      <c r="AK1182" s="896"/>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4">
        <v>25</v>
      </c>
      <c r="B1183" s="894">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5"/>
      <c r="AI1183" s="896"/>
      <c r="AJ1183" s="896"/>
      <c r="AK1183" s="896"/>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4">
        <v>26</v>
      </c>
      <c r="B1184" s="894">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5"/>
      <c r="AI1184" s="896"/>
      <c r="AJ1184" s="896"/>
      <c r="AK1184" s="896"/>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4">
        <v>27</v>
      </c>
      <c r="B1185" s="894">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5"/>
      <c r="AI1185" s="896"/>
      <c r="AJ1185" s="896"/>
      <c r="AK1185" s="896"/>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4">
        <v>28</v>
      </c>
      <c r="B1186" s="894">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5"/>
      <c r="AI1186" s="896"/>
      <c r="AJ1186" s="896"/>
      <c r="AK1186" s="896"/>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4">
        <v>29</v>
      </c>
      <c r="B1187" s="894">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5"/>
      <c r="AI1187" s="896"/>
      <c r="AJ1187" s="896"/>
      <c r="AK1187" s="896"/>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4">
        <v>30</v>
      </c>
      <c r="B1188" s="894">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5"/>
      <c r="AI1188" s="896"/>
      <c r="AJ1188" s="896"/>
      <c r="AK1188" s="896"/>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4"/>
      <c r="B1191" s="894"/>
      <c r="C1191" s="286" t="s">
        <v>87</v>
      </c>
      <c r="D1191" s="286"/>
      <c r="E1191" s="286"/>
      <c r="F1191" s="286"/>
      <c r="G1191" s="286"/>
      <c r="H1191" s="286"/>
      <c r="I1191" s="286"/>
      <c r="J1191" s="292" t="s">
        <v>65</v>
      </c>
      <c r="K1191" s="292"/>
      <c r="L1191" s="292"/>
      <c r="M1191" s="292"/>
      <c r="N1191" s="292"/>
      <c r="O1191" s="292"/>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6"/>
      <c r="AP1191" s="288" t="s">
        <v>306</v>
      </c>
      <c r="AQ1191" s="288"/>
      <c r="AR1191" s="288"/>
      <c r="AS1191" s="288"/>
      <c r="AT1191" s="288"/>
      <c r="AU1191" s="288"/>
      <c r="AV1191" s="288"/>
      <c r="AW1191" s="288"/>
      <c r="AX1191" s="288"/>
      <c r="AY1191">
        <f t="shared" ref="AY1191:AY1192" si="35">$AY$1189</f>
        <v>0</v>
      </c>
    </row>
    <row r="1192" spans="1:51" ht="24.75" customHeight="1" x14ac:dyDescent="0.15">
      <c r="A1192" s="894">
        <v>1</v>
      </c>
      <c r="B1192" s="894">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5"/>
      <c r="AI1192" s="896"/>
      <c r="AJ1192" s="896"/>
      <c r="AK1192" s="896"/>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4">
        <v>2</v>
      </c>
      <c r="B1193" s="894">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5"/>
      <c r="AI1193" s="896"/>
      <c r="AJ1193" s="896"/>
      <c r="AK1193" s="896"/>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4">
        <v>3</v>
      </c>
      <c r="B1194" s="894">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5"/>
      <c r="AI1194" s="896"/>
      <c r="AJ1194" s="896"/>
      <c r="AK1194" s="896"/>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4">
        <v>4</v>
      </c>
      <c r="B1195" s="894">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5"/>
      <c r="AI1195" s="896"/>
      <c r="AJ1195" s="896"/>
      <c r="AK1195" s="896"/>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4">
        <v>5</v>
      </c>
      <c r="B1196" s="894">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5"/>
      <c r="AI1196" s="896"/>
      <c r="AJ1196" s="896"/>
      <c r="AK1196" s="896"/>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4">
        <v>6</v>
      </c>
      <c r="B1197" s="894">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5"/>
      <c r="AI1197" s="896"/>
      <c r="AJ1197" s="896"/>
      <c r="AK1197" s="896"/>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4">
        <v>7</v>
      </c>
      <c r="B1198" s="894">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5"/>
      <c r="AI1198" s="896"/>
      <c r="AJ1198" s="896"/>
      <c r="AK1198" s="896"/>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4">
        <v>8</v>
      </c>
      <c r="B1199" s="894">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5"/>
      <c r="AI1199" s="896"/>
      <c r="AJ1199" s="896"/>
      <c r="AK1199" s="896"/>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4">
        <v>9</v>
      </c>
      <c r="B1200" s="894">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5"/>
      <c r="AI1200" s="896"/>
      <c r="AJ1200" s="896"/>
      <c r="AK1200" s="896"/>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4">
        <v>10</v>
      </c>
      <c r="B1201" s="894">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5"/>
      <c r="AI1201" s="896"/>
      <c r="AJ1201" s="896"/>
      <c r="AK1201" s="896"/>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4">
        <v>11</v>
      </c>
      <c r="B1202" s="894">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5"/>
      <c r="AI1202" s="896"/>
      <c r="AJ1202" s="896"/>
      <c r="AK1202" s="896"/>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4">
        <v>12</v>
      </c>
      <c r="B1203" s="894">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5"/>
      <c r="AI1203" s="896"/>
      <c r="AJ1203" s="896"/>
      <c r="AK1203" s="896"/>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4">
        <v>13</v>
      </c>
      <c r="B1204" s="894">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5"/>
      <c r="AI1204" s="896"/>
      <c r="AJ1204" s="896"/>
      <c r="AK1204" s="896"/>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4">
        <v>14</v>
      </c>
      <c r="B1205" s="894">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5"/>
      <c r="AI1205" s="896"/>
      <c r="AJ1205" s="896"/>
      <c r="AK1205" s="896"/>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4">
        <v>15</v>
      </c>
      <c r="B1206" s="894">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5"/>
      <c r="AI1206" s="896"/>
      <c r="AJ1206" s="896"/>
      <c r="AK1206" s="896"/>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4">
        <v>16</v>
      </c>
      <c r="B1207" s="894">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5"/>
      <c r="AI1207" s="896"/>
      <c r="AJ1207" s="896"/>
      <c r="AK1207" s="896"/>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4">
        <v>17</v>
      </c>
      <c r="B1208" s="894">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5"/>
      <c r="AI1208" s="896"/>
      <c r="AJ1208" s="896"/>
      <c r="AK1208" s="896"/>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4">
        <v>18</v>
      </c>
      <c r="B1209" s="894">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5"/>
      <c r="AI1209" s="896"/>
      <c r="AJ1209" s="896"/>
      <c r="AK1209" s="896"/>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4">
        <v>19</v>
      </c>
      <c r="B1210" s="894">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5"/>
      <c r="AI1210" s="896"/>
      <c r="AJ1210" s="896"/>
      <c r="AK1210" s="896"/>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4">
        <v>20</v>
      </c>
      <c r="B1211" s="894">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5"/>
      <c r="AI1211" s="896"/>
      <c r="AJ1211" s="896"/>
      <c r="AK1211" s="896"/>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4">
        <v>21</v>
      </c>
      <c r="B1212" s="894">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5"/>
      <c r="AI1212" s="896"/>
      <c r="AJ1212" s="896"/>
      <c r="AK1212" s="896"/>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4">
        <v>22</v>
      </c>
      <c r="B1213" s="894">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5"/>
      <c r="AI1213" s="896"/>
      <c r="AJ1213" s="896"/>
      <c r="AK1213" s="896"/>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4">
        <v>23</v>
      </c>
      <c r="B1214" s="894">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5"/>
      <c r="AI1214" s="896"/>
      <c r="AJ1214" s="896"/>
      <c r="AK1214" s="896"/>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4">
        <v>24</v>
      </c>
      <c r="B1215" s="894">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5"/>
      <c r="AI1215" s="896"/>
      <c r="AJ1215" s="896"/>
      <c r="AK1215" s="896"/>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4">
        <v>25</v>
      </c>
      <c r="B1216" s="894">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5"/>
      <c r="AI1216" s="896"/>
      <c r="AJ1216" s="896"/>
      <c r="AK1216" s="896"/>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4">
        <v>26</v>
      </c>
      <c r="B1217" s="894">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5"/>
      <c r="AI1217" s="896"/>
      <c r="AJ1217" s="896"/>
      <c r="AK1217" s="896"/>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4">
        <v>27</v>
      </c>
      <c r="B1218" s="894">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5"/>
      <c r="AI1218" s="896"/>
      <c r="AJ1218" s="896"/>
      <c r="AK1218" s="896"/>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4">
        <v>28</v>
      </c>
      <c r="B1219" s="894">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5"/>
      <c r="AI1219" s="896"/>
      <c r="AJ1219" s="896"/>
      <c r="AK1219" s="896"/>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4">
        <v>29</v>
      </c>
      <c r="B1220" s="894">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5"/>
      <c r="AI1220" s="896"/>
      <c r="AJ1220" s="896"/>
      <c r="AK1220" s="896"/>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4">
        <v>30</v>
      </c>
      <c r="B1221" s="894">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5"/>
      <c r="AI1221" s="896"/>
      <c r="AJ1221" s="896"/>
      <c r="AK1221" s="896"/>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4"/>
      <c r="B1224" s="894"/>
      <c r="C1224" s="286" t="s">
        <v>87</v>
      </c>
      <c r="D1224" s="286"/>
      <c r="E1224" s="286"/>
      <c r="F1224" s="286"/>
      <c r="G1224" s="286"/>
      <c r="H1224" s="286"/>
      <c r="I1224" s="286"/>
      <c r="J1224" s="292" t="s">
        <v>65</v>
      </c>
      <c r="K1224" s="292"/>
      <c r="L1224" s="292"/>
      <c r="M1224" s="292"/>
      <c r="N1224" s="292"/>
      <c r="O1224" s="292"/>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6"/>
      <c r="AP1224" s="288" t="s">
        <v>306</v>
      </c>
      <c r="AQ1224" s="288"/>
      <c r="AR1224" s="288"/>
      <c r="AS1224" s="288"/>
      <c r="AT1224" s="288"/>
      <c r="AU1224" s="288"/>
      <c r="AV1224" s="288"/>
      <c r="AW1224" s="288"/>
      <c r="AX1224" s="288"/>
      <c r="AY1224">
        <f t="shared" ref="AY1224:AY1225" si="36">$AY$1222</f>
        <v>0</v>
      </c>
    </row>
    <row r="1225" spans="1:51" ht="24.75" customHeight="1" x14ac:dyDescent="0.15">
      <c r="A1225" s="894">
        <v>1</v>
      </c>
      <c r="B1225" s="894">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5"/>
      <c r="AI1225" s="896"/>
      <c r="AJ1225" s="896"/>
      <c r="AK1225" s="896"/>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4">
        <v>2</v>
      </c>
      <c r="B1226" s="894">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5"/>
      <c r="AI1226" s="896"/>
      <c r="AJ1226" s="896"/>
      <c r="AK1226" s="896"/>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4">
        <v>3</v>
      </c>
      <c r="B1227" s="894">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5"/>
      <c r="AI1227" s="896"/>
      <c r="AJ1227" s="896"/>
      <c r="AK1227" s="896"/>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4">
        <v>4</v>
      </c>
      <c r="B1228" s="894">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5"/>
      <c r="AI1228" s="896"/>
      <c r="AJ1228" s="896"/>
      <c r="AK1228" s="896"/>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4">
        <v>5</v>
      </c>
      <c r="B1229" s="894">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5"/>
      <c r="AI1229" s="896"/>
      <c r="AJ1229" s="896"/>
      <c r="AK1229" s="896"/>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4">
        <v>6</v>
      </c>
      <c r="B1230" s="894">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5"/>
      <c r="AI1230" s="896"/>
      <c r="AJ1230" s="896"/>
      <c r="AK1230" s="896"/>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4">
        <v>7</v>
      </c>
      <c r="B1231" s="894">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5"/>
      <c r="AI1231" s="896"/>
      <c r="AJ1231" s="896"/>
      <c r="AK1231" s="896"/>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4">
        <v>8</v>
      </c>
      <c r="B1232" s="894">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5"/>
      <c r="AI1232" s="896"/>
      <c r="AJ1232" s="896"/>
      <c r="AK1232" s="896"/>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4">
        <v>9</v>
      </c>
      <c r="B1233" s="894">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5"/>
      <c r="AI1233" s="896"/>
      <c r="AJ1233" s="896"/>
      <c r="AK1233" s="896"/>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4">
        <v>10</v>
      </c>
      <c r="B1234" s="894">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5"/>
      <c r="AI1234" s="896"/>
      <c r="AJ1234" s="896"/>
      <c r="AK1234" s="896"/>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4">
        <v>11</v>
      </c>
      <c r="B1235" s="894">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5"/>
      <c r="AI1235" s="896"/>
      <c r="AJ1235" s="896"/>
      <c r="AK1235" s="896"/>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4">
        <v>12</v>
      </c>
      <c r="B1236" s="894">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5"/>
      <c r="AI1236" s="896"/>
      <c r="AJ1236" s="896"/>
      <c r="AK1236" s="896"/>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4">
        <v>13</v>
      </c>
      <c r="B1237" s="894">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5"/>
      <c r="AI1237" s="896"/>
      <c r="AJ1237" s="896"/>
      <c r="AK1237" s="896"/>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4">
        <v>14</v>
      </c>
      <c r="B1238" s="894">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5"/>
      <c r="AI1238" s="896"/>
      <c r="AJ1238" s="896"/>
      <c r="AK1238" s="896"/>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4">
        <v>15</v>
      </c>
      <c r="B1239" s="894">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5"/>
      <c r="AI1239" s="896"/>
      <c r="AJ1239" s="896"/>
      <c r="AK1239" s="896"/>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4">
        <v>16</v>
      </c>
      <c r="B1240" s="894">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5"/>
      <c r="AI1240" s="896"/>
      <c r="AJ1240" s="896"/>
      <c r="AK1240" s="896"/>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4">
        <v>17</v>
      </c>
      <c r="B1241" s="894">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5"/>
      <c r="AI1241" s="896"/>
      <c r="AJ1241" s="896"/>
      <c r="AK1241" s="896"/>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4">
        <v>18</v>
      </c>
      <c r="B1242" s="894">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5"/>
      <c r="AI1242" s="896"/>
      <c r="AJ1242" s="896"/>
      <c r="AK1242" s="896"/>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4">
        <v>19</v>
      </c>
      <c r="B1243" s="894">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5"/>
      <c r="AI1243" s="896"/>
      <c r="AJ1243" s="896"/>
      <c r="AK1243" s="896"/>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4">
        <v>20</v>
      </c>
      <c r="B1244" s="894">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5"/>
      <c r="AI1244" s="896"/>
      <c r="AJ1244" s="896"/>
      <c r="AK1244" s="896"/>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4">
        <v>21</v>
      </c>
      <c r="B1245" s="894">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5"/>
      <c r="AI1245" s="896"/>
      <c r="AJ1245" s="896"/>
      <c r="AK1245" s="896"/>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4">
        <v>22</v>
      </c>
      <c r="B1246" s="894">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5"/>
      <c r="AI1246" s="896"/>
      <c r="AJ1246" s="896"/>
      <c r="AK1246" s="896"/>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4">
        <v>23</v>
      </c>
      <c r="B1247" s="894">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5"/>
      <c r="AI1247" s="896"/>
      <c r="AJ1247" s="896"/>
      <c r="AK1247" s="896"/>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4">
        <v>24</v>
      </c>
      <c r="B1248" s="894">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5"/>
      <c r="AI1248" s="896"/>
      <c r="AJ1248" s="896"/>
      <c r="AK1248" s="896"/>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4">
        <v>25</v>
      </c>
      <c r="B1249" s="894">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5"/>
      <c r="AI1249" s="896"/>
      <c r="AJ1249" s="896"/>
      <c r="AK1249" s="896"/>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4">
        <v>26</v>
      </c>
      <c r="B1250" s="894">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5"/>
      <c r="AI1250" s="896"/>
      <c r="AJ1250" s="896"/>
      <c r="AK1250" s="896"/>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4">
        <v>27</v>
      </c>
      <c r="B1251" s="894">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5"/>
      <c r="AI1251" s="896"/>
      <c r="AJ1251" s="896"/>
      <c r="AK1251" s="896"/>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4">
        <v>28</v>
      </c>
      <c r="B1252" s="894">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5"/>
      <c r="AI1252" s="896"/>
      <c r="AJ1252" s="896"/>
      <c r="AK1252" s="896"/>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4">
        <v>29</v>
      </c>
      <c r="B1253" s="894">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5"/>
      <c r="AI1253" s="896"/>
      <c r="AJ1253" s="896"/>
      <c r="AK1253" s="896"/>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4">
        <v>30</v>
      </c>
      <c r="B1254" s="894">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5"/>
      <c r="AI1254" s="896"/>
      <c r="AJ1254" s="896"/>
      <c r="AK1254" s="896"/>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4"/>
      <c r="B1257" s="894"/>
      <c r="C1257" s="286" t="s">
        <v>87</v>
      </c>
      <c r="D1257" s="286"/>
      <c r="E1257" s="286"/>
      <c r="F1257" s="286"/>
      <c r="G1257" s="286"/>
      <c r="H1257" s="286"/>
      <c r="I1257" s="286"/>
      <c r="J1257" s="292" t="s">
        <v>65</v>
      </c>
      <c r="K1257" s="292"/>
      <c r="L1257" s="292"/>
      <c r="M1257" s="292"/>
      <c r="N1257" s="292"/>
      <c r="O1257" s="292"/>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6"/>
      <c r="AP1257" s="288" t="s">
        <v>306</v>
      </c>
      <c r="AQ1257" s="288"/>
      <c r="AR1257" s="288"/>
      <c r="AS1257" s="288"/>
      <c r="AT1257" s="288"/>
      <c r="AU1257" s="288"/>
      <c r="AV1257" s="288"/>
      <c r="AW1257" s="288"/>
      <c r="AX1257" s="288"/>
      <c r="AY1257">
        <f t="shared" ref="AY1257:AY1258" si="37">$AY$1255</f>
        <v>0</v>
      </c>
    </row>
    <row r="1258" spans="1:51" ht="24.75" customHeight="1" x14ac:dyDescent="0.15">
      <c r="A1258" s="894">
        <v>1</v>
      </c>
      <c r="B1258" s="894">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5"/>
      <c r="AI1258" s="896"/>
      <c r="AJ1258" s="896"/>
      <c r="AK1258" s="896"/>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4">
        <v>2</v>
      </c>
      <c r="B1259" s="894">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5"/>
      <c r="AI1259" s="896"/>
      <c r="AJ1259" s="896"/>
      <c r="AK1259" s="896"/>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4">
        <v>3</v>
      </c>
      <c r="B1260" s="894">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5"/>
      <c r="AI1260" s="896"/>
      <c r="AJ1260" s="896"/>
      <c r="AK1260" s="896"/>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4">
        <v>4</v>
      </c>
      <c r="B1261" s="894">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5"/>
      <c r="AI1261" s="896"/>
      <c r="AJ1261" s="896"/>
      <c r="AK1261" s="896"/>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4">
        <v>5</v>
      </c>
      <c r="B1262" s="894">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5"/>
      <c r="AI1262" s="896"/>
      <c r="AJ1262" s="896"/>
      <c r="AK1262" s="896"/>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4">
        <v>6</v>
      </c>
      <c r="B1263" s="894">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5"/>
      <c r="AI1263" s="896"/>
      <c r="AJ1263" s="896"/>
      <c r="AK1263" s="896"/>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4">
        <v>7</v>
      </c>
      <c r="B1264" s="894">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5"/>
      <c r="AI1264" s="896"/>
      <c r="AJ1264" s="896"/>
      <c r="AK1264" s="896"/>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4">
        <v>8</v>
      </c>
      <c r="B1265" s="894">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5"/>
      <c r="AI1265" s="896"/>
      <c r="AJ1265" s="896"/>
      <c r="AK1265" s="896"/>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4">
        <v>9</v>
      </c>
      <c r="B1266" s="894">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5"/>
      <c r="AI1266" s="896"/>
      <c r="AJ1266" s="896"/>
      <c r="AK1266" s="896"/>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4">
        <v>10</v>
      </c>
      <c r="B1267" s="894">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5"/>
      <c r="AI1267" s="896"/>
      <c r="AJ1267" s="896"/>
      <c r="AK1267" s="896"/>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4">
        <v>11</v>
      </c>
      <c r="B1268" s="894">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5"/>
      <c r="AI1268" s="896"/>
      <c r="AJ1268" s="896"/>
      <c r="AK1268" s="896"/>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4">
        <v>12</v>
      </c>
      <c r="B1269" s="894">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5"/>
      <c r="AI1269" s="896"/>
      <c r="AJ1269" s="896"/>
      <c r="AK1269" s="896"/>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4">
        <v>13</v>
      </c>
      <c r="B1270" s="894">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5"/>
      <c r="AI1270" s="896"/>
      <c r="AJ1270" s="896"/>
      <c r="AK1270" s="896"/>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4">
        <v>14</v>
      </c>
      <c r="B1271" s="894">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5"/>
      <c r="AI1271" s="896"/>
      <c r="AJ1271" s="896"/>
      <c r="AK1271" s="896"/>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4">
        <v>15</v>
      </c>
      <c r="B1272" s="894">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5"/>
      <c r="AI1272" s="896"/>
      <c r="AJ1272" s="896"/>
      <c r="AK1272" s="896"/>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4">
        <v>16</v>
      </c>
      <c r="B1273" s="894">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5"/>
      <c r="AI1273" s="896"/>
      <c r="AJ1273" s="896"/>
      <c r="AK1273" s="896"/>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4">
        <v>17</v>
      </c>
      <c r="B1274" s="894">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5"/>
      <c r="AI1274" s="896"/>
      <c r="AJ1274" s="896"/>
      <c r="AK1274" s="896"/>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4">
        <v>18</v>
      </c>
      <c r="B1275" s="894">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5"/>
      <c r="AI1275" s="896"/>
      <c r="AJ1275" s="896"/>
      <c r="AK1275" s="896"/>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4">
        <v>19</v>
      </c>
      <c r="B1276" s="894">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5"/>
      <c r="AI1276" s="896"/>
      <c r="AJ1276" s="896"/>
      <c r="AK1276" s="896"/>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4">
        <v>20</v>
      </c>
      <c r="B1277" s="894">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5"/>
      <c r="AI1277" s="896"/>
      <c r="AJ1277" s="896"/>
      <c r="AK1277" s="896"/>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4">
        <v>21</v>
      </c>
      <c r="B1278" s="894">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5"/>
      <c r="AI1278" s="896"/>
      <c r="AJ1278" s="896"/>
      <c r="AK1278" s="896"/>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4">
        <v>22</v>
      </c>
      <c r="B1279" s="894">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5"/>
      <c r="AI1279" s="896"/>
      <c r="AJ1279" s="896"/>
      <c r="AK1279" s="896"/>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4">
        <v>23</v>
      </c>
      <c r="B1280" s="894">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5"/>
      <c r="AI1280" s="896"/>
      <c r="AJ1280" s="896"/>
      <c r="AK1280" s="896"/>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4">
        <v>24</v>
      </c>
      <c r="B1281" s="894">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5"/>
      <c r="AI1281" s="896"/>
      <c r="AJ1281" s="896"/>
      <c r="AK1281" s="896"/>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4">
        <v>25</v>
      </c>
      <c r="B1282" s="894">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5"/>
      <c r="AI1282" s="896"/>
      <c r="AJ1282" s="896"/>
      <c r="AK1282" s="896"/>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4">
        <v>26</v>
      </c>
      <c r="B1283" s="894">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5"/>
      <c r="AI1283" s="896"/>
      <c r="AJ1283" s="896"/>
      <c r="AK1283" s="896"/>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4">
        <v>27</v>
      </c>
      <c r="B1284" s="894">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5"/>
      <c r="AI1284" s="896"/>
      <c r="AJ1284" s="896"/>
      <c r="AK1284" s="896"/>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4">
        <v>28</v>
      </c>
      <c r="B1285" s="894">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5"/>
      <c r="AI1285" s="896"/>
      <c r="AJ1285" s="896"/>
      <c r="AK1285" s="896"/>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4">
        <v>29</v>
      </c>
      <c r="B1286" s="894">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5"/>
      <c r="AI1286" s="896"/>
      <c r="AJ1286" s="896"/>
      <c r="AK1286" s="896"/>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4">
        <v>30</v>
      </c>
      <c r="B1287" s="894">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5"/>
      <c r="AI1287" s="896"/>
      <c r="AJ1287" s="896"/>
      <c r="AK1287" s="896"/>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4"/>
      <c r="B1290" s="894"/>
      <c r="C1290" s="286" t="s">
        <v>87</v>
      </c>
      <c r="D1290" s="286"/>
      <c r="E1290" s="286"/>
      <c r="F1290" s="286"/>
      <c r="G1290" s="286"/>
      <c r="H1290" s="286"/>
      <c r="I1290" s="286"/>
      <c r="J1290" s="292" t="s">
        <v>65</v>
      </c>
      <c r="K1290" s="292"/>
      <c r="L1290" s="292"/>
      <c r="M1290" s="292"/>
      <c r="N1290" s="292"/>
      <c r="O1290" s="292"/>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6"/>
      <c r="AP1290" s="288" t="s">
        <v>306</v>
      </c>
      <c r="AQ1290" s="288"/>
      <c r="AR1290" s="288"/>
      <c r="AS1290" s="288"/>
      <c r="AT1290" s="288"/>
      <c r="AU1290" s="288"/>
      <c r="AV1290" s="288"/>
      <c r="AW1290" s="288"/>
      <c r="AX1290" s="288"/>
      <c r="AY1290">
        <f t="shared" ref="AY1290:AY1291" si="38">$AY$1288</f>
        <v>0</v>
      </c>
    </row>
    <row r="1291" spans="1:51" ht="24.75" customHeight="1" x14ac:dyDescent="0.15">
      <c r="A1291" s="894">
        <v>1</v>
      </c>
      <c r="B1291" s="894">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5"/>
      <c r="AI1291" s="896"/>
      <c r="AJ1291" s="896"/>
      <c r="AK1291" s="896"/>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4">
        <v>2</v>
      </c>
      <c r="B1292" s="894">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5"/>
      <c r="AI1292" s="896"/>
      <c r="AJ1292" s="896"/>
      <c r="AK1292" s="896"/>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4">
        <v>3</v>
      </c>
      <c r="B1293" s="894">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5"/>
      <c r="AI1293" s="896"/>
      <c r="AJ1293" s="896"/>
      <c r="AK1293" s="896"/>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4">
        <v>4</v>
      </c>
      <c r="B1294" s="894">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5"/>
      <c r="AI1294" s="896"/>
      <c r="AJ1294" s="896"/>
      <c r="AK1294" s="896"/>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4">
        <v>5</v>
      </c>
      <c r="B1295" s="894">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5"/>
      <c r="AI1295" s="896"/>
      <c r="AJ1295" s="896"/>
      <c r="AK1295" s="896"/>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4">
        <v>6</v>
      </c>
      <c r="B1296" s="894">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5"/>
      <c r="AI1296" s="896"/>
      <c r="AJ1296" s="896"/>
      <c r="AK1296" s="896"/>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4">
        <v>7</v>
      </c>
      <c r="B1297" s="894">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5"/>
      <c r="AI1297" s="896"/>
      <c r="AJ1297" s="896"/>
      <c r="AK1297" s="896"/>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4">
        <v>8</v>
      </c>
      <c r="B1298" s="894">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5"/>
      <c r="AI1298" s="896"/>
      <c r="AJ1298" s="896"/>
      <c r="AK1298" s="896"/>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4">
        <v>9</v>
      </c>
      <c r="B1299" s="894">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5"/>
      <c r="AI1299" s="896"/>
      <c r="AJ1299" s="896"/>
      <c r="AK1299" s="896"/>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4">
        <v>10</v>
      </c>
      <c r="B1300" s="894">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5"/>
      <c r="AI1300" s="896"/>
      <c r="AJ1300" s="896"/>
      <c r="AK1300" s="896"/>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4">
        <v>11</v>
      </c>
      <c r="B1301" s="894">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5"/>
      <c r="AI1301" s="896"/>
      <c r="AJ1301" s="896"/>
      <c r="AK1301" s="896"/>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4">
        <v>12</v>
      </c>
      <c r="B1302" s="894">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5"/>
      <c r="AI1302" s="896"/>
      <c r="AJ1302" s="896"/>
      <c r="AK1302" s="896"/>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4">
        <v>13</v>
      </c>
      <c r="B1303" s="894">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5"/>
      <c r="AI1303" s="896"/>
      <c r="AJ1303" s="896"/>
      <c r="AK1303" s="896"/>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4">
        <v>14</v>
      </c>
      <c r="B1304" s="894">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5"/>
      <c r="AI1304" s="896"/>
      <c r="AJ1304" s="896"/>
      <c r="AK1304" s="896"/>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4">
        <v>15</v>
      </c>
      <c r="B1305" s="894">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5"/>
      <c r="AI1305" s="896"/>
      <c r="AJ1305" s="896"/>
      <c r="AK1305" s="896"/>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4">
        <v>16</v>
      </c>
      <c r="B1306" s="894">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5"/>
      <c r="AI1306" s="896"/>
      <c r="AJ1306" s="896"/>
      <c r="AK1306" s="896"/>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4">
        <v>17</v>
      </c>
      <c r="B1307" s="894">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5"/>
      <c r="AI1307" s="896"/>
      <c r="AJ1307" s="896"/>
      <c r="AK1307" s="896"/>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4">
        <v>18</v>
      </c>
      <c r="B1308" s="894">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5"/>
      <c r="AI1308" s="896"/>
      <c r="AJ1308" s="896"/>
      <c r="AK1308" s="896"/>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4">
        <v>19</v>
      </c>
      <c r="B1309" s="894">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5"/>
      <c r="AI1309" s="896"/>
      <c r="AJ1309" s="896"/>
      <c r="AK1309" s="896"/>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4">
        <v>20</v>
      </c>
      <c r="B1310" s="894">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5"/>
      <c r="AI1310" s="896"/>
      <c r="AJ1310" s="896"/>
      <c r="AK1310" s="896"/>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4">
        <v>21</v>
      </c>
      <c r="B1311" s="894">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5"/>
      <c r="AI1311" s="896"/>
      <c r="AJ1311" s="896"/>
      <c r="AK1311" s="896"/>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4">
        <v>22</v>
      </c>
      <c r="B1312" s="894">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5"/>
      <c r="AI1312" s="896"/>
      <c r="AJ1312" s="896"/>
      <c r="AK1312" s="896"/>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4">
        <v>23</v>
      </c>
      <c r="B1313" s="894">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5"/>
      <c r="AI1313" s="896"/>
      <c r="AJ1313" s="896"/>
      <c r="AK1313" s="896"/>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4">
        <v>24</v>
      </c>
      <c r="B1314" s="894">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5"/>
      <c r="AI1314" s="896"/>
      <c r="AJ1314" s="896"/>
      <c r="AK1314" s="896"/>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4">
        <v>25</v>
      </c>
      <c r="B1315" s="894">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5"/>
      <c r="AI1315" s="896"/>
      <c r="AJ1315" s="896"/>
      <c r="AK1315" s="896"/>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4">
        <v>26</v>
      </c>
      <c r="B1316" s="894">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5"/>
      <c r="AI1316" s="896"/>
      <c r="AJ1316" s="896"/>
      <c r="AK1316" s="896"/>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4">
        <v>27</v>
      </c>
      <c r="B1317" s="894">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5"/>
      <c r="AI1317" s="896"/>
      <c r="AJ1317" s="896"/>
      <c r="AK1317" s="896"/>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4">
        <v>28</v>
      </c>
      <c r="B1318" s="894">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5"/>
      <c r="AI1318" s="896"/>
      <c r="AJ1318" s="896"/>
      <c r="AK1318" s="896"/>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4">
        <v>29</v>
      </c>
      <c r="B1319" s="894">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5"/>
      <c r="AI1319" s="896"/>
      <c r="AJ1319" s="896"/>
      <c r="AK1319" s="896"/>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4">
        <v>30</v>
      </c>
      <c r="B1320" s="894">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5"/>
      <c r="AI1320" s="896"/>
      <c r="AJ1320" s="896"/>
      <c r="AK1320" s="896"/>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2021-07-09T12:44:03Z</cp:lastPrinted>
  <dcterms:created xsi:type="dcterms:W3CDTF">2012-03-13T00:50:25Z</dcterms:created>
  <dcterms:modified xsi:type="dcterms:W3CDTF">2021-09-06T07:53:58Z</dcterms:modified>
</cp:coreProperties>
</file>