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最終公表\調整シート転記\"/>
    </mc:Choice>
  </mc:AlternateContent>
  <bookViews>
    <workbookView xWindow="0" yWindow="0" windowWidth="28800" windowHeight="1245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<sst xmlns="http://schemas.openxmlformats.org/spreadsheetml/2006/main" count="3094" uniqueCount="771">
  <si>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</si>
  <si>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</si>
  <si>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</si>
  <si>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</si>
  <si>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</si>
  <si>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</si>
  <si>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</si>
  <si>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</si>
  <si>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</si>
  <si>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</si>
  <si>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</si>
  <si>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</si>
  <si>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</si>
  <si>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</si>
  <si>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</si>
  <si>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</si>
  <si>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</si>
  <si>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</si>
  <si>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</si>
  <si>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</si>
  <si>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</si>
  <si>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</si>
  <si>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</si>
  <si>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</si>
  <si>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</si>
  <si>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</si>
  <si>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</si>
  <si>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</si>
  <si>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</si>
  <si>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</si>
  <si>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</si>
  <si>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</si>
  <si>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</si>
  <si>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</si>
  <si>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</si>
  <si>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</si>
  <si>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</si>
  <si>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</si>
  <si>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</si>
  <si>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</si>
  <si>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</si>
  <si>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</si>
  <si>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</si>
  <si>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</si>
  <si>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</si>
  <si>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</si>
  <si>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</si>
  <si>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</si>
  <si>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</si>
  <si>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</si>
  <si>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</si>
  <si>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</si>
  <si>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</si>
  <si>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</si>
  <si>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</si>
  <si>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</si>
  <si>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</si>
  <si>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</si>
  <si>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</si>
  <si>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</si>
  <si>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</si>
  <si>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</si>
  <si>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</si>
  <si>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</si>
  <si>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</si>
  <si>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</si>
  <si>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</si>
  <si>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</si>
  <si>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</si>
  <si>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</si>
  <si>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</si>
  <si>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</si>
  <si>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</si>
  <si>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</si>
  <si>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</si>
  <si>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</si>
  <si>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</si>
  <si>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</si>
  <si>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</si>
  <si>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</si>
  <si>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</si>
  <si>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</si>
  <si>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</si>
  <si>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</si>
  <si>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</si>
  <si>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</si>
  <si>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</si>
  <si>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</si>
  <si>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</si>
  <si>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</si>
  <si>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</si>
  <si>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</si>
  <si>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</si>
  <si>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</si>
  <si>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</si>
  <si>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</si>
  <si>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</si>
  <si>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</si>
  <si>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</si>
  <si>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</si>
  <si>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</si>
  <si>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</si>
  <si>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</si>
  <si>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</si>
  <si>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</si>
  <si>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</si>
  <si>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</si>
  <si>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</si>
  <si>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</si>
  <si>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</si>
  <si>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</si>
  <si>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</si>
  <si>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</si>
  <si>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</si>
  <si>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</si>
  <si>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</si>
  <si>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</si>
  <si>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</si>
  <si>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</si>
  <si>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</si>
  <si>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</si>
  <si>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</si>
  <si>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</si>
  <si>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</si>
  <si>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</si>
  <si>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</si>
  <si>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</si>
  <si>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</si>
  <si>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</si>
  <si>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</si>
  <si>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</si>
  <si>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</si>
  <si>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</si>
  <si>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</si>
  <si>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</si>
  <si>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</si>
  <si>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</si>
  <si>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</si>
  <si>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</si>
  <si>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</si>
  <si>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</si>
  <si>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</si>
  <si>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</si>
  <si>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</si>
  <si>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</si>
  <si>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</si>
  <si>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</si>
  <si>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</si>
  <si>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</si>
  <si>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</si>
  <si>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</si>
  <si>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</si>
  <si>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</si>
  <si>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</si>
  <si>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</si>
  <si>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</si>
  <si>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</si>
  <si>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</si>
  <si>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</si>
  <si>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</si>
  <si>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</si>
  <si>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</si>
  <si>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</si>
  <si>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</si>
  <si>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</si>
  <si>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</si>
  <si>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</si>
  <si>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</si>
  <si>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</si>
  <si>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</si>
  <si>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</si>
  <si>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</si>
  <si>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</si>
  <si>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</si>
  <si>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</si>
  <si>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</si>
  <si>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</si>
  <si>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</si>
  <si>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</si>
  <si>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</si>
  <si>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</si>
  <si>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</si>
  <si>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</si>
  <si>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</si>
  <si>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</si>
  <si>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</si>
  <si>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</si>
  <si>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</si>
  <si>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</si>
  <si>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</si>
  <si>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</si>
  <si>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</si>
  <si>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</si>
  <si>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</si>
  <si>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</si>
  <si>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</si>
  <si>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</si>
  <si>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</si>
  <si>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</si>
  <si>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</si>
  <si>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</si>
  <si>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</si>
  <si>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</si>
  <si>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</si>
  <si>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</si>
  <si>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</si>
  <si>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</si>
  <si>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</si>
  <si>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</si>
  <si>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</si>
  <si>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</si>
  <si>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</si>
  <si>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</si>
  <si>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</si>
  <si>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</si>
  <si>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</si>
  <si>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</si>
  <si>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</si>
  <si>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</si>
  <si>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</si>
  <si>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</si>
  <si>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</si>
  <si>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</si>
  <si>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</si>
  <si>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</si>
  <si>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</si>
  <si>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</si>
  <si>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</si>
  <si>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</si>
  <si>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</si>
  <si>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</si>
  <si>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</si>
  <si>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</si>
  <si>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</si>
  <si>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</si>
  <si>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</si>
  <si>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</si>
  <si>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</si>
  <si>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</si>
  <si>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</si>
  <si>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</si>
  <si>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</si>
  <si>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</si>
  <si>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</si>
  <si>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</si>
  <si>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</si>
  <si>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</si>
  <si>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</si>
  <si>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</si>
  <si>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</si>
  <si>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</si>
  <si>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</si>
  <si>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</si>
  <si>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</si>
  <si>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</si>
  <si>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</si>
  <si>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</si>
  <si>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</si>
  <si>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</si>
  <si>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</si>
  <si>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</si>
  <si>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</si>
  <si>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</si>
  <si>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</si>
  <si>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</si>
  <si>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</si>
  <si>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</si>
  <si>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</si>
  <si>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</si>
  <si>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</si>
  <si>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</si>
  <si>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</si>
  <si>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</si>
  <si>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</si>
  <si>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</si>
  <si>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</si>
  <si>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</si>
  <si>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</si>
  <si>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</si>
  <si>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</si>
  <si>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</si>
  <si>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</si>
  <si>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</si>
  <si>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</si>
  <si>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</si>
  <si>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</si>
  <si>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</si>
  <si>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</si>
  <si>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</si>
  <si>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</si>
  <si>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</si>
  <si>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</si>
  <si>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</si>
  <si>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</si>
  <si>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</si>
  <si>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</si>
  <si>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</si>
  <si>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</si>
  <si>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</si>
  <si>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</si>
  <si>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</si>
  <si>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</si>
  <si>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</si>
  <si>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</si>
  <si>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</si>
  <si>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</si>
  <si>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</si>
  <si>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</si>
  <si>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</si>
  <si>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</si>
  <si>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</si>
  <si>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</si>
  <si>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</si>
  <si>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</si>
  <si>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</si>
  <si>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</si>
  <si>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</si>
  <si>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</si>
  <si>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</si>
  <si>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</si>
  <si>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</si>
  <si>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</si>
  <si>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</si>
  <si>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</si>
  <si>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</si>
  <si>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</si>
  <si>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</si>
  <si>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</si>
  <si>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</si>
  <si>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</si>
  <si>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</si>
  <si>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</si>
  <si>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</si>
  <si>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</si>
  <si>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</si>
  <si>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</si>
  <si>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</si>
  <si>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</si>
  <si>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</si>
  <si>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</si>
  <si>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</si>
  <si>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</si>
  <si>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</si>
  <si>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</si>
  <si>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</si>
  <si>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</si>
  <si>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</si>
  <si>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</si>
  <si>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</si>
  <si>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</si>
  <si>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</si>
  <si>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</si>
  <si>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</si>
  <si>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</si>
  <si>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</si>
  <si>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</si>
  <si>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</si>
  <si>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</si>
  <si>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</si>
  <si>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</si>
  <si>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</si>
  <si>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</si>
  <si>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</si>
  <si>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</si>
  <si>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</si>
  <si>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</si>
  <si>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</si>
  <si>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</si>
  <si>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</si>
  <si>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</si>
  <si>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</si>
  <si>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</si>
  <si>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</si>
  <si>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</si>
  <si>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</si>
  <si>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</si>
  <si>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</si>
  <si>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</si>
  <si>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</si>
  <si>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</si>
  <si>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</si>
  <si>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</si>
  <si>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</si>
  <si>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</si>
  <si>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</si>
  <si>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</si>
  <si>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</si>
  <si>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</si>
  <si>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</si>
  <si>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</si>
  <si>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</si>
  <si>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</si>
  <si>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</si>
  <si>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</si>
  <si>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</si>
  <si>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</si>
  <si>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</si>
  <si>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</si>
  <si>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</si>
  <si>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</si>
  <si>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</si>
  <si>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</si>
  <si>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</si>
  <si>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</si>
  <si>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</si>
  <si>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</si>
  <si>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</si>
  <si>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</si>
  <si>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</si>
  <si>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</si>
  <si>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</si>
  <si>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</si>
  <si>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</si>
  <si>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</si>
  <si>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</si>
  <si>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</si>
  <si>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</si>
  <si>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</si>
  <si>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</si>
  <si>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</si>
  <si>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</si>
  <si>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</si>
  <si>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</si>
  <si>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</si>
  <si>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</si>
  <si>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</si>
  <si>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</si>
  <si>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</si>
  <si>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</si>
  <si>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</si>
  <si>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</si>
  <si>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</si>
  <si>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</si>
  <si>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</si>
  <si>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</si>
  <si>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</si>
  <si>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</si>
  <si>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</si>
  <si>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</si>
  <si>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</si>
  <si>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</si>
  <si>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</si>
  <si>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</si>
  <si>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</si>
  <si>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</si>
  <si>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</si>
  <si>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</si>
  <si>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</si>
  <si>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</si>
  <si>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</si>
  <si>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</si>
  <si>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</si>
  <si>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</si>
  <si>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</si>
  <si>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</si>
  <si>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</si>
  <si>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</si>
  <si>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</si>
  <si>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</si>
  <si>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</si>
  <si>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</si>
  <si>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</si>
  <si>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</si>
  <si>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</si>
  <si>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</si>
  <si>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</si>
  <si>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</si>
  <si>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</si>
  <si>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</si>
  <si>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</si>
  <si>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</si>
  <si>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</si>
  <si>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</si>
  <si>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</si>
  <si>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</si>
  <si>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</si>
  <si>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</si>
  <si>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</si>
  <si>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</si>
  <si>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</si>
  <si>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</si>
  <si>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</si>
  <si>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</si>
  <si>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</si>
  <si>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</si>
  <si>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</si>
  <si>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</si>
  <si>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</si>
  <si>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</si>
  <si>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</si>
  <si>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</si>
  <si>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</si>
  <si>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</si>
  <si>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</si>
  <si>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</si>
  <si>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</si>
  <si>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</si>
  <si>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</si>
  <si>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</si>
  <si>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</si>
  <si>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</si>
  <si>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</si>
  <si>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</si>
  <si>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</si>
  <si>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</si>
  <si>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</si>
  <si>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</si>
  <si>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</si>
  <si>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</si>
  <si>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</si>
  <si>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</si>
  <si>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</si>
  <si>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</si>
  <si>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</si>
  <si>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</si>
  <si>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</si>
  <si>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</si>
  <si>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</si>
  <si>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</si>
  <si>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</si>
  <si>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</si>
  <si>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</si>
  <si>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</si>
  <si>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</si>
  <si>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</si>
  <si>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</si>
  <si>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</si>
  <si>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</si>
  <si>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</si>
  <si>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</si>
  <si>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</si>
  <si>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</si>
  <si>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</si>
  <si>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</si>
  <si>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</si>
  <si>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</si>
  <si>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</si>
  <si>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</si>
  <si>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</si>
  <si>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</si>
  <si>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</si>
  <si>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</si>
  <si>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</si>
  <si>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</si>
  <si>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</si>
  <si>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</si>
  <si>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</si>
  <si>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</si>
  <si>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</si>
  <si>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</si>
  <si>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</si>
  <si>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</si>
  <si>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</si>
  <si>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</si>
  <si>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</si>
  <si>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</si>
  <si>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</si>
  <si>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</si>
  <si>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</si>
  <si>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</si>
  <si>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</si>
  <si>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</si>
  <si>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</si>
  <si>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</si>
  <si>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</si>
  <si>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</si>
  <si>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</si>
  <si>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</si>
  <si>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</si>
  <si>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</si>
  <si>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</si>
  <si>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</si>
  <si>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</si>
  <si>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</si>
  <si>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</si>
  <si>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</si>
  <si>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</si>
  <si>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</si>
  <si>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</si>
  <si>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</si>
  <si>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</si>
  <si>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</si>
  <si>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</si>
  <si>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</si>
  <si>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</si>
  <si>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</si>
  <si>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</si>
  <si>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</si>
  <si>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</si>
  <si>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</si>
  <si>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</si>
  <si>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</si>
  <si>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</si>
  <si>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</si>
  <si>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</si>
  <si>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</si>
  <si>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</si>
  <si>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</si>
  <si>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</si>
  <si>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</si>
  <si>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</si>
  <si>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</si>
  <si>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</si>
  <si>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</si>
  <si>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</si>
  <si>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</si>
  <si>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</si>
  <si>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</si>
  <si>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</si>
  <si>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</si>
  <si>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</si>
  <si>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</si>
  <si>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</si>
  <si>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</si>
  <si>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</si>
  <si>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</si>
  <si>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</si>
  <si>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</si>
  <si>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</si>
  <si>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</si>
  <si>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</si>
  <si>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</si>
  <si>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</si>
  <si>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</si>
  <si>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</si>
  <si>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</si>
  <si>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</si>
  <si>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</si>
  <si>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</si>
  <si>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</si>
  <si>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</si>
  <si>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</si>
  <si>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</si>
  <si>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</si>
  <si>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</si>
  <si>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</si>
  <si>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</si>
  <si>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</si>
  <si>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</si>
  <si>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</si>
  <si>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</si>
  <si>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</si>
  <si>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</si>
  <si>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</si>
  <si>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</si>
  <si>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</si>
  <si>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</si>
  <si>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</si>
  <si>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</si>
  <si>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</si>
  <si>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</si>
  <si>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</si>
  <si>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</si>
  <si>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</si>
  <si>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</si>
  <si>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</si>
  <si>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</si>
  <si>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</si>
  <si>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</si>
  <si>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</si>
  <si>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</si>
  <si>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</si>
  <si>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</si>
  <si>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</si>
  <si>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</si>
  <si>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</si>
  <si>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</si>
  <si>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</si>
  <si>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</si>
  <si>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</si>
  <si>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</si>
  <si>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</si>
  <si>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</si>
  <si>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</si>
  <si>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</si>
  <si>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</si>
  <si>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</si>
  <si>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</si>
  <si>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</si>
  <si>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</si>
  <si>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</si>
  <si>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</si>
  <si>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</si>
  <si>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</si>
  <si>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</si>
  <si>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</si>
  <si>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</si>
  <si>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</si>
  <si>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</si>
  <si>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</si>
  <si>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</si>
  <si>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</si>
  <si>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</si>
  <si>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</si>
  <si>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</si>
  <si>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</si>
  <si>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</si>
  <si>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</si>
  <si>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</si>
  <si>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</si>
  <si>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</si>
  <si>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</si>
  <si>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</si>
  <si>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</si>
  <si>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</si>
  <si>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</si>
  <si>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</si>
  <si>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</si>
  <si>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</si>
  <si>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</si>
  <si>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</si>
  <si>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</si>
  <si>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</si>
  <si>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</si>
  <si>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</si>
  <si>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文部科学省</t>
    <phoneticPr fontId="5"/>
  </si>
  <si>
    <t>-</t>
  </si>
  <si>
    <t>統合イノベーション戦略2020（令和２年７月１７日閣議決定）
2040年に向けた高等教育のグランドデザイン（答申）（平成30年11月26日中央教育審議会）</t>
  </si>
  <si>
    <t>圧倒的に高い学修成果を生み出すなど大学の授業の価値を最大化するため、産学が協働してデジタル技術を高度に活用する取組を奨励する大学教育のデジタライゼーション・イニシアティブの円滑な運営を行うことを目的とする。</t>
  </si>
  <si>
    <t>大学改革推進委託費</t>
  </si>
  <si>
    <t>庁費</t>
  </si>
  <si>
    <t>職員旅費</t>
  </si>
  <si>
    <t>効果を検証し、成功事例・失敗事例を情報発信していくことで、デジタル技術を用いて大学の授業を高度化する知見を蓄積する。</t>
  </si>
  <si>
    <t>件</t>
  </si>
  <si>
    <t>文部科学省調べ</t>
  </si>
  <si>
    <t>PV</t>
  </si>
  <si>
    <t>執行額（百万円）/委託件数</t>
    <phoneticPr fontId="5"/>
  </si>
  <si>
    <t>円</t>
  </si>
  <si>
    <t>百万円/件</t>
    <phoneticPr fontId="5"/>
  </si>
  <si>
    <t>新03</t>
  </si>
  <si>
    <t>○</t>
  </si>
  <si>
    <t>新21</t>
  </si>
  <si>
    <t>4　個性が輝く高等教育の振興</t>
    <phoneticPr fontId="5"/>
  </si>
  <si>
    <t>4-1  大学などにおける教育研究の質の向上</t>
    <phoneticPr fontId="5"/>
  </si>
  <si>
    <t>大学教育のデジタライゼーション・イニシアティブの実施</t>
    <phoneticPr fontId="5"/>
  </si>
  <si>
    <t>高等教育局</t>
    <phoneticPr fontId="5"/>
  </si>
  <si>
    <t>専門教育課</t>
    <phoneticPr fontId="5"/>
  </si>
  <si>
    <t>-</t>
    <phoneticPr fontId="5"/>
  </si>
  <si>
    <t>専門教育課長
塩川　達大</t>
    <rPh sb="7" eb="9">
      <t>シオカワ</t>
    </rPh>
    <rPh sb="10" eb="11">
      <t>タツ</t>
    </rPh>
    <rPh sb="11" eb="12">
      <t>ダイ</t>
    </rPh>
    <phoneticPr fontId="5"/>
  </si>
  <si>
    <t>-</t>
    <phoneticPr fontId="5"/>
  </si>
  <si>
    <t>中央教育審議会「2040年に向けた高等教育のグランドデザイン（答申）」における提言を実現するものであり、社会のニーズを反映している。</t>
    <phoneticPr fontId="5"/>
  </si>
  <si>
    <t>本事業は、全国の大学において、デジタル技術者、支援者、投資家など、全く異なる者をマッチングさせることで、授業の価値を最大化する機運を醸成し、取組を全国に浸透させていくことを目的としており、国が積極的に支援していくべきものと言える。</t>
    <phoneticPr fontId="5"/>
  </si>
  <si>
    <t>本事業は、統合イノベーション戦略2020において推進することと明記されるなど、政策の優先度が高い事業である。</t>
    <phoneticPr fontId="5"/>
  </si>
  <si>
    <t>無</t>
  </si>
  <si>
    <t>再委託がある場合には、再委託先や再委託内容の必要性・合理性について厳正に確認するなど、資金の確認を行う方針である。</t>
    <phoneticPr fontId="5"/>
  </si>
  <si>
    <t>‐</t>
  </si>
  <si>
    <t>提案されたアイデアについて、委員会の先生方の御助言の元、アイデアの深化及び、企業等とのマッチングを行っている。</t>
    <rPh sb="0" eb="2">
      <t>テイアン</t>
    </rPh>
    <rPh sb="14" eb="17">
      <t>イインカイ</t>
    </rPh>
    <rPh sb="18" eb="21">
      <t>センセイガタ</t>
    </rPh>
    <rPh sb="22" eb="25">
      <t>ゴジョゲン</t>
    </rPh>
    <rPh sb="26" eb="27">
      <t>モト</t>
    </rPh>
    <rPh sb="33" eb="35">
      <t>シンカ</t>
    </rPh>
    <rPh sb="35" eb="36">
      <t>オヨ</t>
    </rPh>
    <rPh sb="38" eb="40">
      <t>キギョウ</t>
    </rPh>
    <rPh sb="40" eb="41">
      <t>トウ</t>
    </rPh>
    <rPh sb="49" eb="50">
      <t>オコナ</t>
    </rPh>
    <phoneticPr fontId="5"/>
  </si>
  <si>
    <t>当初の見込みのとおりイベント登壇者の選出等を行っている。</t>
    <rPh sb="0" eb="2">
      <t>トウショ</t>
    </rPh>
    <rPh sb="3" eb="5">
      <t>ミコ</t>
    </rPh>
    <rPh sb="14" eb="16">
      <t>トウダン</t>
    </rPh>
    <rPh sb="16" eb="17">
      <t>シャ</t>
    </rPh>
    <rPh sb="18" eb="20">
      <t>センシュツ</t>
    </rPh>
    <rPh sb="20" eb="21">
      <t>トウ</t>
    </rPh>
    <rPh sb="22" eb="23">
      <t>オコナ</t>
    </rPh>
    <phoneticPr fontId="5"/>
  </si>
  <si>
    <t>26.6/1</t>
    <phoneticPr fontId="5"/>
  </si>
  <si>
    <t>・企業とのマッチング後の登壇者においても、積極的なヒアリングを行うことで、事後経過ならびに事業を進める上でのプロセスの効率化を行う必要がある。
・本事業について広く周知を行うため、積極的な情報発信を行う必要がある。</t>
    <rPh sb="1" eb="3">
      <t>キギョウ</t>
    </rPh>
    <rPh sb="10" eb="11">
      <t>ゴ</t>
    </rPh>
    <rPh sb="12" eb="14">
      <t>トウダン</t>
    </rPh>
    <rPh sb="14" eb="15">
      <t>シャ</t>
    </rPh>
    <rPh sb="21" eb="24">
      <t>セッキョクテキ</t>
    </rPh>
    <rPh sb="31" eb="32">
      <t>オコナ</t>
    </rPh>
    <rPh sb="37" eb="39">
      <t>ジゴ</t>
    </rPh>
    <rPh sb="39" eb="41">
      <t>ケイカ</t>
    </rPh>
    <rPh sb="45" eb="47">
      <t>ジギョウ</t>
    </rPh>
    <rPh sb="48" eb="49">
      <t>スス</t>
    </rPh>
    <rPh sb="51" eb="52">
      <t>ウエ</t>
    </rPh>
    <rPh sb="59" eb="62">
      <t>コウリツカ</t>
    </rPh>
    <rPh sb="63" eb="64">
      <t>オコナ</t>
    </rPh>
    <rPh sb="65" eb="67">
      <t>ヒツヨウ</t>
    </rPh>
    <rPh sb="73" eb="74">
      <t>ホン</t>
    </rPh>
    <rPh sb="74" eb="76">
      <t>ジギョウ</t>
    </rPh>
    <rPh sb="80" eb="81">
      <t>ヒロ</t>
    </rPh>
    <rPh sb="82" eb="84">
      <t>シュウチ</t>
    </rPh>
    <rPh sb="85" eb="86">
      <t>オコナ</t>
    </rPh>
    <rPh sb="90" eb="93">
      <t>セッキョクテキ</t>
    </rPh>
    <rPh sb="94" eb="96">
      <t>ジョウホウ</t>
    </rPh>
    <rPh sb="96" eb="98">
      <t>ハッシン</t>
    </rPh>
    <rPh sb="99" eb="100">
      <t>オコナ</t>
    </rPh>
    <rPh sb="101" eb="103">
      <t>ヒツヨウ</t>
    </rPh>
    <phoneticPr fontId="5"/>
  </si>
  <si>
    <t>ピッチイベントの登壇志願件数</t>
    <phoneticPr fontId="5"/>
  </si>
  <si>
    <t>産学が協同してデジタル技術を高度に活用し、大学の授業の価値を最大化することを目標としている。ピッチイベント登壇志願者数等を成果実績とすることで、本活動への企業人、学生、教員の参画度合を把握することとしている。</t>
    <rPh sb="0" eb="2">
      <t>サンガク</t>
    </rPh>
    <rPh sb="3" eb="5">
      <t>キョウドウ</t>
    </rPh>
    <rPh sb="11" eb="13">
      <t>ギジュツ</t>
    </rPh>
    <rPh sb="14" eb="16">
      <t>コウド</t>
    </rPh>
    <rPh sb="17" eb="19">
      <t>カツヨウ</t>
    </rPh>
    <rPh sb="21" eb="23">
      <t>ダイガク</t>
    </rPh>
    <rPh sb="24" eb="26">
      <t>ジュギョウ</t>
    </rPh>
    <rPh sb="27" eb="29">
      <t>カチ</t>
    </rPh>
    <rPh sb="30" eb="33">
      <t>サイダイカ</t>
    </rPh>
    <rPh sb="38" eb="40">
      <t>モクヒョウ</t>
    </rPh>
    <rPh sb="53" eb="55">
      <t>トウダン</t>
    </rPh>
    <rPh sb="55" eb="58">
      <t>シガンシャ</t>
    </rPh>
    <rPh sb="58" eb="59">
      <t>スウ</t>
    </rPh>
    <rPh sb="59" eb="60">
      <t>トウ</t>
    </rPh>
    <rPh sb="61" eb="63">
      <t>セイカ</t>
    </rPh>
    <rPh sb="63" eb="65">
      <t>ジッセキ</t>
    </rPh>
    <rPh sb="72" eb="73">
      <t>ホン</t>
    </rPh>
    <rPh sb="73" eb="75">
      <t>カツドウ</t>
    </rPh>
    <rPh sb="77" eb="79">
      <t>キギョウ</t>
    </rPh>
    <rPh sb="79" eb="80">
      <t>ヒト</t>
    </rPh>
    <rPh sb="81" eb="83">
      <t>ガクセイ</t>
    </rPh>
    <rPh sb="84" eb="86">
      <t>キョウイン</t>
    </rPh>
    <rPh sb="87" eb="89">
      <t>サンカク</t>
    </rPh>
    <rPh sb="89" eb="91">
      <t>ドアイ</t>
    </rPh>
    <rPh sb="92" eb="94">
      <t>ハアク</t>
    </rPh>
    <phoneticPr fontId="5"/>
  </si>
  <si>
    <t>フィージビリティ・スタディを行う「文部科学省選定取組」の形成数</t>
    <rPh sb="22" eb="24">
      <t>センテイ</t>
    </rPh>
    <phoneticPr fontId="5"/>
  </si>
  <si>
    <t>本事業により「文部科学省選定取組」を形成し、その効果を検証、情報発信していくことで、全国の大学の教育改善を促し、教育の質の向上を図る。</t>
    <rPh sb="12" eb="14">
      <t>センテイ</t>
    </rPh>
    <phoneticPr fontId="5"/>
  </si>
  <si>
    <t>・令和２年度にはピッチイベントを取り行い、応募者から１０件を登壇者（ピッチアクター）として選定し、アイデアの深化や企業等とのマッチングを試行的に実施している。また、令和３年度には２回程度のピッチイベントを企画しており、本取り組み以外にもメンタリング等、継続的な活動を行っていく予定である。
・経費の執行に関しては、事業年度ごとに選定企業から提出される成果報告書等において、支出先・使途等を把握し、委託金の使用状況や事業目的との整合性について確認を行い、事業の適切な実施に努める予定である。</t>
    <rPh sb="1" eb="3">
      <t>レイワ</t>
    </rPh>
    <rPh sb="4" eb="6">
      <t>ネンド</t>
    </rPh>
    <rPh sb="16" eb="17">
      <t>ト</t>
    </rPh>
    <rPh sb="18" eb="19">
      <t>オコナ</t>
    </rPh>
    <rPh sb="21" eb="23">
      <t>オウボ</t>
    </rPh>
    <rPh sb="23" eb="24">
      <t>シャ</t>
    </rPh>
    <rPh sb="30" eb="32">
      <t>トウダン</t>
    </rPh>
    <rPh sb="32" eb="33">
      <t>シャ</t>
    </rPh>
    <rPh sb="45" eb="47">
      <t>センテイ</t>
    </rPh>
    <rPh sb="54" eb="56">
      <t>シンカ</t>
    </rPh>
    <rPh sb="57" eb="59">
      <t>キギョウ</t>
    </rPh>
    <rPh sb="59" eb="60">
      <t>トウ</t>
    </rPh>
    <rPh sb="68" eb="71">
      <t>シコウテキ</t>
    </rPh>
    <rPh sb="72" eb="74">
      <t>ジッシ</t>
    </rPh>
    <rPh sb="82" eb="84">
      <t>レイワ</t>
    </rPh>
    <rPh sb="85" eb="87">
      <t>ネンド</t>
    </rPh>
    <rPh sb="90" eb="91">
      <t>カイ</t>
    </rPh>
    <rPh sb="91" eb="93">
      <t>テイド</t>
    </rPh>
    <rPh sb="102" eb="104">
      <t>キカク</t>
    </rPh>
    <rPh sb="109" eb="110">
      <t>ホン</t>
    </rPh>
    <rPh sb="110" eb="111">
      <t>ト</t>
    </rPh>
    <rPh sb="112" eb="113">
      <t>ク</t>
    </rPh>
    <rPh sb="114" eb="116">
      <t>イガイ</t>
    </rPh>
    <rPh sb="124" eb="125">
      <t>トウ</t>
    </rPh>
    <rPh sb="126" eb="129">
      <t>ケイゾクテキ</t>
    </rPh>
    <rPh sb="130" eb="132">
      <t>カツドウ</t>
    </rPh>
    <rPh sb="133" eb="134">
      <t>オコナ</t>
    </rPh>
    <rPh sb="138" eb="140">
      <t>ヨテイ</t>
    </rPh>
    <rPh sb="146" eb="148">
      <t>ケイヒ</t>
    </rPh>
    <rPh sb="149" eb="151">
      <t>シッコウ</t>
    </rPh>
    <rPh sb="152" eb="153">
      <t>カン</t>
    </rPh>
    <rPh sb="157" eb="159">
      <t>ジギョウ</t>
    </rPh>
    <rPh sb="159" eb="161">
      <t>ネンド</t>
    </rPh>
    <rPh sb="164" eb="166">
      <t>センテイ</t>
    </rPh>
    <rPh sb="166" eb="168">
      <t>キギョウ</t>
    </rPh>
    <rPh sb="170" eb="172">
      <t>テイシュツ</t>
    </rPh>
    <rPh sb="175" eb="177">
      <t>セイカ</t>
    </rPh>
    <rPh sb="177" eb="180">
      <t>ホウコクショ</t>
    </rPh>
    <rPh sb="180" eb="181">
      <t>トウ</t>
    </rPh>
    <rPh sb="186" eb="188">
      <t>シシュツ</t>
    </rPh>
    <rPh sb="188" eb="189">
      <t>サキ</t>
    </rPh>
    <rPh sb="190" eb="192">
      <t>シト</t>
    </rPh>
    <rPh sb="192" eb="193">
      <t>トウ</t>
    </rPh>
    <rPh sb="194" eb="196">
      <t>ハアク</t>
    </rPh>
    <rPh sb="198" eb="200">
      <t>イタク</t>
    </rPh>
    <rPh sb="200" eb="201">
      <t>キン</t>
    </rPh>
    <rPh sb="202" eb="204">
      <t>シヨウ</t>
    </rPh>
    <rPh sb="204" eb="206">
      <t>ジョウキョウ</t>
    </rPh>
    <rPh sb="207" eb="209">
      <t>ジギョウ</t>
    </rPh>
    <rPh sb="209" eb="211">
      <t>モクテキ</t>
    </rPh>
    <rPh sb="213" eb="216">
      <t>セイゴウセイ</t>
    </rPh>
    <rPh sb="220" eb="222">
      <t>カクニン</t>
    </rPh>
    <rPh sb="223" eb="224">
      <t>オコナ</t>
    </rPh>
    <rPh sb="226" eb="228">
      <t>ジギョウ</t>
    </rPh>
    <rPh sb="229" eb="231">
      <t>テキセツ</t>
    </rPh>
    <rPh sb="232" eb="234">
      <t>ジッシ</t>
    </rPh>
    <rPh sb="235" eb="236">
      <t>ツト</t>
    </rPh>
    <rPh sb="238" eb="240">
      <t>ヨテイ</t>
    </rPh>
    <phoneticPr fontId="5"/>
  </si>
  <si>
    <t>圧倒的に高い学修成果を生み出すなど大学の授業の価値を最大化するという事業目的のもと、大学の授業をデジタライゼーションするアイデアを持つ大学教員や企業等が、そのアイデアを公開の「ピッチイベント」で披露し、そのアイデアに賛同した者たちがマッチングし、実際の授業でフィージビリティ・スタディを行う「文部科学省選定取組」を形成する。選定取組はその効果を検証、情報発信し、我が国として知見を蓄積していく。この事業推進のため、広報等プロモーション戦略、ピッチイベント運営、選定取組のフォローアップ等を管理する事務局を設置する。</t>
    <rPh sb="151" eb="153">
      <t>センテイ</t>
    </rPh>
    <rPh sb="162" eb="164">
      <t>センテイ</t>
    </rPh>
    <rPh sb="230" eb="232">
      <t>センテイ</t>
    </rPh>
    <phoneticPr fontId="5"/>
  </si>
  <si>
    <t>-</t>
    <phoneticPr fontId="5"/>
  </si>
  <si>
    <t>-</t>
    <phoneticPr fontId="5"/>
  </si>
  <si>
    <t>ピッチイベントの閲覧者数（ページビュー）</t>
    <phoneticPr fontId="5"/>
  </si>
  <si>
    <t>有</t>
  </si>
  <si>
    <t>本事業は、支出先の選定は企画競争により実施し、国費の負担割合は妥当である。</t>
    <rPh sb="12" eb="14">
      <t>キカク</t>
    </rPh>
    <rPh sb="14" eb="16">
      <t>キョウソウ</t>
    </rPh>
    <phoneticPr fontId="5"/>
  </si>
  <si>
    <t>支出先の選定に当たっては企画競争を実施し、有識者によって形成された委員会による審査の上で支出先を選定するなど、その妥当性や競争性を確保している。</t>
    <rPh sb="12" eb="14">
      <t>キカク</t>
    </rPh>
    <rPh sb="14" eb="16">
      <t>キョウソウ</t>
    </rPh>
    <rPh sb="28" eb="30">
      <t>ケイセイ</t>
    </rPh>
    <rPh sb="33" eb="36">
      <t>イインカイ</t>
    </rPh>
    <rPh sb="48" eb="50">
      <t>センテイ</t>
    </rPh>
    <rPh sb="57" eb="60">
      <t>ダトウセイ</t>
    </rPh>
    <rPh sb="61" eb="64">
      <t>キョウソウセイ</t>
    </rPh>
    <rPh sb="65" eb="67">
      <t>カクホ</t>
    </rPh>
    <phoneticPr fontId="5"/>
  </si>
  <si>
    <t>委託先と密に連絡を取り、事業の円滑な進行と、委託費の適切な執行について確認を行っている。</t>
    <phoneticPr fontId="5"/>
  </si>
  <si>
    <t>支出先の選定に当たっては、企画競争により本事業の推進を最も効果的、効率的に実施できる者を選定している。</t>
    <rPh sb="13" eb="15">
      <t>キカク</t>
    </rPh>
    <rPh sb="15" eb="17">
      <t>キョウソウ</t>
    </rPh>
    <phoneticPr fontId="5"/>
  </si>
  <si>
    <t>契約の際に、委託費の費目・使途の内容について厳正に確認を行い、妥当なコスト水準かを確認している。</t>
    <phoneticPr fontId="5"/>
  </si>
  <si>
    <t>契約の際に、委託費の費目・使途の内容について厳正に確認を行うことで、事業目的に即し真に必要なものに限定している。</t>
    <phoneticPr fontId="5"/>
  </si>
  <si>
    <t>委員等旅費</t>
    <phoneticPr fontId="5"/>
  </si>
  <si>
    <t>諸謝金</t>
    <rPh sb="0" eb="3">
      <t>ショシャキン</t>
    </rPh>
    <phoneticPr fontId="5"/>
  </si>
  <si>
    <t>-</t>
    <phoneticPr fontId="5"/>
  </si>
  <si>
    <t xml:space="preserve">外部有識者による点検対象外  </t>
  </si>
  <si>
    <t xml:space="preserve">事業の実施状況等を踏まえ、適切なアウトカムの設定について不断の見直しを図ること。
引き続き事業の着実な実施及び適切な予算執行に努めること。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</si>
</sst>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84667</xdr:colOff>
      <xdr:row>751</xdr:row>
      <xdr:rowOff>84667</xdr:rowOff>
    </xdr:from>
    <xdr:to>
      <xdr:col>48</xdr:col>
      <xdr:colOff>177037</xdr:colOff>
      <xdr:row>764</xdr:row>
      <xdr:rowOff>9966</xdr:rowOff>
    </xdr:to>
    <xdr:grpSp>
      <xdr:nvGrpSpPr>
        <xdr:cNvPr id="15" name="グループ化 14"/>
        <xdr:cNvGrpSpPr/>
      </xdr:nvGrpSpPr>
      <xdr:grpSpPr>
        <a:xfrm>
          <a:off x="2319867" y="53183367"/>
          <a:ext cx="7610770" cy="4548099"/>
          <a:chOff x="2296584" y="44958000"/>
          <a:chExt cx="7532453" cy="4465549"/>
        </a:xfrm>
      </xdr:grpSpPr>
      <xdr:sp macro="" textlink="">
        <xdr:nvSpPr>
          <xdr:cNvPr id="4" name="Rectangle 1">
            <a:extLst>
              <a:ext uri="{FF2B5EF4-FFF2-40B4-BE49-F238E27FC236}">
                <a16:creationId xmlns:a16="http://schemas.microsoft.com/office/drawing/2014/main" id="{85D65B79-B831-43E7-A71D-DA747D668B9C}"/>
              </a:ext>
            </a:extLst>
          </xdr:cNvPr>
          <xdr:cNvSpPr>
            <a:spLocks noChangeArrowheads="1"/>
          </xdr:cNvSpPr>
        </xdr:nvSpPr>
        <xdr:spPr bwMode="auto">
          <a:xfrm>
            <a:off x="3842645" y="45070061"/>
            <a:ext cx="2744041" cy="804021"/>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val="000000"/>
                </a:solidFill>
                <a:latin typeface="ＭＳ Ｐゴシック"/>
                <a:ea typeface="ＭＳ Ｐゴシック"/>
              </a:rPr>
              <a:t>文部科学省</a:t>
            </a:r>
            <a:endParaRPr lang="en-US" altLang="ja-JP" sz="1600" b="0" i="0" u="none" strike="noStrike" baseline="0">
              <a:solidFill>
                <a:srgbClr val="000000"/>
              </a:solidFill>
              <a:latin typeface="ＭＳ Ｐゴシック"/>
              <a:ea typeface="ＭＳ Ｐゴシック"/>
            </a:endParaRPr>
          </a:p>
          <a:p>
            <a:pPr algn="ctr" rtl="0">
              <a:lnSpc>
                <a:spcPts val="1800"/>
              </a:lnSpc>
              <a:defRPr sz="1000"/>
            </a:pPr>
            <a:r>
              <a:rPr lang="ja-JP" altLang="en-US" sz="1600" b="0" i="0" u="none" strike="noStrike" baseline="0">
                <a:solidFill>
                  <a:srgbClr val="000000"/>
                </a:solidFill>
                <a:latin typeface="ＭＳ Ｐゴシック"/>
                <a:ea typeface="ＭＳ Ｐゴシック"/>
              </a:rPr>
              <a:t>３０．６百万円</a:t>
            </a:r>
            <a:endParaRPr lang="ja-JP" altLang="en-US"/>
          </a:p>
        </xdr:txBody>
      </xdr:sp>
      <xdr:sp macro="" textlink="">
        <xdr:nvSpPr>
          <xdr:cNvPr id="5" name="下矢印 4"/>
          <xdr:cNvSpPr/>
        </xdr:nvSpPr>
        <xdr:spPr>
          <a:xfrm>
            <a:off x="4978291" y="46833585"/>
            <a:ext cx="472748" cy="691963"/>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Rectangle 1">
            <a:extLst>
              <a:ext uri="{FF2B5EF4-FFF2-40B4-BE49-F238E27FC236}">
                <a16:creationId xmlns:a16="http://schemas.microsoft.com/office/drawing/2014/main" id="{85D65B79-B831-43E7-A71D-DA747D668B9C}"/>
              </a:ext>
            </a:extLst>
          </xdr:cNvPr>
          <xdr:cNvSpPr>
            <a:spLocks noChangeArrowheads="1"/>
          </xdr:cNvSpPr>
        </xdr:nvSpPr>
        <xdr:spPr bwMode="auto">
          <a:xfrm>
            <a:off x="3842645" y="47811019"/>
            <a:ext cx="2744041" cy="804022"/>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endParaRPr lang="en-US" altLang="ja-JP" sz="1200" b="0" i="0" u="none" strike="noStrike" baseline="0">
              <a:solidFill>
                <a:srgbClr val="000000"/>
              </a:solidFill>
              <a:latin typeface="+mj-ea"/>
              <a:ea typeface="+mj-ea"/>
            </a:endParaRPr>
          </a:p>
        </xdr:txBody>
      </xdr:sp>
      <xdr:sp macro="" textlink="">
        <xdr:nvSpPr>
          <xdr:cNvPr id="8" name="正方形/長方形 7">
            <a:extLst>
              <a:ext uri="{FF2B5EF4-FFF2-40B4-BE49-F238E27FC236}">
                <a16:creationId xmlns:a16="http://schemas.microsoft.com/office/drawing/2014/main" id="{0FC2F67F-7E2A-4168-8F40-25A7C8E5AB08}"/>
              </a:ext>
            </a:extLst>
          </xdr:cNvPr>
          <xdr:cNvSpPr/>
        </xdr:nvSpPr>
        <xdr:spPr>
          <a:xfrm>
            <a:off x="3038272" y="47491932"/>
            <a:ext cx="3508842" cy="3482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随意契約</a:t>
            </a:r>
            <a:r>
              <a:rPr kumimoji="1" lang="en-US" altLang="ja-JP" sz="1400">
                <a:solidFill>
                  <a:sysClr val="windowText" lastClr="000000"/>
                </a:solidFill>
              </a:rPr>
              <a:t>【</a:t>
            </a:r>
            <a:r>
              <a:rPr kumimoji="1" lang="ja-JP" altLang="en-US" sz="1400">
                <a:solidFill>
                  <a:sysClr val="windowText" lastClr="000000"/>
                </a:solidFill>
              </a:rPr>
              <a:t>企画競争</a:t>
            </a:r>
            <a:r>
              <a:rPr kumimoji="1" lang="en-US" altLang="ja-JP" sz="1400">
                <a:solidFill>
                  <a:sysClr val="windowText" lastClr="000000"/>
                </a:solidFill>
              </a:rPr>
              <a:t>】</a:t>
            </a:r>
            <a:endParaRPr kumimoji="1" lang="ja-JP" altLang="en-US" sz="1400">
              <a:solidFill>
                <a:sysClr val="windowText" lastClr="000000"/>
              </a:solidFill>
            </a:endParaRPr>
          </a:p>
        </xdr:txBody>
      </xdr:sp>
      <xdr:sp macro="" textlink="">
        <xdr:nvSpPr>
          <xdr:cNvPr id="10" name="正方形/長方形 9">
            <a:extLst>
              <a:ext uri="{FF2B5EF4-FFF2-40B4-BE49-F238E27FC236}">
                <a16:creationId xmlns:a16="http://schemas.microsoft.com/office/drawing/2014/main" id="{0FC2F67F-7E2A-4168-8F40-25A7C8E5AB08}"/>
              </a:ext>
            </a:extLst>
          </xdr:cNvPr>
          <xdr:cNvSpPr/>
        </xdr:nvSpPr>
        <xdr:spPr>
          <a:xfrm>
            <a:off x="6827961" y="44958000"/>
            <a:ext cx="3001076" cy="11612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・諸謝金　　　１．８百万円</a:t>
            </a:r>
            <a:endParaRPr kumimoji="1" lang="en-US" altLang="ja-JP" sz="10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aseline="0">
                <a:solidFill>
                  <a:sysClr val="windowText" lastClr="000000"/>
                </a:solidFill>
                <a:latin typeface="ＭＳ ゴシック" panose="020B0609070205080204" pitchFamily="49" charset="-128"/>
                <a:ea typeface="ＭＳ ゴシック" panose="020B0609070205080204" pitchFamily="49" charset="-128"/>
              </a:rPr>
              <a:t>・委員等旅費　１</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．６百万円</a:t>
            </a:r>
            <a:endParaRPr kumimoji="1" lang="en-US" altLang="ja-JP" sz="10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・庁費　　　　０．４百万円</a:t>
            </a:r>
            <a:endParaRPr kumimoji="1" lang="en-US" altLang="ja-JP" sz="10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・職員旅費　　０．２百万円　　</a:t>
            </a:r>
            <a:endParaRPr kumimoji="1" lang="en-US" altLang="ja-JP" sz="10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4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　　　　計：</a:t>
            </a:r>
            <a:r>
              <a:rPr kumimoji="1" lang="ja-JP" altLang="en-US" sz="1000" u="sng">
                <a:solidFill>
                  <a:sysClr val="windowText" lastClr="000000"/>
                </a:solidFill>
                <a:latin typeface="ＭＳ ゴシック" panose="020B0609070205080204" pitchFamily="49" charset="-128"/>
                <a:ea typeface="ＭＳ ゴシック" panose="020B0609070205080204" pitchFamily="49" charset="-128"/>
              </a:rPr>
              <a:t>４．０百万円</a:t>
            </a:r>
            <a:r>
              <a:rPr kumimoji="1" lang="ja-JP" altLang="en-US" sz="1000" u="none">
                <a:solidFill>
                  <a:sysClr val="windowText" lastClr="000000"/>
                </a:solidFill>
                <a:latin typeface="ＭＳ ゴシック" panose="020B0609070205080204" pitchFamily="49" charset="-128"/>
                <a:ea typeface="ＭＳ ゴシック" panose="020B0609070205080204" pitchFamily="49" charset="-128"/>
              </a:rPr>
              <a:t>　を含む。</a:t>
            </a:r>
            <a:endParaRPr kumimoji="1" lang="ja-JP" altLang="en-US" sz="1000">
              <a:solidFill>
                <a:sysClr val="windowText" lastClr="000000"/>
              </a:solidFill>
              <a:latin typeface="ＭＳ ゴシック" panose="020B0609070205080204" pitchFamily="49" charset="-128"/>
              <a:ea typeface="ＭＳ ゴシック" panose="020B0609070205080204" pitchFamily="49" charset="-128"/>
            </a:endParaRPr>
          </a:p>
        </xdr:txBody>
      </xdr:sp>
      <xdr:grpSp>
        <xdr:nvGrpSpPr>
          <xdr:cNvPr id="13" name="グループ化 12"/>
          <xdr:cNvGrpSpPr/>
        </xdr:nvGrpSpPr>
        <xdr:grpSpPr>
          <a:xfrm>
            <a:off x="2296584" y="46085595"/>
            <a:ext cx="5836163" cy="736788"/>
            <a:chOff x="2296584" y="46085595"/>
            <a:chExt cx="5836163" cy="736788"/>
          </a:xfrm>
        </xdr:grpSpPr>
        <xdr:sp macro="" textlink="">
          <xdr:nvSpPr>
            <xdr:cNvPr id="6" name="AutoShape 2">
              <a:extLst>
                <a:ext uri="{FF2B5EF4-FFF2-40B4-BE49-F238E27FC236}">
                  <a16:creationId xmlns:a16="http://schemas.microsoft.com/office/drawing/2014/main" id="{B809EC46-8E25-4B70-8ED5-3689B9B77AD5}"/>
                </a:ext>
              </a:extLst>
            </xdr:cNvPr>
            <xdr:cNvSpPr>
              <a:spLocks noChangeArrowheads="1"/>
            </xdr:cNvSpPr>
          </xdr:nvSpPr>
          <xdr:spPr bwMode="auto">
            <a:xfrm>
              <a:off x="2296584" y="46085595"/>
              <a:ext cx="5836163" cy="65834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1" name="Text Box 3"/>
            <xdr:cNvSpPr txBox="1">
              <a:spLocks noChangeArrowheads="1"/>
            </xdr:cNvSpPr>
          </xdr:nvSpPr>
          <xdr:spPr bwMode="auto">
            <a:xfrm>
              <a:off x="2431754" y="46096803"/>
              <a:ext cx="5565823" cy="72558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大学教育のデジタライゼーション・イニシアティブの事業推進業務を委託。圧倒的に高い学修成果を生み出すなど大学の授業の価値を最大化するため、産学が協働してデジタル技術を高度に活用する取組を奨励する。</a:t>
              </a:r>
            </a:p>
          </xdr:txBody>
        </xdr:sp>
      </xdr:grpSp>
      <xdr:grpSp>
        <xdr:nvGrpSpPr>
          <xdr:cNvPr id="14" name="グループ化 13"/>
          <xdr:cNvGrpSpPr/>
        </xdr:nvGrpSpPr>
        <xdr:grpSpPr>
          <a:xfrm>
            <a:off x="2307790" y="48760718"/>
            <a:ext cx="5813751" cy="662831"/>
            <a:chOff x="2307790" y="48760718"/>
            <a:chExt cx="5813751" cy="662831"/>
          </a:xfrm>
        </xdr:grpSpPr>
        <xdr:sp macro="" textlink="">
          <xdr:nvSpPr>
            <xdr:cNvPr id="9" name="AutoShape 2">
              <a:extLst>
                <a:ext uri="{FF2B5EF4-FFF2-40B4-BE49-F238E27FC236}">
                  <a16:creationId xmlns:a16="http://schemas.microsoft.com/office/drawing/2014/main" id="{B809EC46-8E25-4B70-8ED5-3689B9B77AD5}"/>
                </a:ext>
              </a:extLst>
            </xdr:cNvPr>
            <xdr:cNvSpPr>
              <a:spLocks noChangeArrowheads="1"/>
            </xdr:cNvSpPr>
          </xdr:nvSpPr>
          <xdr:spPr bwMode="auto">
            <a:xfrm>
              <a:off x="2307790" y="48760718"/>
              <a:ext cx="5813751" cy="65834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2" name="Text Box 3"/>
            <xdr:cNvSpPr txBox="1">
              <a:spLocks noChangeArrowheads="1"/>
            </xdr:cNvSpPr>
          </xdr:nvSpPr>
          <xdr:spPr bwMode="auto">
            <a:xfrm>
              <a:off x="2459767" y="48787614"/>
              <a:ext cx="5509796" cy="63593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大学教育のデジタライゼーション・イニシアティブの円滑な実施のため、広報等プロモーション戦略、ピッチイベント運営、公式取組のフォローアップ等を管理する事務局を設置・運営する。</a:t>
              </a:r>
            </a:p>
          </xdr:txBody>
        </xdr:sp>
      </xdr:grpSp>
    </xdr:grpSp>
    <xdr:clientData/>
  </xdr:twoCellAnchor>
  <xdr:oneCellAnchor>
    <xdr:from>
      <xdr:col>23</xdr:col>
      <xdr:colOff>47989</xdr:colOff>
      <xdr:row>759</xdr:row>
      <xdr:rowOff>201085</xdr:rowOff>
    </xdr:from>
    <xdr:ext cx="1064202" cy="692690"/>
    <xdr:sp macro="" textlink="">
      <xdr:nvSpPr>
        <xdr:cNvPr id="16" name="テキスト ボックス 15"/>
        <xdr:cNvSpPr txBox="1"/>
      </xdr:nvSpPr>
      <xdr:spPr>
        <a:xfrm>
          <a:off x="4672906" y="47868418"/>
          <a:ext cx="1064202" cy="6926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200">
              <a:latin typeface="+mj-ea"/>
              <a:ea typeface="+mj-ea"/>
            </a:rPr>
            <a:t>Ａ．民間企業</a:t>
          </a:r>
          <a:r>
            <a:rPr kumimoji="1" lang="en-US" altLang="ja-JP" sz="1200">
              <a:latin typeface="+mj-ea"/>
              <a:ea typeface="+mj-ea"/>
            </a:rPr>
            <a:t/>
          </a:r>
          <a:br>
            <a:rPr kumimoji="1" lang="en-US" altLang="ja-JP" sz="1200">
              <a:latin typeface="+mj-ea"/>
              <a:ea typeface="+mj-ea"/>
            </a:rPr>
          </a:br>
          <a:r>
            <a:rPr kumimoji="1" lang="ja-JP" altLang="en-US" sz="1200">
              <a:latin typeface="+mj-ea"/>
              <a:ea typeface="+mj-ea"/>
            </a:rPr>
            <a:t>（全１件）</a:t>
          </a:r>
          <a:endParaRPr kumimoji="1" lang="en-US" altLang="ja-JP" sz="1200">
            <a:latin typeface="+mj-ea"/>
            <a:ea typeface="+mj-ea"/>
          </a:endParaRPr>
        </a:p>
        <a:p>
          <a:pPr algn="ctr"/>
          <a:r>
            <a:rPr kumimoji="1" lang="ja-JP" altLang="en-US" sz="1200">
              <a:latin typeface="+mj-ea"/>
              <a:ea typeface="+mj-ea"/>
            </a:rPr>
            <a:t>２６．６百万円</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406</v>
      </c>
      <c r="AJ2" s="206" t="s">
        <v>711</v>
      </c>
      <c r="AK2" s="206"/>
      <c r="AL2" s="206"/>
      <c r="AM2" s="206"/>
      <c r="AN2" s="98" t="s">
        <v>406</v>
      </c>
      <c r="AO2" s="206" t="s">
        <v>731</v>
      </c>
      <c r="AP2" s="206"/>
      <c r="AQ2" s="206"/>
      <c r="AR2" s="99" t="s">
        <v>709</v>
      </c>
      <c r="AS2" s="207">
        <v>6</v>
      </c>
      <c r="AT2" s="207"/>
      <c r="AU2" s="207"/>
      <c r="AV2" s="98" t="str">
        <f>IF(AW2="","","-")</f>
        <v/>
      </c>
      <c r="AW2" s="394"/>
      <c r="AX2" s="394"/>
    </row>
    <row r="3" spans="1:50" ht="21" customHeight="1" thickBot="1" x14ac:dyDescent="0.2">
      <c r="A3" s="519" t="s">
        <v>702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715</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734</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735</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510</v>
      </c>
      <c r="H5" s="555"/>
      <c r="I5" s="555"/>
      <c r="J5" s="555"/>
      <c r="K5" s="555"/>
      <c r="L5" s="555"/>
      <c r="M5" s="556" t="s">
        <v>66</v>
      </c>
      <c r="N5" s="557"/>
      <c r="O5" s="557"/>
      <c r="P5" s="557"/>
      <c r="Q5" s="557"/>
      <c r="R5" s="558"/>
      <c r="S5" s="559" t="s">
        <v>70</v>
      </c>
      <c r="T5" s="555"/>
      <c r="U5" s="555"/>
      <c r="V5" s="555"/>
      <c r="W5" s="555"/>
      <c r="X5" s="560"/>
      <c r="Y5" s="713" t="s">
        <v>3</v>
      </c>
      <c r="Z5" s="714"/>
      <c r="AA5" s="714"/>
      <c r="AB5" s="714"/>
      <c r="AC5" s="714"/>
      <c r="AD5" s="715"/>
      <c r="AE5" s="716" t="s">
        <v>736</v>
      </c>
      <c r="AF5" s="716"/>
      <c r="AG5" s="716"/>
      <c r="AH5" s="716"/>
      <c r="AI5" s="716"/>
      <c r="AJ5" s="716"/>
      <c r="AK5" s="716"/>
      <c r="AL5" s="716"/>
      <c r="AM5" s="716"/>
      <c r="AN5" s="716"/>
      <c r="AO5" s="716"/>
      <c r="AP5" s="717"/>
      <c r="AQ5" s="718" t="s">
        <v>738</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716</v>
      </c>
      <c r="H7" s="824"/>
      <c r="I7" s="824"/>
      <c r="J7" s="824"/>
      <c r="K7" s="824"/>
      <c r="L7" s="824"/>
      <c r="M7" s="824"/>
      <c r="N7" s="824"/>
      <c r="O7" s="824"/>
      <c r="P7" s="824"/>
      <c r="Q7" s="824"/>
      <c r="R7" s="824"/>
      <c r="S7" s="824"/>
      <c r="T7" s="824"/>
      <c r="U7" s="824"/>
      <c r="V7" s="824"/>
      <c r="W7" s="824"/>
      <c r="X7" s="825"/>
      <c r="Y7" s="392" t="s">
        <v>389</v>
      </c>
      <c r="Z7" s="296"/>
      <c r="AA7" s="296"/>
      <c r="AB7" s="296"/>
      <c r="AC7" s="296"/>
      <c r="AD7" s="393"/>
      <c r="AE7" s="379" t="s">
        <v>717</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科学技術・イノベーション、子ども・若者育成支援</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718</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755</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390</v>
      </c>
      <c r="Q12" s="298"/>
      <c r="R12" s="298"/>
      <c r="S12" s="298"/>
      <c r="T12" s="298"/>
      <c r="U12" s="298"/>
      <c r="V12" s="299"/>
      <c r="W12" s="303" t="s">
        <v>412</v>
      </c>
      <c r="X12" s="298"/>
      <c r="Y12" s="298"/>
      <c r="Z12" s="298"/>
      <c r="AA12" s="298"/>
      <c r="AB12" s="298"/>
      <c r="AC12" s="299"/>
      <c r="AD12" s="303" t="s">
        <v>699</v>
      </c>
      <c r="AE12" s="298"/>
      <c r="AF12" s="298"/>
      <c r="AG12" s="298"/>
      <c r="AH12" s="298"/>
      <c r="AI12" s="298"/>
      <c r="AJ12" s="299"/>
      <c r="AK12" s="303" t="s">
        <v>703</v>
      </c>
      <c r="AL12" s="298"/>
      <c r="AM12" s="298"/>
      <c r="AN12" s="298"/>
      <c r="AO12" s="298"/>
      <c r="AP12" s="298"/>
      <c r="AQ12" s="299"/>
      <c r="AR12" s="303" t="s">
        <v>704</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t="s">
        <v>716</v>
      </c>
      <c r="Q13" s="164"/>
      <c r="R13" s="164"/>
      <c r="S13" s="164"/>
      <c r="T13" s="164"/>
      <c r="U13" s="164"/>
      <c r="V13" s="165"/>
      <c r="W13" s="163" t="s">
        <v>716</v>
      </c>
      <c r="X13" s="164"/>
      <c r="Y13" s="164"/>
      <c r="Z13" s="164"/>
      <c r="AA13" s="164"/>
      <c r="AB13" s="164"/>
      <c r="AC13" s="165"/>
      <c r="AD13" s="163" t="s">
        <v>737</v>
      </c>
      <c r="AE13" s="164"/>
      <c r="AF13" s="164"/>
      <c r="AG13" s="164"/>
      <c r="AH13" s="164"/>
      <c r="AI13" s="164"/>
      <c r="AJ13" s="165"/>
      <c r="AK13" s="163">
        <v>30.6</v>
      </c>
      <c r="AL13" s="164"/>
      <c r="AM13" s="164"/>
      <c r="AN13" s="164"/>
      <c r="AO13" s="164"/>
      <c r="AP13" s="164"/>
      <c r="AQ13" s="165"/>
      <c r="AR13" s="160">
        <v>30.7</v>
      </c>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716</v>
      </c>
      <c r="Q14" s="164"/>
      <c r="R14" s="164"/>
      <c r="S14" s="164"/>
      <c r="T14" s="164"/>
      <c r="U14" s="164"/>
      <c r="V14" s="165"/>
      <c r="W14" s="163" t="s">
        <v>716</v>
      </c>
      <c r="X14" s="164"/>
      <c r="Y14" s="164"/>
      <c r="Z14" s="164"/>
      <c r="AA14" s="164"/>
      <c r="AB14" s="164"/>
      <c r="AC14" s="165"/>
      <c r="AD14" s="163" t="s">
        <v>737</v>
      </c>
      <c r="AE14" s="164"/>
      <c r="AF14" s="164"/>
      <c r="AG14" s="164"/>
      <c r="AH14" s="164"/>
      <c r="AI14" s="164"/>
      <c r="AJ14" s="165"/>
      <c r="AK14" s="163"/>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716</v>
      </c>
      <c r="Q15" s="164"/>
      <c r="R15" s="164"/>
      <c r="S15" s="164"/>
      <c r="T15" s="164"/>
      <c r="U15" s="164"/>
      <c r="V15" s="165"/>
      <c r="W15" s="163" t="s">
        <v>716</v>
      </c>
      <c r="X15" s="164"/>
      <c r="Y15" s="164"/>
      <c r="Z15" s="164"/>
      <c r="AA15" s="164"/>
      <c r="AB15" s="164"/>
      <c r="AC15" s="165"/>
      <c r="AD15" s="163" t="s">
        <v>716</v>
      </c>
      <c r="AE15" s="164"/>
      <c r="AF15" s="164"/>
      <c r="AG15" s="164"/>
      <c r="AH15" s="164"/>
      <c r="AI15" s="164"/>
      <c r="AJ15" s="165"/>
      <c r="AK15" s="163" t="s">
        <v>739</v>
      </c>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716</v>
      </c>
      <c r="Q16" s="164"/>
      <c r="R16" s="164"/>
      <c r="S16" s="164"/>
      <c r="T16" s="164"/>
      <c r="U16" s="164"/>
      <c r="V16" s="165"/>
      <c r="W16" s="163" t="s">
        <v>716</v>
      </c>
      <c r="X16" s="164"/>
      <c r="Y16" s="164"/>
      <c r="Z16" s="164"/>
      <c r="AA16" s="164"/>
      <c r="AB16" s="164"/>
      <c r="AC16" s="165"/>
      <c r="AD16" s="163" t="s">
        <v>716</v>
      </c>
      <c r="AE16" s="164"/>
      <c r="AF16" s="164"/>
      <c r="AG16" s="164"/>
      <c r="AH16" s="164"/>
      <c r="AI16" s="164"/>
      <c r="AJ16" s="165"/>
      <c r="AK16" s="163"/>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716</v>
      </c>
      <c r="Q17" s="164"/>
      <c r="R17" s="164"/>
      <c r="S17" s="164"/>
      <c r="T17" s="164"/>
      <c r="U17" s="164"/>
      <c r="V17" s="165"/>
      <c r="W17" s="163" t="s">
        <v>716</v>
      </c>
      <c r="X17" s="164"/>
      <c r="Y17" s="164"/>
      <c r="Z17" s="164"/>
      <c r="AA17" s="164"/>
      <c r="AB17" s="164"/>
      <c r="AC17" s="165"/>
      <c r="AD17" s="163" t="s">
        <v>716</v>
      </c>
      <c r="AE17" s="164"/>
      <c r="AF17" s="164"/>
      <c r="AG17" s="164"/>
      <c r="AH17" s="164"/>
      <c r="AI17" s="164"/>
      <c r="AJ17" s="165"/>
      <c r="AK17" s="163"/>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0</v>
      </c>
      <c r="Q18" s="170"/>
      <c r="R18" s="170"/>
      <c r="S18" s="170"/>
      <c r="T18" s="170"/>
      <c r="U18" s="170"/>
      <c r="V18" s="171"/>
      <c r="W18" s="169">
        <f>SUM(W13:AC17)</f>
        <v>0</v>
      </c>
      <c r="X18" s="170"/>
      <c r="Y18" s="170"/>
      <c r="Z18" s="170"/>
      <c r="AA18" s="170"/>
      <c r="AB18" s="170"/>
      <c r="AC18" s="171"/>
      <c r="AD18" s="169">
        <f>SUM(AD13:AJ17)</f>
        <v>0</v>
      </c>
      <c r="AE18" s="170"/>
      <c r="AF18" s="170"/>
      <c r="AG18" s="170"/>
      <c r="AH18" s="170"/>
      <c r="AI18" s="170"/>
      <c r="AJ18" s="171"/>
      <c r="AK18" s="169">
        <f>SUM(AK13:AQ17)</f>
        <v>30.6</v>
      </c>
      <c r="AL18" s="170"/>
      <c r="AM18" s="170"/>
      <c r="AN18" s="170"/>
      <c r="AO18" s="170"/>
      <c r="AP18" s="170"/>
      <c r="AQ18" s="171"/>
      <c r="AR18" s="169">
        <f>SUM(AR13:AX17)</f>
        <v>30.7</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0</v>
      </c>
      <c r="Q19" s="164"/>
      <c r="R19" s="164"/>
      <c r="S19" s="164"/>
      <c r="T19" s="164"/>
      <c r="U19" s="164"/>
      <c r="V19" s="165"/>
      <c r="W19" s="163">
        <v>0</v>
      </c>
      <c r="X19" s="164"/>
      <c r="Y19" s="164"/>
      <c r="Z19" s="164"/>
      <c r="AA19" s="164"/>
      <c r="AB19" s="164"/>
      <c r="AC19" s="165"/>
      <c r="AD19" s="163"/>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t="str">
        <f>IF(P18=0, "-", SUM(P19)/P18)</f>
        <v>-</v>
      </c>
      <c r="Q20" s="535"/>
      <c r="R20" s="535"/>
      <c r="S20" s="535"/>
      <c r="T20" s="535"/>
      <c r="U20" s="535"/>
      <c r="V20" s="535"/>
      <c r="W20" s="535" t="str">
        <f t="shared" ref="W20" si="0">IF(W18=0, "-", SUM(W19)/W18)</f>
        <v>-</v>
      </c>
      <c r="X20" s="535"/>
      <c r="Y20" s="535"/>
      <c r="Z20" s="535"/>
      <c r="AA20" s="535"/>
      <c r="AB20" s="535"/>
      <c r="AC20" s="535"/>
      <c r="AD20" s="535" t="str">
        <f t="shared" ref="AD20" si="1">IF(AD18=0, "-", SUM(AD19)/AD18)</f>
        <v>-</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354</v>
      </c>
      <c r="H21" s="919"/>
      <c r="I21" s="919"/>
      <c r="J21" s="919"/>
      <c r="K21" s="919"/>
      <c r="L21" s="919"/>
      <c r="M21" s="919"/>
      <c r="N21" s="919"/>
      <c r="O21" s="919"/>
      <c r="P21" s="535" t="str">
        <f>IF(P19=0, "-", SUM(P19)/SUM(P13,P14))</f>
        <v>-</v>
      </c>
      <c r="Q21" s="535"/>
      <c r="R21" s="535"/>
      <c r="S21" s="535"/>
      <c r="T21" s="535"/>
      <c r="U21" s="535"/>
      <c r="V21" s="535"/>
      <c r="W21" s="535" t="str">
        <f t="shared" ref="W21" si="2">IF(W19=0, "-", SUM(W19)/SUM(W13,W14))</f>
        <v>-</v>
      </c>
      <c r="X21" s="535"/>
      <c r="Y21" s="535"/>
      <c r="Z21" s="535"/>
      <c r="AA21" s="535"/>
      <c r="AB21" s="535"/>
      <c r="AC21" s="535"/>
      <c r="AD21" s="535" t="str">
        <f t="shared" ref="AD21" si="3">IF(AD19=0, "-", SUM(AD19)/SUM(AD13,AD14))</f>
        <v>-</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707</v>
      </c>
      <c r="B22" s="139"/>
      <c r="C22" s="139"/>
      <c r="D22" s="139"/>
      <c r="E22" s="139"/>
      <c r="F22" s="140"/>
      <c r="G22" s="129" t="s">
        <v>333</v>
      </c>
      <c r="H22" s="130"/>
      <c r="I22" s="130"/>
      <c r="J22" s="130"/>
      <c r="K22" s="130"/>
      <c r="L22" s="130"/>
      <c r="M22" s="130"/>
      <c r="N22" s="130"/>
      <c r="O22" s="131"/>
      <c r="P22" s="147" t="s">
        <v>705</v>
      </c>
      <c r="Q22" s="130"/>
      <c r="R22" s="130"/>
      <c r="S22" s="130"/>
      <c r="T22" s="130"/>
      <c r="U22" s="130"/>
      <c r="V22" s="131"/>
      <c r="W22" s="147" t="s">
        <v>706</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719</v>
      </c>
      <c r="H23" s="133"/>
      <c r="I23" s="133"/>
      <c r="J23" s="133"/>
      <c r="K23" s="133"/>
      <c r="L23" s="133"/>
      <c r="M23" s="133"/>
      <c r="N23" s="133"/>
      <c r="O23" s="134"/>
      <c r="P23" s="160">
        <v>26.6</v>
      </c>
      <c r="Q23" s="161"/>
      <c r="R23" s="161"/>
      <c r="S23" s="161"/>
      <c r="T23" s="161"/>
      <c r="U23" s="161"/>
      <c r="V23" s="162"/>
      <c r="W23" s="160">
        <v>26.6</v>
      </c>
      <c r="X23" s="161"/>
      <c r="Y23" s="161"/>
      <c r="Z23" s="161"/>
      <c r="AA23" s="161"/>
      <c r="AB23" s="161"/>
      <c r="AC23" s="162"/>
      <c r="AD23" s="149" t="s">
        <v>712</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766</v>
      </c>
      <c r="H24" s="136"/>
      <c r="I24" s="136"/>
      <c r="J24" s="136"/>
      <c r="K24" s="136"/>
      <c r="L24" s="136"/>
      <c r="M24" s="136"/>
      <c r="N24" s="136"/>
      <c r="O24" s="137"/>
      <c r="P24" s="163">
        <v>1.6</v>
      </c>
      <c r="Q24" s="164"/>
      <c r="R24" s="164"/>
      <c r="S24" s="164"/>
      <c r="T24" s="164"/>
      <c r="U24" s="164"/>
      <c r="V24" s="165"/>
      <c r="W24" s="163">
        <v>1.9</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767</v>
      </c>
      <c r="H25" s="136"/>
      <c r="I25" s="136"/>
      <c r="J25" s="136"/>
      <c r="K25" s="136"/>
      <c r="L25" s="136"/>
      <c r="M25" s="136"/>
      <c r="N25" s="136"/>
      <c r="O25" s="137"/>
      <c r="P25" s="163">
        <v>1.8</v>
      </c>
      <c r="Q25" s="164"/>
      <c r="R25" s="164"/>
      <c r="S25" s="164"/>
      <c r="T25" s="164"/>
      <c r="U25" s="164"/>
      <c r="V25" s="165"/>
      <c r="W25" s="163">
        <v>1.5</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720</v>
      </c>
      <c r="H26" s="136"/>
      <c r="I26" s="136"/>
      <c r="J26" s="136"/>
      <c r="K26" s="136"/>
      <c r="L26" s="136"/>
      <c r="M26" s="136"/>
      <c r="N26" s="136"/>
      <c r="O26" s="137"/>
      <c r="P26" s="163">
        <v>0.4</v>
      </c>
      <c r="Q26" s="164"/>
      <c r="R26" s="164"/>
      <c r="S26" s="164"/>
      <c r="T26" s="164"/>
      <c r="U26" s="164"/>
      <c r="V26" s="165"/>
      <c r="W26" s="163">
        <v>0.5</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721</v>
      </c>
      <c r="H27" s="136"/>
      <c r="I27" s="136"/>
      <c r="J27" s="136"/>
      <c r="K27" s="136"/>
      <c r="L27" s="136"/>
      <c r="M27" s="136"/>
      <c r="N27" s="136"/>
      <c r="O27" s="137"/>
      <c r="P27" s="163">
        <v>0.2</v>
      </c>
      <c r="Q27" s="164"/>
      <c r="R27" s="164"/>
      <c r="S27" s="164"/>
      <c r="T27" s="164"/>
      <c r="U27" s="164"/>
      <c r="V27" s="165"/>
      <c r="W27" s="163">
        <v>0.2</v>
      </c>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30.6</v>
      </c>
      <c r="Q29" s="164"/>
      <c r="R29" s="164"/>
      <c r="S29" s="164"/>
      <c r="T29" s="164"/>
      <c r="U29" s="164"/>
      <c r="V29" s="165"/>
      <c r="W29" s="211">
        <f>AR13</f>
        <v>30.7</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390</v>
      </c>
      <c r="AF30" s="383"/>
      <c r="AG30" s="383"/>
      <c r="AH30" s="384"/>
      <c r="AI30" s="385" t="s">
        <v>412</v>
      </c>
      <c r="AJ30" s="385"/>
      <c r="AK30" s="385"/>
      <c r="AL30" s="382"/>
      <c r="AM30" s="385" t="s">
        <v>509</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v>3</v>
      </c>
      <c r="AR31" s="178"/>
      <c r="AS31" s="179" t="s">
        <v>233</v>
      </c>
      <c r="AT31" s="202"/>
      <c r="AU31" s="271" t="s">
        <v>757</v>
      </c>
      <c r="AV31" s="271"/>
      <c r="AW31" s="375" t="s">
        <v>179</v>
      </c>
      <c r="AX31" s="376"/>
    </row>
    <row r="32" spans="1:50" ht="29.25" customHeight="1" x14ac:dyDescent="0.15">
      <c r="A32" s="511"/>
      <c r="B32" s="509"/>
      <c r="C32" s="509"/>
      <c r="D32" s="509"/>
      <c r="E32" s="509"/>
      <c r="F32" s="510"/>
      <c r="G32" s="536" t="s">
        <v>722</v>
      </c>
      <c r="H32" s="537"/>
      <c r="I32" s="537"/>
      <c r="J32" s="537"/>
      <c r="K32" s="537"/>
      <c r="L32" s="537"/>
      <c r="M32" s="537"/>
      <c r="N32" s="537"/>
      <c r="O32" s="538"/>
      <c r="P32" s="191" t="s">
        <v>752</v>
      </c>
      <c r="Q32" s="191"/>
      <c r="R32" s="191"/>
      <c r="S32" s="191"/>
      <c r="T32" s="191"/>
      <c r="U32" s="191"/>
      <c r="V32" s="191"/>
      <c r="W32" s="191"/>
      <c r="X32" s="233"/>
      <c r="Y32" s="339" t="s">
        <v>12</v>
      </c>
      <c r="Z32" s="545"/>
      <c r="AA32" s="546"/>
      <c r="AB32" s="547" t="s">
        <v>723</v>
      </c>
      <c r="AC32" s="547"/>
      <c r="AD32" s="547"/>
      <c r="AE32" s="363" t="s">
        <v>716</v>
      </c>
      <c r="AF32" s="364"/>
      <c r="AG32" s="364"/>
      <c r="AH32" s="364"/>
      <c r="AI32" s="363" t="s">
        <v>716</v>
      </c>
      <c r="AJ32" s="364"/>
      <c r="AK32" s="364"/>
      <c r="AL32" s="364"/>
      <c r="AM32" s="363">
        <v>10</v>
      </c>
      <c r="AN32" s="364"/>
      <c r="AO32" s="364"/>
      <c r="AP32" s="364"/>
      <c r="AQ32" s="166" t="s">
        <v>716</v>
      </c>
      <c r="AR32" s="167"/>
      <c r="AS32" s="167"/>
      <c r="AT32" s="168"/>
      <c r="AU32" s="364" t="s">
        <v>756</v>
      </c>
      <c r="AV32" s="364"/>
      <c r="AW32" s="364"/>
      <c r="AX32" s="365"/>
    </row>
    <row r="33" spans="1:51" ht="29.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723</v>
      </c>
      <c r="AC33" s="518"/>
      <c r="AD33" s="518"/>
      <c r="AE33" s="363" t="s">
        <v>716</v>
      </c>
      <c r="AF33" s="364"/>
      <c r="AG33" s="364"/>
      <c r="AH33" s="364"/>
      <c r="AI33" s="363" t="s">
        <v>716</v>
      </c>
      <c r="AJ33" s="364"/>
      <c r="AK33" s="364"/>
      <c r="AL33" s="364"/>
      <c r="AM33" s="363">
        <v>10</v>
      </c>
      <c r="AN33" s="364"/>
      <c r="AO33" s="364"/>
      <c r="AP33" s="364"/>
      <c r="AQ33" s="166">
        <v>20</v>
      </c>
      <c r="AR33" s="167"/>
      <c r="AS33" s="167"/>
      <c r="AT33" s="168"/>
      <c r="AU33" s="364" t="s">
        <v>757</v>
      </c>
      <c r="AV33" s="364"/>
      <c r="AW33" s="364"/>
      <c r="AX33" s="365"/>
    </row>
    <row r="34" spans="1:51" ht="29.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t="s">
        <v>716</v>
      </c>
      <c r="AF34" s="364"/>
      <c r="AG34" s="364"/>
      <c r="AH34" s="364"/>
      <c r="AI34" s="363" t="s">
        <v>716</v>
      </c>
      <c r="AJ34" s="364"/>
      <c r="AK34" s="364"/>
      <c r="AL34" s="364"/>
      <c r="AM34" s="363">
        <v>100</v>
      </c>
      <c r="AN34" s="364"/>
      <c r="AO34" s="364"/>
      <c r="AP34" s="364"/>
      <c r="AQ34" s="166" t="s">
        <v>716</v>
      </c>
      <c r="AR34" s="167"/>
      <c r="AS34" s="167"/>
      <c r="AT34" s="168"/>
      <c r="AU34" s="364" t="s">
        <v>756</v>
      </c>
      <c r="AV34" s="364"/>
      <c r="AW34" s="364"/>
      <c r="AX34" s="365"/>
    </row>
    <row r="35" spans="1:51" ht="23.25" customHeight="1" x14ac:dyDescent="0.15">
      <c r="A35" s="891" t="s">
        <v>380</v>
      </c>
      <c r="B35" s="892"/>
      <c r="C35" s="892"/>
      <c r="D35" s="892"/>
      <c r="E35" s="892"/>
      <c r="F35" s="893"/>
      <c r="G35" s="897" t="s">
        <v>724</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thickBot="1" x14ac:dyDescent="0.2">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390</v>
      </c>
      <c r="AF37" s="335"/>
      <c r="AG37" s="335"/>
      <c r="AH37" s="335"/>
      <c r="AI37" s="335" t="s">
        <v>412</v>
      </c>
      <c r="AJ37" s="335"/>
      <c r="AK37" s="335"/>
      <c r="AL37" s="335"/>
      <c r="AM37" s="335" t="s">
        <v>509</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1" t="s">
        <v>380</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390</v>
      </c>
      <c r="AF44" s="335"/>
      <c r="AG44" s="335"/>
      <c r="AH44" s="335"/>
      <c r="AI44" s="335" t="s">
        <v>412</v>
      </c>
      <c r="AJ44" s="335"/>
      <c r="AK44" s="335"/>
      <c r="AL44" s="335"/>
      <c r="AM44" s="335" t="s">
        <v>509</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1" t="s">
        <v>380</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390</v>
      </c>
      <c r="AF51" s="335"/>
      <c r="AG51" s="335"/>
      <c r="AH51" s="335"/>
      <c r="AI51" s="335" t="s">
        <v>412</v>
      </c>
      <c r="AJ51" s="335"/>
      <c r="AK51" s="335"/>
      <c r="AL51" s="335"/>
      <c r="AM51" s="335" t="s">
        <v>509</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380</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390</v>
      </c>
      <c r="AF58" s="335"/>
      <c r="AG58" s="335"/>
      <c r="AH58" s="335"/>
      <c r="AI58" s="335" t="s">
        <v>412</v>
      </c>
      <c r="AJ58" s="335"/>
      <c r="AK58" s="335"/>
      <c r="AL58" s="335"/>
      <c r="AM58" s="335" t="s">
        <v>509</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380</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5" t="s">
        <v>390</v>
      </c>
      <c r="AF65" s="335"/>
      <c r="AG65" s="335"/>
      <c r="AH65" s="335"/>
      <c r="AI65" s="335" t="s">
        <v>412</v>
      </c>
      <c r="AJ65" s="335"/>
      <c r="AK65" s="335"/>
      <c r="AL65" s="335"/>
      <c r="AM65" s="335" t="s">
        <v>509</v>
      </c>
      <c r="AN65" s="335"/>
      <c r="AO65" s="335"/>
      <c r="AP65" s="335"/>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348</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370</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370</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371</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15">
      <c r="A70" s="845" t="s">
        <v>355</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369</v>
      </c>
      <c r="X70" s="938"/>
      <c r="Y70" s="943" t="s">
        <v>12</v>
      </c>
      <c r="Z70" s="943"/>
      <c r="AA70" s="944"/>
      <c r="AB70" s="945" t="s">
        <v>370</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370</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371</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x14ac:dyDescent="0.15">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390</v>
      </c>
      <c r="AF73" s="335"/>
      <c r="AG73" s="335"/>
      <c r="AH73" s="335"/>
      <c r="AI73" s="335" t="s">
        <v>412</v>
      </c>
      <c r="AJ73" s="335"/>
      <c r="AK73" s="335"/>
      <c r="AL73" s="335"/>
      <c r="AM73" s="335" t="s">
        <v>509</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383</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thickBot="1" x14ac:dyDescent="0.2">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c r="AS79" s="126"/>
      <c r="AT79" s="127"/>
      <c r="AU79" s="127"/>
      <c r="AV79" s="127"/>
      <c r="AW79" s="127"/>
      <c r="AX79" s="128"/>
      <c r="AY79">
        <f>COUNTIF($AR$79,"☑")</f>
        <v>0</v>
      </c>
    </row>
    <row r="80" spans="1:51" ht="18.75" hidden="1" customHeight="1" x14ac:dyDescent="0.15">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700</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390</v>
      </c>
      <c r="AF85" s="335"/>
      <c r="AG85" s="335"/>
      <c r="AH85" s="335"/>
      <c r="AI85" s="335" t="s">
        <v>412</v>
      </c>
      <c r="AJ85" s="335"/>
      <c r="AK85" s="335"/>
      <c r="AL85" s="335"/>
      <c r="AM85" s="335" t="s">
        <v>509</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390</v>
      </c>
      <c r="AF90" s="335"/>
      <c r="AG90" s="335"/>
      <c r="AH90" s="335"/>
      <c r="AI90" s="335" t="s">
        <v>412</v>
      </c>
      <c r="AJ90" s="335"/>
      <c r="AK90" s="335"/>
      <c r="AL90" s="335"/>
      <c r="AM90" s="335" t="s">
        <v>509</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390</v>
      </c>
      <c r="AF95" s="335"/>
      <c r="AG95" s="335"/>
      <c r="AH95" s="335"/>
      <c r="AI95" s="335" t="s">
        <v>412</v>
      </c>
      <c r="AJ95" s="335"/>
      <c r="AK95" s="335"/>
      <c r="AL95" s="335"/>
      <c r="AM95" s="335" t="s">
        <v>509</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390</v>
      </c>
      <c r="AF100" s="818"/>
      <c r="AG100" s="818"/>
      <c r="AH100" s="819"/>
      <c r="AI100" s="817" t="s">
        <v>412</v>
      </c>
      <c r="AJ100" s="818"/>
      <c r="AK100" s="818"/>
      <c r="AL100" s="819"/>
      <c r="AM100" s="817" t="s">
        <v>509</v>
      </c>
      <c r="AN100" s="818"/>
      <c r="AO100" s="818"/>
      <c r="AP100" s="819"/>
      <c r="AQ100" s="920" t="s">
        <v>417</v>
      </c>
      <c r="AR100" s="921"/>
      <c r="AS100" s="921"/>
      <c r="AT100" s="922"/>
      <c r="AU100" s="920" t="s">
        <v>541</v>
      </c>
      <c r="AV100" s="921"/>
      <c r="AW100" s="921"/>
      <c r="AX100" s="923"/>
    </row>
    <row r="101" spans="1:60" ht="23.25" customHeight="1" x14ac:dyDescent="0.15">
      <c r="A101" s="487"/>
      <c r="B101" s="488"/>
      <c r="C101" s="488"/>
      <c r="D101" s="488"/>
      <c r="E101" s="488"/>
      <c r="F101" s="489"/>
      <c r="G101" s="191" t="s">
        <v>758</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725</v>
      </c>
      <c r="AC101" s="547"/>
      <c r="AD101" s="547"/>
      <c r="AE101" s="358" t="s">
        <v>716</v>
      </c>
      <c r="AF101" s="358"/>
      <c r="AG101" s="358"/>
      <c r="AH101" s="358"/>
      <c r="AI101" s="358" t="s">
        <v>716</v>
      </c>
      <c r="AJ101" s="358"/>
      <c r="AK101" s="358"/>
      <c r="AL101" s="358"/>
      <c r="AM101" s="358">
        <v>533</v>
      </c>
      <c r="AN101" s="358"/>
      <c r="AO101" s="358"/>
      <c r="AP101" s="358"/>
      <c r="AQ101" s="358" t="s">
        <v>716</v>
      </c>
      <c r="AR101" s="358"/>
      <c r="AS101" s="358"/>
      <c r="AT101" s="358"/>
      <c r="AU101" s="363" t="s">
        <v>768</v>
      </c>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725</v>
      </c>
      <c r="AC102" s="547"/>
      <c r="AD102" s="547"/>
      <c r="AE102" s="358" t="s">
        <v>716</v>
      </c>
      <c r="AF102" s="358"/>
      <c r="AG102" s="358"/>
      <c r="AH102" s="358"/>
      <c r="AI102" s="358" t="s">
        <v>716</v>
      </c>
      <c r="AJ102" s="358"/>
      <c r="AK102" s="358"/>
      <c r="AL102" s="358"/>
      <c r="AM102" s="358" t="s">
        <v>716</v>
      </c>
      <c r="AN102" s="358"/>
      <c r="AO102" s="358"/>
      <c r="AP102" s="358"/>
      <c r="AQ102" s="358">
        <v>1200</v>
      </c>
      <c r="AR102" s="358"/>
      <c r="AS102" s="358"/>
      <c r="AT102" s="358"/>
      <c r="AU102" s="371">
        <v>1200</v>
      </c>
      <c r="AV102" s="372"/>
      <c r="AW102" s="372"/>
      <c r="AX102" s="924"/>
    </row>
    <row r="103" spans="1:60" ht="31.5"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390</v>
      </c>
      <c r="AF103" s="335"/>
      <c r="AG103" s="335"/>
      <c r="AH103" s="335"/>
      <c r="AI103" s="335" t="s">
        <v>412</v>
      </c>
      <c r="AJ103" s="335"/>
      <c r="AK103" s="335"/>
      <c r="AL103" s="335"/>
      <c r="AM103" s="335" t="s">
        <v>509</v>
      </c>
      <c r="AN103" s="335"/>
      <c r="AO103" s="335"/>
      <c r="AP103" s="335"/>
      <c r="AQ103" s="360" t="s">
        <v>417</v>
      </c>
      <c r="AR103" s="361"/>
      <c r="AS103" s="361"/>
      <c r="AT103" s="361"/>
      <c r="AU103" s="360" t="s">
        <v>541</v>
      </c>
      <c r="AV103" s="361"/>
      <c r="AW103" s="361"/>
      <c r="AX103" s="362"/>
      <c r="AY103">
        <f>COUNTA($G$104)</f>
        <v>1</v>
      </c>
    </row>
    <row r="104" spans="1:60" ht="23.25" customHeight="1" x14ac:dyDescent="0.15">
      <c r="A104" s="487"/>
      <c r="B104" s="488"/>
      <c r="C104" s="488"/>
      <c r="D104" s="488"/>
      <c r="E104" s="488"/>
      <c r="F104" s="489"/>
      <c r="G104" s="191" t="s">
        <v>750</v>
      </c>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t="s">
        <v>723</v>
      </c>
      <c r="AC104" s="468"/>
      <c r="AD104" s="469"/>
      <c r="AE104" s="358" t="s">
        <v>716</v>
      </c>
      <c r="AF104" s="358"/>
      <c r="AG104" s="358"/>
      <c r="AH104" s="358"/>
      <c r="AI104" s="358" t="s">
        <v>716</v>
      </c>
      <c r="AJ104" s="358"/>
      <c r="AK104" s="358"/>
      <c r="AL104" s="358"/>
      <c r="AM104" s="358">
        <v>104</v>
      </c>
      <c r="AN104" s="358"/>
      <c r="AO104" s="358"/>
      <c r="AP104" s="358"/>
      <c r="AQ104" s="358" t="s">
        <v>716</v>
      </c>
      <c r="AR104" s="358"/>
      <c r="AS104" s="358"/>
      <c r="AT104" s="358"/>
      <c r="AU104" s="358" t="s">
        <v>768</v>
      </c>
      <c r="AV104" s="358"/>
      <c r="AW104" s="358"/>
      <c r="AX104" s="359"/>
      <c r="AY104">
        <f>$AY$103</f>
        <v>1</v>
      </c>
    </row>
    <row r="105" spans="1:60" ht="23.25"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t="s">
        <v>723</v>
      </c>
      <c r="AC105" s="404"/>
      <c r="AD105" s="405"/>
      <c r="AE105" s="358" t="s">
        <v>716</v>
      </c>
      <c r="AF105" s="358"/>
      <c r="AG105" s="358"/>
      <c r="AH105" s="358"/>
      <c r="AI105" s="358" t="s">
        <v>716</v>
      </c>
      <c r="AJ105" s="358"/>
      <c r="AK105" s="358"/>
      <c r="AL105" s="358"/>
      <c r="AM105" s="358" t="s">
        <v>406</v>
      </c>
      <c r="AN105" s="358"/>
      <c r="AO105" s="358"/>
      <c r="AP105" s="358"/>
      <c r="AQ105" s="358">
        <v>100</v>
      </c>
      <c r="AR105" s="358"/>
      <c r="AS105" s="358"/>
      <c r="AT105" s="358"/>
      <c r="AU105" s="358">
        <v>100</v>
      </c>
      <c r="AV105" s="358"/>
      <c r="AW105" s="358"/>
      <c r="AX105" s="359"/>
      <c r="AY105">
        <f>$AY$103</f>
        <v>1</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390</v>
      </c>
      <c r="AF106" s="335"/>
      <c r="AG106" s="335"/>
      <c r="AH106" s="335"/>
      <c r="AI106" s="335" t="s">
        <v>412</v>
      </c>
      <c r="AJ106" s="335"/>
      <c r="AK106" s="335"/>
      <c r="AL106" s="335"/>
      <c r="AM106" s="335" t="s">
        <v>509</v>
      </c>
      <c r="AN106" s="335"/>
      <c r="AO106" s="335"/>
      <c r="AP106" s="335"/>
      <c r="AQ106" s="360" t="s">
        <v>417</v>
      </c>
      <c r="AR106" s="361"/>
      <c r="AS106" s="361"/>
      <c r="AT106" s="361"/>
      <c r="AU106" s="360" t="s">
        <v>541</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390</v>
      </c>
      <c r="AF109" s="335"/>
      <c r="AG109" s="335"/>
      <c r="AH109" s="335"/>
      <c r="AI109" s="335" t="s">
        <v>412</v>
      </c>
      <c r="AJ109" s="335"/>
      <c r="AK109" s="335"/>
      <c r="AL109" s="335"/>
      <c r="AM109" s="335" t="s">
        <v>509</v>
      </c>
      <c r="AN109" s="335"/>
      <c r="AO109" s="335"/>
      <c r="AP109" s="335"/>
      <c r="AQ109" s="360" t="s">
        <v>417</v>
      </c>
      <c r="AR109" s="361"/>
      <c r="AS109" s="361"/>
      <c r="AT109" s="361"/>
      <c r="AU109" s="360" t="s">
        <v>541</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390</v>
      </c>
      <c r="AF112" s="335"/>
      <c r="AG112" s="335"/>
      <c r="AH112" s="335"/>
      <c r="AI112" s="335" t="s">
        <v>412</v>
      </c>
      <c r="AJ112" s="335"/>
      <c r="AK112" s="335"/>
      <c r="AL112" s="335"/>
      <c r="AM112" s="335" t="s">
        <v>509</v>
      </c>
      <c r="AN112" s="335"/>
      <c r="AO112" s="335"/>
      <c r="AP112" s="335"/>
      <c r="AQ112" s="360" t="s">
        <v>417</v>
      </c>
      <c r="AR112" s="361"/>
      <c r="AS112" s="361"/>
      <c r="AT112" s="361"/>
      <c r="AU112" s="360" t="s">
        <v>541</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390</v>
      </c>
      <c r="AF115" s="335"/>
      <c r="AG115" s="335"/>
      <c r="AH115" s="335"/>
      <c r="AI115" s="335" t="s">
        <v>412</v>
      </c>
      <c r="AJ115" s="335"/>
      <c r="AK115" s="335"/>
      <c r="AL115" s="335"/>
      <c r="AM115" s="335" t="s">
        <v>509</v>
      </c>
      <c r="AN115" s="335"/>
      <c r="AO115" s="335"/>
      <c r="AP115" s="335"/>
      <c r="AQ115" s="336" t="s">
        <v>542</v>
      </c>
      <c r="AR115" s="337"/>
      <c r="AS115" s="337"/>
      <c r="AT115" s="337"/>
      <c r="AU115" s="337"/>
      <c r="AV115" s="337"/>
      <c r="AW115" s="337"/>
      <c r="AX115" s="338"/>
    </row>
    <row r="116" spans="1:51" ht="23.25" customHeight="1" x14ac:dyDescent="0.15">
      <c r="A116" s="292"/>
      <c r="B116" s="293"/>
      <c r="C116" s="293"/>
      <c r="D116" s="293"/>
      <c r="E116" s="293"/>
      <c r="F116" s="294"/>
      <c r="G116" s="351" t="s">
        <v>726</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727</v>
      </c>
      <c r="AC116" s="301"/>
      <c r="AD116" s="302"/>
      <c r="AE116" s="358" t="s">
        <v>716</v>
      </c>
      <c r="AF116" s="358"/>
      <c r="AG116" s="358"/>
      <c r="AH116" s="358"/>
      <c r="AI116" s="358" t="s">
        <v>716</v>
      </c>
      <c r="AJ116" s="358"/>
      <c r="AK116" s="358"/>
      <c r="AL116" s="358"/>
      <c r="AM116" s="358" t="s">
        <v>716</v>
      </c>
      <c r="AN116" s="358"/>
      <c r="AO116" s="358"/>
      <c r="AP116" s="358"/>
      <c r="AQ116" s="363">
        <v>26.6</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728</v>
      </c>
      <c r="AC117" s="343"/>
      <c r="AD117" s="344"/>
      <c r="AE117" s="306" t="s">
        <v>716</v>
      </c>
      <c r="AF117" s="306"/>
      <c r="AG117" s="306"/>
      <c r="AH117" s="306"/>
      <c r="AI117" s="306" t="s">
        <v>716</v>
      </c>
      <c r="AJ117" s="306"/>
      <c r="AK117" s="306"/>
      <c r="AL117" s="306"/>
      <c r="AM117" s="306" t="s">
        <v>716</v>
      </c>
      <c r="AN117" s="306"/>
      <c r="AO117" s="306"/>
      <c r="AP117" s="306"/>
      <c r="AQ117" s="306" t="s">
        <v>748</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390</v>
      </c>
      <c r="AF118" s="335"/>
      <c r="AG118" s="335"/>
      <c r="AH118" s="335"/>
      <c r="AI118" s="335" t="s">
        <v>412</v>
      </c>
      <c r="AJ118" s="335"/>
      <c r="AK118" s="335"/>
      <c r="AL118" s="335"/>
      <c r="AM118" s="335" t="s">
        <v>509</v>
      </c>
      <c r="AN118" s="335"/>
      <c r="AO118" s="335"/>
      <c r="AP118" s="335"/>
      <c r="AQ118" s="336" t="s">
        <v>542</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727</v>
      </c>
      <c r="AC119" s="301"/>
      <c r="AD119" s="302"/>
      <c r="AE119" s="358" t="s">
        <v>716</v>
      </c>
      <c r="AF119" s="358"/>
      <c r="AG119" s="358"/>
      <c r="AH119" s="358"/>
      <c r="AI119" s="358" t="s">
        <v>716</v>
      </c>
      <c r="AJ119" s="358"/>
      <c r="AK119" s="358"/>
      <c r="AL119" s="358"/>
      <c r="AM119" s="358" t="s">
        <v>716</v>
      </c>
      <c r="AN119" s="358"/>
      <c r="AO119" s="358"/>
      <c r="AP119" s="358"/>
      <c r="AQ119" s="358"/>
      <c r="AR119" s="358"/>
      <c r="AS119" s="358"/>
      <c r="AT119" s="358"/>
      <c r="AU119" s="358"/>
      <c r="AV119" s="358"/>
      <c r="AW119" s="358"/>
      <c r="AX119" s="359"/>
      <c r="AY119">
        <f>$AY$118</f>
        <v>0</v>
      </c>
    </row>
    <row r="120" spans="1:51" ht="46.5" hidden="1"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390</v>
      </c>
      <c r="AF121" s="335"/>
      <c r="AG121" s="335"/>
      <c r="AH121" s="335"/>
      <c r="AI121" s="335" t="s">
        <v>412</v>
      </c>
      <c r="AJ121" s="335"/>
      <c r="AK121" s="335"/>
      <c r="AL121" s="335"/>
      <c r="AM121" s="335" t="s">
        <v>509</v>
      </c>
      <c r="AN121" s="335"/>
      <c r="AO121" s="335"/>
      <c r="AP121" s="335"/>
      <c r="AQ121" s="336" t="s">
        <v>542</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359</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390</v>
      </c>
      <c r="AF124" s="335"/>
      <c r="AG124" s="335"/>
      <c r="AH124" s="335"/>
      <c r="AI124" s="335" t="s">
        <v>412</v>
      </c>
      <c r="AJ124" s="335"/>
      <c r="AK124" s="335"/>
      <c r="AL124" s="335"/>
      <c r="AM124" s="335" t="s">
        <v>509</v>
      </c>
      <c r="AN124" s="335"/>
      <c r="AO124" s="335"/>
      <c r="AP124" s="335"/>
      <c r="AQ124" s="336" t="s">
        <v>542</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359</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390</v>
      </c>
      <c r="AF127" s="335"/>
      <c r="AG127" s="335"/>
      <c r="AH127" s="335"/>
      <c r="AI127" s="335" t="s">
        <v>412</v>
      </c>
      <c r="AJ127" s="335"/>
      <c r="AK127" s="335"/>
      <c r="AL127" s="335"/>
      <c r="AM127" s="335" t="s">
        <v>509</v>
      </c>
      <c r="AN127" s="335"/>
      <c r="AO127" s="335"/>
      <c r="AP127" s="335"/>
      <c r="AQ127" s="336" t="s">
        <v>542</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359</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405</v>
      </c>
      <c r="B130" s="985"/>
      <c r="C130" s="984" t="s">
        <v>236</v>
      </c>
      <c r="D130" s="985"/>
      <c r="E130" s="308" t="s">
        <v>265</v>
      </c>
      <c r="F130" s="309"/>
      <c r="G130" s="310" t="s">
        <v>732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733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390</v>
      </c>
      <c r="AF132" s="199"/>
      <c r="AG132" s="199"/>
      <c r="AH132" s="200"/>
      <c r="AI132" s="215" t="s">
        <v>412</v>
      </c>
      <c r="AJ132" s="199"/>
      <c r="AK132" s="199"/>
      <c r="AL132" s="200"/>
      <c r="AM132" s="215" t="s">
        <v>699</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406</v>
      </c>
      <c r="AR133" s="271"/>
      <c r="AS133" s="179" t="s">
        <v>233</v>
      </c>
      <c r="AT133" s="202"/>
      <c r="AU133" s="178" t="s">
        <v>406</v>
      </c>
      <c r="AV133" s="178"/>
      <c r="AW133" s="179" t="s">
        <v>179</v>
      </c>
      <c r="AX133" s="180"/>
      <c r="AY133">
        <f>$AY$132</f>
        <v>1</v>
      </c>
    </row>
    <row r="134" spans="1:51" ht="39.75" customHeight="1" x14ac:dyDescent="0.15">
      <c r="A134" s="988"/>
      <c r="B134" s="253"/>
      <c r="C134" s="252"/>
      <c r="D134" s="253"/>
      <c r="E134" s="252"/>
      <c r="F134" s="314"/>
      <c r="G134" s="232" t="s">
        <v>406</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406</v>
      </c>
      <c r="AC134" s="224"/>
      <c r="AD134" s="224"/>
      <c r="AE134" s="266" t="s">
        <v>406</v>
      </c>
      <c r="AF134" s="167"/>
      <c r="AG134" s="167"/>
      <c r="AH134" s="167"/>
      <c r="AI134" s="266" t="s">
        <v>406</v>
      </c>
      <c r="AJ134" s="167"/>
      <c r="AK134" s="167"/>
      <c r="AL134" s="167"/>
      <c r="AM134" s="266" t="s">
        <v>713</v>
      </c>
      <c r="AN134" s="167"/>
      <c r="AO134" s="167"/>
      <c r="AP134" s="167"/>
      <c r="AQ134" s="266" t="s">
        <v>406</v>
      </c>
      <c r="AR134" s="167"/>
      <c r="AS134" s="167"/>
      <c r="AT134" s="167"/>
      <c r="AU134" s="266" t="s">
        <v>406</v>
      </c>
      <c r="AV134" s="167"/>
      <c r="AW134" s="167"/>
      <c r="AX134" s="208"/>
      <c r="AY134">
        <f t="shared" ref="AY134:AY135" si="13">$AY$132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406</v>
      </c>
      <c r="AC135" s="175"/>
      <c r="AD135" s="175"/>
      <c r="AE135" s="266" t="s">
        <v>406</v>
      </c>
      <c r="AF135" s="167"/>
      <c r="AG135" s="167"/>
      <c r="AH135" s="167"/>
      <c r="AI135" s="266" t="s">
        <v>406</v>
      </c>
      <c r="AJ135" s="167"/>
      <c r="AK135" s="167"/>
      <c r="AL135" s="167"/>
      <c r="AM135" s="266" t="s">
        <v>713</v>
      </c>
      <c r="AN135" s="167"/>
      <c r="AO135" s="167"/>
      <c r="AP135" s="167"/>
      <c r="AQ135" s="266" t="s">
        <v>406</v>
      </c>
      <c r="AR135" s="167"/>
      <c r="AS135" s="167"/>
      <c r="AT135" s="167"/>
      <c r="AU135" s="266" t="s">
        <v>406</v>
      </c>
      <c r="AV135" s="167"/>
      <c r="AW135" s="167"/>
      <c r="AX135" s="208"/>
      <c r="AY135">
        <f t="shared" si="13"/>
        <v>1</v>
      </c>
    </row>
    <row r="136" spans="1:51" ht="18.75"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390</v>
      </c>
      <c r="AF136" s="199"/>
      <c r="AG136" s="199"/>
      <c r="AH136" s="200"/>
      <c r="AI136" s="215" t="s">
        <v>412</v>
      </c>
      <c r="AJ136" s="199"/>
      <c r="AK136" s="199"/>
      <c r="AL136" s="200"/>
      <c r="AM136" s="215" t="s">
        <v>699</v>
      </c>
      <c r="AN136" s="199"/>
      <c r="AO136" s="199"/>
      <c r="AP136" s="200"/>
      <c r="AQ136" s="267" t="s">
        <v>232</v>
      </c>
      <c r="AR136" s="268"/>
      <c r="AS136" s="268"/>
      <c r="AT136" s="269"/>
      <c r="AU136" s="279" t="s">
        <v>248</v>
      </c>
      <c r="AV136" s="279"/>
      <c r="AW136" s="279"/>
      <c r="AX136" s="280"/>
      <c r="AY136">
        <f>COUNTA($G$138)</f>
        <v>1</v>
      </c>
    </row>
    <row r="137" spans="1:51" ht="18.75"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t="s">
        <v>406</v>
      </c>
      <c r="AR137" s="271"/>
      <c r="AS137" s="179" t="s">
        <v>233</v>
      </c>
      <c r="AT137" s="202"/>
      <c r="AU137" s="178" t="s">
        <v>406</v>
      </c>
      <c r="AV137" s="178"/>
      <c r="AW137" s="179" t="s">
        <v>179</v>
      </c>
      <c r="AX137" s="180"/>
      <c r="AY137">
        <f>$AY$136</f>
        <v>1</v>
      </c>
    </row>
    <row r="138" spans="1:51" ht="39.75" customHeight="1" x14ac:dyDescent="0.15">
      <c r="A138" s="988"/>
      <c r="B138" s="253"/>
      <c r="C138" s="252"/>
      <c r="D138" s="253"/>
      <c r="E138" s="252"/>
      <c r="F138" s="314"/>
      <c r="G138" s="232" t="s">
        <v>406</v>
      </c>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t="s">
        <v>406</v>
      </c>
      <c r="AC138" s="224"/>
      <c r="AD138" s="224"/>
      <c r="AE138" s="266" t="s">
        <v>406</v>
      </c>
      <c r="AF138" s="167"/>
      <c r="AG138" s="167"/>
      <c r="AH138" s="167"/>
      <c r="AI138" s="266" t="s">
        <v>406</v>
      </c>
      <c r="AJ138" s="167"/>
      <c r="AK138" s="167"/>
      <c r="AL138" s="167"/>
      <c r="AM138" s="266" t="s">
        <v>713</v>
      </c>
      <c r="AN138" s="167"/>
      <c r="AO138" s="167"/>
      <c r="AP138" s="167"/>
      <c r="AQ138" s="266" t="s">
        <v>406</v>
      </c>
      <c r="AR138" s="167"/>
      <c r="AS138" s="167"/>
      <c r="AT138" s="167"/>
      <c r="AU138" s="266" t="s">
        <v>406</v>
      </c>
      <c r="AV138" s="167"/>
      <c r="AW138" s="167"/>
      <c r="AX138" s="208"/>
      <c r="AY138">
        <f t="shared" ref="AY138:AY139" si="14">$AY$136</f>
        <v>1</v>
      </c>
    </row>
    <row r="139" spans="1:51" ht="39.75"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t="s">
        <v>406</v>
      </c>
      <c r="AC139" s="175"/>
      <c r="AD139" s="175"/>
      <c r="AE139" s="266" t="s">
        <v>406</v>
      </c>
      <c r="AF139" s="167"/>
      <c r="AG139" s="167"/>
      <c r="AH139" s="167"/>
      <c r="AI139" s="266" t="s">
        <v>406</v>
      </c>
      <c r="AJ139" s="167"/>
      <c r="AK139" s="167"/>
      <c r="AL139" s="167"/>
      <c r="AM139" s="266" t="s">
        <v>713</v>
      </c>
      <c r="AN139" s="167"/>
      <c r="AO139" s="167"/>
      <c r="AP139" s="167"/>
      <c r="AQ139" s="266" t="s">
        <v>406</v>
      </c>
      <c r="AR139" s="167"/>
      <c r="AS139" s="167"/>
      <c r="AT139" s="167"/>
      <c r="AU139" s="266" t="s">
        <v>406</v>
      </c>
      <c r="AV139" s="167"/>
      <c r="AW139" s="167"/>
      <c r="AX139" s="208"/>
      <c r="AY139">
        <f t="shared" si="14"/>
        <v>1</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390</v>
      </c>
      <c r="AF140" s="199"/>
      <c r="AG140" s="199"/>
      <c r="AH140" s="200"/>
      <c r="AI140" s="215" t="s">
        <v>412</v>
      </c>
      <c r="AJ140" s="199"/>
      <c r="AK140" s="199"/>
      <c r="AL140" s="200"/>
      <c r="AM140" s="215" t="s">
        <v>699</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390</v>
      </c>
      <c r="AF144" s="199"/>
      <c r="AG144" s="199"/>
      <c r="AH144" s="200"/>
      <c r="AI144" s="215" t="s">
        <v>412</v>
      </c>
      <c r="AJ144" s="199"/>
      <c r="AK144" s="199"/>
      <c r="AL144" s="200"/>
      <c r="AM144" s="215" t="s">
        <v>699</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390</v>
      </c>
      <c r="AF148" s="199"/>
      <c r="AG148" s="199"/>
      <c r="AH148" s="200"/>
      <c r="AI148" s="215" t="s">
        <v>412</v>
      </c>
      <c r="AJ148" s="199"/>
      <c r="AK148" s="199"/>
      <c r="AL148" s="200"/>
      <c r="AM148" s="215" t="s">
        <v>699</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8"/>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8"/>
      <c r="B188" s="253"/>
      <c r="C188" s="252"/>
      <c r="D188" s="253"/>
      <c r="E188" s="190" t="s">
        <v>753</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390</v>
      </c>
      <c r="AF192" s="199"/>
      <c r="AG192" s="199"/>
      <c r="AH192" s="200"/>
      <c r="AI192" s="215" t="s">
        <v>412</v>
      </c>
      <c r="AJ192" s="199"/>
      <c r="AK192" s="199"/>
      <c r="AL192" s="200"/>
      <c r="AM192" s="215" t="s">
        <v>699</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t="s">
        <v>713</v>
      </c>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t="s">
        <v>713</v>
      </c>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390</v>
      </c>
      <c r="AF196" s="199"/>
      <c r="AG196" s="199"/>
      <c r="AH196" s="200"/>
      <c r="AI196" s="215" t="s">
        <v>412</v>
      </c>
      <c r="AJ196" s="199"/>
      <c r="AK196" s="199"/>
      <c r="AL196" s="200"/>
      <c r="AM196" s="215" t="s">
        <v>699</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t="s">
        <v>713</v>
      </c>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t="s">
        <v>713</v>
      </c>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390</v>
      </c>
      <c r="AF200" s="199"/>
      <c r="AG200" s="199"/>
      <c r="AH200" s="200"/>
      <c r="AI200" s="215" t="s">
        <v>412</v>
      </c>
      <c r="AJ200" s="199"/>
      <c r="AK200" s="199"/>
      <c r="AL200" s="200"/>
      <c r="AM200" s="215" t="s">
        <v>699</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390</v>
      </c>
      <c r="AF204" s="199"/>
      <c r="AG204" s="199"/>
      <c r="AH204" s="200"/>
      <c r="AI204" s="215" t="s">
        <v>412</v>
      </c>
      <c r="AJ204" s="199"/>
      <c r="AK204" s="199"/>
      <c r="AL204" s="200"/>
      <c r="AM204" s="215" t="s">
        <v>699</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390</v>
      </c>
      <c r="AF208" s="199"/>
      <c r="AG208" s="199"/>
      <c r="AH208" s="200"/>
      <c r="AI208" s="215" t="s">
        <v>412</v>
      </c>
      <c r="AJ208" s="199"/>
      <c r="AK208" s="199"/>
      <c r="AL208" s="200"/>
      <c r="AM208" s="215" t="s">
        <v>699</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x14ac:dyDescent="0.15">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390</v>
      </c>
      <c r="AF252" s="199"/>
      <c r="AG252" s="199"/>
      <c r="AH252" s="200"/>
      <c r="AI252" s="215" t="s">
        <v>412</v>
      </c>
      <c r="AJ252" s="199"/>
      <c r="AK252" s="199"/>
      <c r="AL252" s="200"/>
      <c r="AM252" s="215" t="s">
        <v>699</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390</v>
      </c>
      <c r="AF256" s="199"/>
      <c r="AG256" s="199"/>
      <c r="AH256" s="200"/>
      <c r="AI256" s="215" t="s">
        <v>412</v>
      </c>
      <c r="AJ256" s="199"/>
      <c r="AK256" s="199"/>
      <c r="AL256" s="200"/>
      <c r="AM256" s="215" t="s">
        <v>699</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390</v>
      </c>
      <c r="AF260" s="199"/>
      <c r="AG260" s="199"/>
      <c r="AH260" s="200"/>
      <c r="AI260" s="215" t="s">
        <v>412</v>
      </c>
      <c r="AJ260" s="199"/>
      <c r="AK260" s="199"/>
      <c r="AL260" s="200"/>
      <c r="AM260" s="215" t="s">
        <v>699</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390</v>
      </c>
      <c r="AF264" s="199"/>
      <c r="AG264" s="199"/>
      <c r="AH264" s="200"/>
      <c r="AI264" s="215" t="s">
        <v>412</v>
      </c>
      <c r="AJ264" s="199"/>
      <c r="AK264" s="199"/>
      <c r="AL264" s="200"/>
      <c r="AM264" s="215" t="s">
        <v>699</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390</v>
      </c>
      <c r="AF268" s="199"/>
      <c r="AG268" s="199"/>
      <c r="AH268" s="200"/>
      <c r="AI268" s="215" t="s">
        <v>412</v>
      </c>
      <c r="AJ268" s="199"/>
      <c r="AK268" s="199"/>
      <c r="AL268" s="200"/>
      <c r="AM268" s="215" t="s">
        <v>699</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390</v>
      </c>
      <c r="AF312" s="199"/>
      <c r="AG312" s="199"/>
      <c r="AH312" s="200"/>
      <c r="AI312" s="215" t="s">
        <v>412</v>
      </c>
      <c r="AJ312" s="199"/>
      <c r="AK312" s="199"/>
      <c r="AL312" s="200"/>
      <c r="AM312" s="215" t="s">
        <v>699</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390</v>
      </c>
      <c r="AF316" s="199"/>
      <c r="AG316" s="199"/>
      <c r="AH316" s="200"/>
      <c r="AI316" s="215" t="s">
        <v>412</v>
      </c>
      <c r="AJ316" s="199"/>
      <c r="AK316" s="199"/>
      <c r="AL316" s="200"/>
      <c r="AM316" s="215" t="s">
        <v>699</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390</v>
      </c>
      <c r="AF320" s="199"/>
      <c r="AG320" s="199"/>
      <c r="AH320" s="200"/>
      <c r="AI320" s="215" t="s">
        <v>412</v>
      </c>
      <c r="AJ320" s="199"/>
      <c r="AK320" s="199"/>
      <c r="AL320" s="200"/>
      <c r="AM320" s="215" t="s">
        <v>699</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390</v>
      </c>
      <c r="AF324" s="199"/>
      <c r="AG324" s="199"/>
      <c r="AH324" s="200"/>
      <c r="AI324" s="215" t="s">
        <v>412</v>
      </c>
      <c r="AJ324" s="199"/>
      <c r="AK324" s="199"/>
      <c r="AL324" s="200"/>
      <c r="AM324" s="215" t="s">
        <v>699</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390</v>
      </c>
      <c r="AF328" s="199"/>
      <c r="AG328" s="199"/>
      <c r="AH328" s="200"/>
      <c r="AI328" s="215" t="s">
        <v>412</v>
      </c>
      <c r="AJ328" s="199"/>
      <c r="AK328" s="199"/>
      <c r="AL328" s="200"/>
      <c r="AM328" s="215" t="s">
        <v>699</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390</v>
      </c>
      <c r="AF372" s="199"/>
      <c r="AG372" s="199"/>
      <c r="AH372" s="200"/>
      <c r="AI372" s="215" t="s">
        <v>412</v>
      </c>
      <c r="AJ372" s="199"/>
      <c r="AK372" s="199"/>
      <c r="AL372" s="200"/>
      <c r="AM372" s="215" t="s">
        <v>699</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390</v>
      </c>
      <c r="AF376" s="199"/>
      <c r="AG376" s="199"/>
      <c r="AH376" s="200"/>
      <c r="AI376" s="215" t="s">
        <v>412</v>
      </c>
      <c r="AJ376" s="199"/>
      <c r="AK376" s="199"/>
      <c r="AL376" s="200"/>
      <c r="AM376" s="215" t="s">
        <v>699</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390</v>
      </c>
      <c r="AF380" s="199"/>
      <c r="AG380" s="199"/>
      <c r="AH380" s="200"/>
      <c r="AI380" s="215" t="s">
        <v>412</v>
      </c>
      <c r="AJ380" s="199"/>
      <c r="AK380" s="199"/>
      <c r="AL380" s="200"/>
      <c r="AM380" s="215" t="s">
        <v>699</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390</v>
      </c>
      <c r="AF384" s="199"/>
      <c r="AG384" s="199"/>
      <c r="AH384" s="200"/>
      <c r="AI384" s="215" t="s">
        <v>412</v>
      </c>
      <c r="AJ384" s="199"/>
      <c r="AK384" s="199"/>
      <c r="AL384" s="200"/>
      <c r="AM384" s="215" t="s">
        <v>699</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390</v>
      </c>
      <c r="AF388" s="199"/>
      <c r="AG388" s="199"/>
      <c r="AH388" s="200"/>
      <c r="AI388" s="215" t="s">
        <v>412</v>
      </c>
      <c r="AJ388" s="199"/>
      <c r="AK388" s="199"/>
      <c r="AL388" s="200"/>
      <c r="AM388" s="215" t="s">
        <v>699</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8"/>
      <c r="B430" s="253"/>
      <c r="C430" s="250" t="s">
        <v>671</v>
      </c>
      <c r="D430" s="251"/>
      <c r="E430" s="239" t="s">
        <v>399</v>
      </c>
      <c r="F430" s="444"/>
      <c r="G430" s="241" t="s">
        <v>252</v>
      </c>
      <c r="H430" s="188"/>
      <c r="I430" s="188"/>
      <c r="J430" s="242" t="s">
        <v>406</v>
      </c>
      <c r="K430" s="243"/>
      <c r="L430" s="243"/>
      <c r="M430" s="243"/>
      <c r="N430" s="243"/>
      <c r="O430" s="243"/>
      <c r="P430" s="243"/>
      <c r="Q430" s="243"/>
      <c r="R430" s="243"/>
      <c r="S430" s="243"/>
      <c r="T430" s="244"/>
      <c r="U430" s="245" t="s">
        <v>406</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543</v>
      </c>
      <c r="AJ431" s="214"/>
      <c r="AK431" s="214"/>
      <c r="AL431" s="215"/>
      <c r="AM431" s="214" t="s">
        <v>544</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406</v>
      </c>
      <c r="AF432" s="178"/>
      <c r="AG432" s="179" t="s">
        <v>233</v>
      </c>
      <c r="AH432" s="202"/>
      <c r="AI432" s="216"/>
      <c r="AJ432" s="216"/>
      <c r="AK432" s="216"/>
      <c r="AL432" s="217"/>
      <c r="AM432" s="216"/>
      <c r="AN432" s="216"/>
      <c r="AO432" s="216"/>
      <c r="AP432" s="217"/>
      <c r="AQ432" s="231" t="s">
        <v>406</v>
      </c>
      <c r="AR432" s="178"/>
      <c r="AS432" s="179" t="s">
        <v>233</v>
      </c>
      <c r="AT432" s="202"/>
      <c r="AU432" s="178" t="s">
        <v>406</v>
      </c>
      <c r="AV432" s="178"/>
      <c r="AW432" s="179" t="s">
        <v>179</v>
      </c>
      <c r="AX432" s="180"/>
      <c r="AY432">
        <f>$AY$431</f>
        <v>1</v>
      </c>
    </row>
    <row r="433" spans="1:51" ht="23.25" customHeight="1" x14ac:dyDescent="0.15">
      <c r="A433" s="988"/>
      <c r="B433" s="253"/>
      <c r="C433" s="252"/>
      <c r="D433" s="253"/>
      <c r="E433" s="196"/>
      <c r="F433" s="197"/>
      <c r="G433" s="232" t="s">
        <v>406</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406</v>
      </c>
      <c r="AC433" s="175"/>
      <c r="AD433" s="175"/>
      <c r="AE433" s="166" t="s">
        <v>406</v>
      </c>
      <c r="AF433" s="167"/>
      <c r="AG433" s="167"/>
      <c r="AH433" s="167"/>
      <c r="AI433" s="166" t="s">
        <v>406</v>
      </c>
      <c r="AJ433" s="167"/>
      <c r="AK433" s="167"/>
      <c r="AL433" s="167"/>
      <c r="AM433" s="166" t="s">
        <v>713</v>
      </c>
      <c r="AN433" s="167"/>
      <c r="AO433" s="167"/>
      <c r="AP433" s="168"/>
      <c r="AQ433" s="166" t="s">
        <v>406</v>
      </c>
      <c r="AR433" s="167"/>
      <c r="AS433" s="167"/>
      <c r="AT433" s="168"/>
      <c r="AU433" s="167" t="s">
        <v>406</v>
      </c>
      <c r="AV433" s="167"/>
      <c r="AW433" s="167"/>
      <c r="AX433" s="208"/>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406</v>
      </c>
      <c r="AC434" s="224"/>
      <c r="AD434" s="224"/>
      <c r="AE434" s="166" t="s">
        <v>406</v>
      </c>
      <c r="AF434" s="167"/>
      <c r="AG434" s="167"/>
      <c r="AH434" s="168"/>
      <c r="AI434" s="166" t="s">
        <v>406</v>
      </c>
      <c r="AJ434" s="167"/>
      <c r="AK434" s="167"/>
      <c r="AL434" s="167"/>
      <c r="AM434" s="166" t="s">
        <v>713</v>
      </c>
      <c r="AN434" s="167"/>
      <c r="AO434" s="167"/>
      <c r="AP434" s="168"/>
      <c r="AQ434" s="166" t="s">
        <v>406</v>
      </c>
      <c r="AR434" s="167"/>
      <c r="AS434" s="167"/>
      <c r="AT434" s="168"/>
      <c r="AU434" s="167" t="s">
        <v>406</v>
      </c>
      <c r="AV434" s="167"/>
      <c r="AW434" s="167"/>
      <c r="AX434" s="208"/>
      <c r="AY434">
        <f t="shared" si="63"/>
        <v>1</v>
      </c>
    </row>
    <row r="435" spans="1:51" ht="23.25"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406</v>
      </c>
      <c r="AF435" s="167"/>
      <c r="AG435" s="167"/>
      <c r="AH435" s="168"/>
      <c r="AI435" s="166" t="s">
        <v>406</v>
      </c>
      <c r="AJ435" s="167"/>
      <c r="AK435" s="167"/>
      <c r="AL435" s="167"/>
      <c r="AM435" s="166" t="s">
        <v>713</v>
      </c>
      <c r="AN435" s="167"/>
      <c r="AO435" s="167"/>
      <c r="AP435" s="168"/>
      <c r="AQ435" s="166" t="s">
        <v>406</v>
      </c>
      <c r="AR435" s="167"/>
      <c r="AS435" s="167"/>
      <c r="AT435" s="168"/>
      <c r="AU435" s="167" t="s">
        <v>406</v>
      </c>
      <c r="AV435" s="167"/>
      <c r="AW435" s="167"/>
      <c r="AX435" s="208"/>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543</v>
      </c>
      <c r="AJ436" s="214"/>
      <c r="AK436" s="214"/>
      <c r="AL436" s="215"/>
      <c r="AM436" s="214" t="s">
        <v>544</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543</v>
      </c>
      <c r="AJ441" s="214"/>
      <c r="AK441" s="214"/>
      <c r="AL441" s="215"/>
      <c r="AM441" s="214" t="s">
        <v>544</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543</v>
      </c>
      <c r="AJ446" s="214"/>
      <c r="AK446" s="214"/>
      <c r="AL446" s="215"/>
      <c r="AM446" s="214" t="s">
        <v>544</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543</v>
      </c>
      <c r="AJ451" s="214"/>
      <c r="AK451" s="214"/>
      <c r="AL451" s="215"/>
      <c r="AM451" s="214" t="s">
        <v>544</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543</v>
      </c>
      <c r="AJ456" s="214"/>
      <c r="AK456" s="214"/>
      <c r="AL456" s="215"/>
      <c r="AM456" s="214" t="s">
        <v>544</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406</v>
      </c>
      <c r="AF457" s="178"/>
      <c r="AG457" s="179" t="s">
        <v>233</v>
      </c>
      <c r="AH457" s="202"/>
      <c r="AI457" s="216"/>
      <c r="AJ457" s="216"/>
      <c r="AK457" s="216"/>
      <c r="AL457" s="217"/>
      <c r="AM457" s="216"/>
      <c r="AN457" s="216"/>
      <c r="AO457" s="216"/>
      <c r="AP457" s="217"/>
      <c r="AQ457" s="231" t="s">
        <v>406</v>
      </c>
      <c r="AR457" s="178"/>
      <c r="AS457" s="179" t="s">
        <v>233</v>
      </c>
      <c r="AT457" s="202"/>
      <c r="AU457" s="178" t="s">
        <v>406</v>
      </c>
      <c r="AV457" s="178"/>
      <c r="AW457" s="179" t="s">
        <v>179</v>
      </c>
      <c r="AX457" s="180"/>
      <c r="AY457">
        <f>$AY$456</f>
        <v>1</v>
      </c>
    </row>
    <row r="458" spans="1:51" ht="23.25" customHeight="1" x14ac:dyDescent="0.15">
      <c r="A458" s="988"/>
      <c r="B458" s="253"/>
      <c r="C458" s="252"/>
      <c r="D458" s="253"/>
      <c r="E458" s="196"/>
      <c r="F458" s="197"/>
      <c r="G458" s="232" t="s">
        <v>406</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406</v>
      </c>
      <c r="AC458" s="175"/>
      <c r="AD458" s="175"/>
      <c r="AE458" s="166" t="s">
        <v>406</v>
      </c>
      <c r="AF458" s="167"/>
      <c r="AG458" s="167"/>
      <c r="AH458" s="167"/>
      <c r="AI458" s="166" t="s">
        <v>406</v>
      </c>
      <c r="AJ458" s="167"/>
      <c r="AK458" s="167"/>
      <c r="AL458" s="167"/>
      <c r="AM458" s="166" t="s">
        <v>713</v>
      </c>
      <c r="AN458" s="167"/>
      <c r="AO458" s="167"/>
      <c r="AP458" s="168"/>
      <c r="AQ458" s="166" t="s">
        <v>406</v>
      </c>
      <c r="AR458" s="167"/>
      <c r="AS458" s="167"/>
      <c r="AT458" s="168"/>
      <c r="AU458" s="167" t="s">
        <v>406</v>
      </c>
      <c r="AV458" s="167"/>
      <c r="AW458" s="167"/>
      <c r="AX458" s="208"/>
      <c r="AY458">
        <f t="shared" ref="AY458:AY460" si="68">$AY$456</f>
        <v>1</v>
      </c>
    </row>
    <row r="459" spans="1:51" ht="23.25"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406</v>
      </c>
      <c r="AC459" s="224"/>
      <c r="AD459" s="224"/>
      <c r="AE459" s="166" t="s">
        <v>406</v>
      </c>
      <c r="AF459" s="167"/>
      <c r="AG459" s="167"/>
      <c r="AH459" s="168"/>
      <c r="AI459" s="166" t="s">
        <v>406</v>
      </c>
      <c r="AJ459" s="167"/>
      <c r="AK459" s="167"/>
      <c r="AL459" s="167"/>
      <c r="AM459" s="166" t="s">
        <v>713</v>
      </c>
      <c r="AN459" s="167"/>
      <c r="AO459" s="167"/>
      <c r="AP459" s="168"/>
      <c r="AQ459" s="166" t="s">
        <v>406</v>
      </c>
      <c r="AR459" s="167"/>
      <c r="AS459" s="167"/>
      <c r="AT459" s="168"/>
      <c r="AU459" s="167" t="s">
        <v>406</v>
      </c>
      <c r="AV459" s="167"/>
      <c r="AW459" s="167"/>
      <c r="AX459" s="208"/>
      <c r="AY459">
        <f t="shared" si="68"/>
        <v>1</v>
      </c>
    </row>
    <row r="460" spans="1:5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406</v>
      </c>
      <c r="AF460" s="167"/>
      <c r="AG460" s="167"/>
      <c r="AH460" s="168"/>
      <c r="AI460" s="166" t="s">
        <v>406</v>
      </c>
      <c r="AJ460" s="167"/>
      <c r="AK460" s="167"/>
      <c r="AL460" s="167"/>
      <c r="AM460" s="166" t="s">
        <v>713</v>
      </c>
      <c r="AN460" s="167"/>
      <c r="AO460" s="167"/>
      <c r="AP460" s="168"/>
      <c r="AQ460" s="166" t="s">
        <v>406</v>
      </c>
      <c r="AR460" s="167"/>
      <c r="AS460" s="167"/>
      <c r="AT460" s="168"/>
      <c r="AU460" s="167" t="s">
        <v>406</v>
      </c>
      <c r="AV460" s="167"/>
      <c r="AW460" s="167"/>
      <c r="AX460" s="208"/>
      <c r="AY460">
        <f t="shared" si="68"/>
        <v>1</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543</v>
      </c>
      <c r="AJ461" s="214"/>
      <c r="AK461" s="214"/>
      <c r="AL461" s="215"/>
      <c r="AM461" s="214" t="s">
        <v>544</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543</v>
      </c>
      <c r="AJ466" s="214"/>
      <c r="AK466" s="214"/>
      <c r="AL466" s="215"/>
      <c r="AM466" s="214" t="s">
        <v>544</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543</v>
      </c>
      <c r="AJ471" s="214"/>
      <c r="AK471" s="214"/>
      <c r="AL471" s="215"/>
      <c r="AM471" s="214" t="s">
        <v>544</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543</v>
      </c>
      <c r="AJ476" s="214"/>
      <c r="AK476" s="214"/>
      <c r="AL476" s="215"/>
      <c r="AM476" s="214" t="s">
        <v>544</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88"/>
      <c r="B481" s="253"/>
      <c r="C481" s="252"/>
      <c r="D481" s="253"/>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88"/>
      <c r="B482" s="253"/>
      <c r="C482" s="252"/>
      <c r="D482" s="253"/>
      <c r="E482" s="190" t="s">
        <v>756</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8"/>
      <c r="B484" s="253"/>
      <c r="C484" s="252"/>
      <c r="D484" s="253"/>
      <c r="E484" s="239" t="s">
        <v>402</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543</v>
      </c>
      <c r="AJ485" s="214"/>
      <c r="AK485" s="214"/>
      <c r="AL485" s="215"/>
      <c r="AM485" s="214" t="s">
        <v>544</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543</v>
      </c>
      <c r="AJ490" s="214"/>
      <c r="AK490" s="214"/>
      <c r="AL490" s="215"/>
      <c r="AM490" s="214" t="s">
        <v>544</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543</v>
      </c>
      <c r="AJ495" s="214"/>
      <c r="AK495" s="214"/>
      <c r="AL495" s="215"/>
      <c r="AM495" s="214" t="s">
        <v>544</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543</v>
      </c>
      <c r="AJ500" s="214"/>
      <c r="AK500" s="214"/>
      <c r="AL500" s="215"/>
      <c r="AM500" s="214" t="s">
        <v>544</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543</v>
      </c>
      <c r="AJ505" s="214"/>
      <c r="AK505" s="214"/>
      <c r="AL505" s="215"/>
      <c r="AM505" s="214" t="s">
        <v>544</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543</v>
      </c>
      <c r="AJ510" s="214"/>
      <c r="AK510" s="214"/>
      <c r="AL510" s="215"/>
      <c r="AM510" s="214" t="s">
        <v>544</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543</v>
      </c>
      <c r="AJ515" s="214"/>
      <c r="AK515" s="214"/>
      <c r="AL515" s="215"/>
      <c r="AM515" s="214" t="s">
        <v>544</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543</v>
      </c>
      <c r="AJ520" s="214"/>
      <c r="AK520" s="214"/>
      <c r="AL520" s="215"/>
      <c r="AM520" s="214" t="s">
        <v>544</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543</v>
      </c>
      <c r="AJ525" s="214"/>
      <c r="AK525" s="214"/>
      <c r="AL525" s="215"/>
      <c r="AM525" s="214" t="s">
        <v>544</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543</v>
      </c>
      <c r="AJ530" s="214"/>
      <c r="AK530" s="214"/>
      <c r="AL530" s="215"/>
      <c r="AM530" s="214" t="s">
        <v>544</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403</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543</v>
      </c>
      <c r="AJ539" s="214"/>
      <c r="AK539" s="214"/>
      <c r="AL539" s="215"/>
      <c r="AM539" s="214" t="s">
        <v>544</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543</v>
      </c>
      <c r="AJ544" s="214"/>
      <c r="AK544" s="214"/>
      <c r="AL544" s="215"/>
      <c r="AM544" s="214" t="s">
        <v>544</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543</v>
      </c>
      <c r="AJ549" s="214"/>
      <c r="AK549" s="214"/>
      <c r="AL549" s="215"/>
      <c r="AM549" s="214" t="s">
        <v>544</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543</v>
      </c>
      <c r="AJ554" s="214"/>
      <c r="AK554" s="214"/>
      <c r="AL554" s="215"/>
      <c r="AM554" s="214" t="s">
        <v>544</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543</v>
      </c>
      <c r="AJ559" s="214"/>
      <c r="AK559" s="214"/>
      <c r="AL559" s="215"/>
      <c r="AM559" s="214" t="s">
        <v>544</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543</v>
      </c>
      <c r="AJ564" s="214"/>
      <c r="AK564" s="214"/>
      <c r="AL564" s="215"/>
      <c r="AM564" s="214" t="s">
        <v>544</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543</v>
      </c>
      <c r="AJ569" s="214"/>
      <c r="AK569" s="214"/>
      <c r="AL569" s="215"/>
      <c r="AM569" s="214" t="s">
        <v>544</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543</v>
      </c>
      <c r="AJ574" s="214"/>
      <c r="AK574" s="214"/>
      <c r="AL574" s="215"/>
      <c r="AM574" s="214" t="s">
        <v>544</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543</v>
      </c>
      <c r="AJ579" s="214"/>
      <c r="AK579" s="214"/>
      <c r="AL579" s="215"/>
      <c r="AM579" s="214" t="s">
        <v>544</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543</v>
      </c>
      <c r="AJ584" s="214"/>
      <c r="AK584" s="214"/>
      <c r="AL584" s="215"/>
      <c r="AM584" s="214" t="s">
        <v>544</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402</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543</v>
      </c>
      <c r="AJ593" s="214"/>
      <c r="AK593" s="214"/>
      <c r="AL593" s="215"/>
      <c r="AM593" s="214" t="s">
        <v>544</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543</v>
      </c>
      <c r="AJ598" s="214"/>
      <c r="AK598" s="214"/>
      <c r="AL598" s="215"/>
      <c r="AM598" s="214" t="s">
        <v>544</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543</v>
      </c>
      <c r="AJ603" s="214"/>
      <c r="AK603" s="214"/>
      <c r="AL603" s="215"/>
      <c r="AM603" s="214" t="s">
        <v>544</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543</v>
      </c>
      <c r="AJ608" s="214"/>
      <c r="AK608" s="214"/>
      <c r="AL608" s="215"/>
      <c r="AM608" s="214" t="s">
        <v>544</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543</v>
      </c>
      <c r="AJ613" s="214"/>
      <c r="AK613" s="214"/>
      <c r="AL613" s="215"/>
      <c r="AM613" s="214" t="s">
        <v>544</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543</v>
      </c>
      <c r="AJ618" s="214"/>
      <c r="AK618" s="214"/>
      <c r="AL618" s="215"/>
      <c r="AM618" s="214" t="s">
        <v>544</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543</v>
      </c>
      <c r="AJ623" s="214"/>
      <c r="AK623" s="214"/>
      <c r="AL623" s="215"/>
      <c r="AM623" s="214" t="s">
        <v>544</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543</v>
      </c>
      <c r="AJ628" s="214"/>
      <c r="AK628" s="214"/>
      <c r="AL628" s="215"/>
      <c r="AM628" s="214" t="s">
        <v>544</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543</v>
      </c>
      <c r="AJ633" s="214"/>
      <c r="AK633" s="214"/>
      <c r="AL633" s="215"/>
      <c r="AM633" s="214" t="s">
        <v>544</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543</v>
      </c>
      <c r="AJ638" s="214"/>
      <c r="AK638" s="214"/>
      <c r="AL638" s="215"/>
      <c r="AM638" s="214" t="s">
        <v>544</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403</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543</v>
      </c>
      <c r="AJ647" s="214"/>
      <c r="AK647" s="214"/>
      <c r="AL647" s="215"/>
      <c r="AM647" s="214" t="s">
        <v>544</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543</v>
      </c>
      <c r="AJ652" s="214"/>
      <c r="AK652" s="214"/>
      <c r="AL652" s="215"/>
      <c r="AM652" s="214" t="s">
        <v>544</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543</v>
      </c>
      <c r="AJ657" s="214"/>
      <c r="AK657" s="214"/>
      <c r="AL657" s="215"/>
      <c r="AM657" s="214" t="s">
        <v>544</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543</v>
      </c>
      <c r="AJ662" s="214"/>
      <c r="AK662" s="214"/>
      <c r="AL662" s="215"/>
      <c r="AM662" s="214" t="s">
        <v>544</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543</v>
      </c>
      <c r="AJ667" s="214"/>
      <c r="AK667" s="214"/>
      <c r="AL667" s="215"/>
      <c r="AM667" s="214" t="s">
        <v>544</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543</v>
      </c>
      <c r="AJ672" s="214"/>
      <c r="AK672" s="214"/>
      <c r="AL672" s="215"/>
      <c r="AM672" s="214" t="s">
        <v>544</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543</v>
      </c>
      <c r="AJ677" s="214"/>
      <c r="AK677" s="214"/>
      <c r="AL677" s="215"/>
      <c r="AM677" s="214" t="s">
        <v>544</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543</v>
      </c>
      <c r="AJ682" s="214"/>
      <c r="AK682" s="214"/>
      <c r="AL682" s="215"/>
      <c r="AM682" s="214" t="s">
        <v>544</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543</v>
      </c>
      <c r="AJ687" s="214"/>
      <c r="AK687" s="214"/>
      <c r="AL687" s="215"/>
      <c r="AM687" s="214" t="s">
        <v>544</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543</v>
      </c>
      <c r="AJ692" s="214"/>
      <c r="AK692" s="214"/>
      <c r="AL692" s="215"/>
      <c r="AM692" s="214" t="s">
        <v>544</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60.75"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60.75"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730</v>
      </c>
      <c r="AE702" s="890"/>
      <c r="AF702" s="890"/>
      <c r="AG702" s="879" t="s">
        <v>740</v>
      </c>
      <c r="AH702" s="880"/>
      <c r="AI702" s="880"/>
      <c r="AJ702" s="880"/>
      <c r="AK702" s="880"/>
      <c r="AL702" s="880"/>
      <c r="AM702" s="880"/>
      <c r="AN702" s="880"/>
      <c r="AO702" s="880"/>
      <c r="AP702" s="880"/>
      <c r="AQ702" s="880"/>
      <c r="AR702" s="880"/>
      <c r="AS702" s="880"/>
      <c r="AT702" s="880"/>
      <c r="AU702" s="880"/>
      <c r="AV702" s="880"/>
      <c r="AW702" s="880"/>
      <c r="AX702" s="881"/>
    </row>
    <row r="703" spans="1:51" ht="72.7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730</v>
      </c>
      <c r="AE703" s="185"/>
      <c r="AF703" s="185"/>
      <c r="AG703" s="663" t="s">
        <v>741</v>
      </c>
      <c r="AH703" s="664"/>
      <c r="AI703" s="664"/>
      <c r="AJ703" s="664"/>
      <c r="AK703" s="664"/>
      <c r="AL703" s="664"/>
      <c r="AM703" s="664"/>
      <c r="AN703" s="664"/>
      <c r="AO703" s="664"/>
      <c r="AP703" s="664"/>
      <c r="AQ703" s="664"/>
      <c r="AR703" s="664"/>
      <c r="AS703" s="664"/>
      <c r="AT703" s="664"/>
      <c r="AU703" s="664"/>
      <c r="AV703" s="664"/>
      <c r="AW703" s="664"/>
      <c r="AX703" s="665"/>
    </row>
    <row r="704" spans="1:51" ht="60.7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730</v>
      </c>
      <c r="AE704" s="582"/>
      <c r="AF704" s="582"/>
      <c r="AG704" s="424" t="s">
        <v>742</v>
      </c>
      <c r="AH704" s="235"/>
      <c r="AI704" s="235"/>
      <c r="AJ704" s="235"/>
      <c r="AK704" s="235"/>
      <c r="AL704" s="235"/>
      <c r="AM704" s="235"/>
      <c r="AN704" s="235"/>
      <c r="AO704" s="235"/>
      <c r="AP704" s="235"/>
      <c r="AQ704" s="235"/>
      <c r="AR704" s="235"/>
      <c r="AS704" s="235"/>
      <c r="AT704" s="235"/>
      <c r="AU704" s="235"/>
      <c r="AV704" s="235"/>
      <c r="AW704" s="235"/>
      <c r="AX704" s="425"/>
    </row>
    <row r="705" spans="1:50" ht="25.5"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730</v>
      </c>
      <c r="AE705" s="732"/>
      <c r="AF705" s="732"/>
      <c r="AG705" s="190" t="s">
        <v>761</v>
      </c>
      <c r="AH705" s="191"/>
      <c r="AI705" s="191"/>
      <c r="AJ705" s="191"/>
      <c r="AK705" s="191"/>
      <c r="AL705" s="191"/>
      <c r="AM705" s="191"/>
      <c r="AN705" s="191"/>
      <c r="AO705" s="191"/>
      <c r="AP705" s="191"/>
      <c r="AQ705" s="191"/>
      <c r="AR705" s="191"/>
      <c r="AS705" s="191"/>
      <c r="AT705" s="191"/>
      <c r="AU705" s="191"/>
      <c r="AV705" s="191"/>
      <c r="AW705" s="191"/>
      <c r="AX705" s="192"/>
    </row>
    <row r="706" spans="1:50" ht="25.5" customHeight="1" x14ac:dyDescent="0.15">
      <c r="A706" s="654"/>
      <c r="B706" s="766"/>
      <c r="C706" s="610"/>
      <c r="D706" s="611"/>
      <c r="E706" s="682" t="s">
        <v>381</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759</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5.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743</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69.9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730</v>
      </c>
      <c r="AE708" s="667"/>
      <c r="AF708" s="667"/>
      <c r="AG708" s="522" t="s">
        <v>760</v>
      </c>
      <c r="AH708" s="523"/>
      <c r="AI708" s="523"/>
      <c r="AJ708" s="523"/>
      <c r="AK708" s="523"/>
      <c r="AL708" s="523"/>
      <c r="AM708" s="523"/>
      <c r="AN708" s="523"/>
      <c r="AO708" s="523"/>
      <c r="AP708" s="523"/>
      <c r="AQ708" s="523"/>
      <c r="AR708" s="523"/>
      <c r="AS708" s="523"/>
      <c r="AT708" s="523"/>
      <c r="AU708" s="523"/>
      <c r="AV708" s="523"/>
      <c r="AW708" s="523"/>
      <c r="AX708" s="524"/>
    </row>
    <row r="709" spans="1:50" ht="69.9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730</v>
      </c>
      <c r="AE709" s="185"/>
      <c r="AF709" s="185"/>
      <c r="AG709" s="663" t="s">
        <v>764</v>
      </c>
      <c r="AH709" s="664"/>
      <c r="AI709" s="664"/>
      <c r="AJ709" s="664"/>
      <c r="AK709" s="664"/>
      <c r="AL709" s="664"/>
      <c r="AM709" s="664"/>
      <c r="AN709" s="664"/>
      <c r="AO709" s="664"/>
      <c r="AP709" s="664"/>
      <c r="AQ709" s="664"/>
      <c r="AR709" s="664"/>
      <c r="AS709" s="664"/>
      <c r="AT709" s="664"/>
      <c r="AU709" s="664"/>
      <c r="AV709" s="664"/>
      <c r="AW709" s="664"/>
      <c r="AX709" s="665"/>
    </row>
    <row r="710" spans="1:50" ht="69.9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730</v>
      </c>
      <c r="AE710" s="185"/>
      <c r="AF710" s="185"/>
      <c r="AG710" s="663" t="s">
        <v>744</v>
      </c>
      <c r="AH710" s="664"/>
      <c r="AI710" s="664"/>
      <c r="AJ710" s="664"/>
      <c r="AK710" s="664"/>
      <c r="AL710" s="664"/>
      <c r="AM710" s="664"/>
      <c r="AN710" s="664"/>
      <c r="AO710" s="664"/>
      <c r="AP710" s="664"/>
      <c r="AQ710" s="664"/>
      <c r="AR710" s="664"/>
      <c r="AS710" s="664"/>
      <c r="AT710" s="664"/>
      <c r="AU710" s="664"/>
      <c r="AV710" s="664"/>
      <c r="AW710" s="664"/>
      <c r="AX710" s="665"/>
    </row>
    <row r="711" spans="1:50" ht="69.9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730</v>
      </c>
      <c r="AE711" s="185"/>
      <c r="AF711" s="185"/>
      <c r="AG711" s="663" t="s">
        <v>765</v>
      </c>
      <c r="AH711" s="664"/>
      <c r="AI711" s="664"/>
      <c r="AJ711" s="664"/>
      <c r="AK711" s="664"/>
      <c r="AL711" s="664"/>
      <c r="AM711" s="664"/>
      <c r="AN711" s="664"/>
      <c r="AO711" s="664"/>
      <c r="AP711" s="664"/>
      <c r="AQ711" s="664"/>
      <c r="AR711" s="664"/>
      <c r="AS711" s="664"/>
      <c r="AT711" s="664"/>
      <c r="AU711" s="664"/>
      <c r="AV711" s="664"/>
      <c r="AW711" s="664"/>
      <c r="AX711" s="665"/>
    </row>
    <row r="712" spans="1:50" ht="69.9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745</v>
      </c>
      <c r="AE712" s="582"/>
      <c r="AF712" s="582"/>
      <c r="AG712" s="590" t="s">
        <v>739</v>
      </c>
      <c r="AH712" s="591"/>
      <c r="AI712" s="591"/>
      <c r="AJ712" s="591"/>
      <c r="AK712" s="591"/>
      <c r="AL712" s="591"/>
      <c r="AM712" s="591"/>
      <c r="AN712" s="591"/>
      <c r="AO712" s="591"/>
      <c r="AP712" s="591"/>
      <c r="AQ712" s="591"/>
      <c r="AR712" s="591"/>
      <c r="AS712" s="591"/>
      <c r="AT712" s="591"/>
      <c r="AU712" s="591"/>
      <c r="AV712" s="591"/>
      <c r="AW712" s="591"/>
      <c r="AX712" s="592"/>
    </row>
    <row r="713" spans="1:50" ht="69.9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745</v>
      </c>
      <c r="AE713" s="185"/>
      <c r="AF713" s="186"/>
      <c r="AG713" s="663" t="s">
        <v>739</v>
      </c>
      <c r="AH713" s="664"/>
      <c r="AI713" s="664"/>
      <c r="AJ713" s="664"/>
      <c r="AK713" s="664"/>
      <c r="AL713" s="664"/>
      <c r="AM713" s="664"/>
      <c r="AN713" s="664"/>
      <c r="AO713" s="664"/>
      <c r="AP713" s="664"/>
      <c r="AQ713" s="664"/>
      <c r="AR713" s="664"/>
      <c r="AS713" s="664"/>
      <c r="AT713" s="664"/>
      <c r="AU713" s="664"/>
      <c r="AV713" s="664"/>
      <c r="AW713" s="664"/>
      <c r="AX713" s="665"/>
    </row>
    <row r="714" spans="1:50" ht="69.95"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730</v>
      </c>
      <c r="AE714" s="588"/>
      <c r="AF714" s="589"/>
      <c r="AG714" s="688" t="s">
        <v>762</v>
      </c>
      <c r="AH714" s="689"/>
      <c r="AI714" s="689"/>
      <c r="AJ714" s="689"/>
      <c r="AK714" s="689"/>
      <c r="AL714" s="689"/>
      <c r="AM714" s="689"/>
      <c r="AN714" s="689"/>
      <c r="AO714" s="689"/>
      <c r="AP714" s="689"/>
      <c r="AQ714" s="689"/>
      <c r="AR714" s="689"/>
      <c r="AS714" s="689"/>
      <c r="AT714" s="689"/>
      <c r="AU714" s="689"/>
      <c r="AV714" s="689"/>
      <c r="AW714" s="689"/>
      <c r="AX714" s="690"/>
    </row>
    <row r="715" spans="1:50" ht="69.95"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730</v>
      </c>
      <c r="AE715" s="667"/>
      <c r="AF715" s="773"/>
      <c r="AG715" s="522" t="s">
        <v>751</v>
      </c>
      <c r="AH715" s="523"/>
      <c r="AI715" s="523"/>
      <c r="AJ715" s="523"/>
      <c r="AK715" s="523"/>
      <c r="AL715" s="523"/>
      <c r="AM715" s="523"/>
      <c r="AN715" s="523"/>
      <c r="AO715" s="523"/>
      <c r="AP715" s="523"/>
      <c r="AQ715" s="523"/>
      <c r="AR715" s="523"/>
      <c r="AS715" s="523"/>
      <c r="AT715" s="523"/>
      <c r="AU715" s="523"/>
      <c r="AV715" s="523"/>
      <c r="AW715" s="523"/>
      <c r="AX715" s="524"/>
    </row>
    <row r="716" spans="1:50" ht="69.9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730</v>
      </c>
      <c r="AE716" s="755"/>
      <c r="AF716" s="755"/>
      <c r="AG716" s="663" t="s">
        <v>763</v>
      </c>
      <c r="AH716" s="664"/>
      <c r="AI716" s="664"/>
      <c r="AJ716" s="664"/>
      <c r="AK716" s="664"/>
      <c r="AL716" s="664"/>
      <c r="AM716" s="664"/>
      <c r="AN716" s="664"/>
      <c r="AO716" s="664"/>
      <c r="AP716" s="664"/>
      <c r="AQ716" s="664"/>
      <c r="AR716" s="664"/>
      <c r="AS716" s="664"/>
      <c r="AT716" s="664"/>
      <c r="AU716" s="664"/>
      <c r="AV716" s="664"/>
      <c r="AW716" s="664"/>
      <c r="AX716" s="665"/>
    </row>
    <row r="717" spans="1:50" ht="69.95"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730</v>
      </c>
      <c r="AE717" s="185"/>
      <c r="AF717" s="185"/>
      <c r="AG717" s="663" t="s">
        <v>747</v>
      </c>
      <c r="AH717" s="664"/>
      <c r="AI717" s="664"/>
      <c r="AJ717" s="664"/>
      <c r="AK717" s="664"/>
      <c r="AL717" s="664"/>
      <c r="AM717" s="664"/>
      <c r="AN717" s="664"/>
      <c r="AO717" s="664"/>
      <c r="AP717" s="664"/>
      <c r="AQ717" s="664"/>
      <c r="AR717" s="664"/>
      <c r="AS717" s="664"/>
      <c r="AT717" s="664"/>
      <c r="AU717" s="664"/>
      <c r="AV717" s="664"/>
      <c r="AW717" s="664"/>
      <c r="AX717" s="665"/>
    </row>
    <row r="718" spans="1:50" ht="69.95"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730</v>
      </c>
      <c r="AE718" s="185"/>
      <c r="AF718" s="185"/>
      <c r="AG718" s="193" t="s">
        <v>746</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745</v>
      </c>
      <c r="AE719" s="667"/>
      <c r="AF719" s="667"/>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754</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749</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t="s">
        <v>769</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c r="B731" s="615"/>
      <c r="C731" s="615"/>
      <c r="D731" s="615"/>
      <c r="E731" s="616"/>
      <c r="F731" s="679" t="s">
        <v>770</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c r="B733" s="615"/>
      <c r="C733" s="615"/>
      <c r="D733" s="615"/>
      <c r="E733" s="616"/>
      <c r="F733" s="762" t="s">
        <v>716</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672</v>
      </c>
      <c r="B737" s="158"/>
      <c r="C737" s="158"/>
      <c r="D737" s="159"/>
      <c r="E737" s="105" t="s">
        <v>716</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397</v>
      </c>
      <c r="B738" s="109"/>
      <c r="C738" s="109"/>
      <c r="D738" s="109"/>
      <c r="E738" s="105" t="s">
        <v>716</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396</v>
      </c>
      <c r="B739" s="109"/>
      <c r="C739" s="109"/>
      <c r="D739" s="109"/>
      <c r="E739" s="105" t="s">
        <v>716</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395</v>
      </c>
      <c r="B740" s="109"/>
      <c r="C740" s="109"/>
      <c r="D740" s="109"/>
      <c r="E740" s="105" t="s">
        <v>716</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394</v>
      </c>
      <c r="B741" s="109"/>
      <c r="C741" s="109"/>
      <c r="D741" s="109"/>
      <c r="E741" s="105" t="s">
        <v>716</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393</v>
      </c>
      <c r="B742" s="109"/>
      <c r="C742" s="109"/>
      <c r="D742" s="109"/>
      <c r="E742" s="105" t="s">
        <v>716</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392</v>
      </c>
      <c r="B743" s="109"/>
      <c r="C743" s="109"/>
      <c r="D743" s="109"/>
      <c r="E743" s="105" t="s">
        <v>716</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391</v>
      </c>
      <c r="B744" s="109"/>
      <c r="C744" s="109"/>
      <c r="D744" s="109"/>
      <c r="E744" s="105" t="s">
        <v>716</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390</v>
      </c>
      <c r="B745" s="109"/>
      <c r="C745" s="109"/>
      <c r="D745" s="109"/>
      <c r="E745" s="114" t="s">
        <v>716</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545</v>
      </c>
      <c r="B746" s="109"/>
      <c r="C746" s="109"/>
      <c r="D746" s="109"/>
      <c r="E746" s="112" t="s">
        <v>710</v>
      </c>
      <c r="F746" s="113"/>
      <c r="G746" s="113"/>
      <c r="H746" s="100" t="str">
        <f>IF(E746="","","-")</f>
        <v>-</v>
      </c>
      <c r="I746" s="113"/>
      <c r="J746" s="113"/>
      <c r="K746" s="100" t="str">
        <f>IF(I746="","","-")</f>
        <v/>
      </c>
      <c r="L746" s="104"/>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509</v>
      </c>
      <c r="B747" s="109"/>
      <c r="C747" s="109"/>
      <c r="D747" s="109"/>
      <c r="E747" s="112" t="s">
        <v>710</v>
      </c>
      <c r="F747" s="113"/>
      <c r="G747" s="113"/>
      <c r="H747" s="100" t="str">
        <f>IF(E747="","","-")</f>
        <v>-</v>
      </c>
      <c r="I747" s="113" t="s">
        <v>729</v>
      </c>
      <c r="J747" s="113"/>
      <c r="K747" s="100" t="str">
        <f>IF(I747="","","-")</f>
        <v>-</v>
      </c>
      <c r="L747" s="104">
        <v>10</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384</v>
      </c>
      <c r="B748" s="121"/>
      <c r="C748" s="121"/>
      <c r="D748" s="121"/>
      <c r="E748" s="121"/>
      <c r="F748" s="122"/>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714</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386</v>
      </c>
      <c r="B787" s="757"/>
      <c r="C787" s="757"/>
      <c r="D787" s="757"/>
      <c r="E787" s="757"/>
      <c r="F787" s="758"/>
      <c r="G787" s="435" t="s">
        <v>360</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361</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c r="H789" s="446"/>
      <c r="I789" s="446"/>
      <c r="J789" s="446"/>
      <c r="K789" s="447"/>
      <c r="L789" s="448"/>
      <c r="M789" s="449"/>
      <c r="N789" s="449"/>
      <c r="O789" s="449"/>
      <c r="P789" s="449"/>
      <c r="Q789" s="449"/>
      <c r="R789" s="449"/>
      <c r="S789" s="449"/>
      <c r="T789" s="449"/>
      <c r="U789" s="449"/>
      <c r="V789" s="449"/>
      <c r="W789" s="449"/>
      <c r="X789" s="450"/>
      <c r="Y789" s="451"/>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customHeight="1" x14ac:dyDescent="0.15">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15">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0</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344</v>
      </c>
      <c r="AM839" s="950"/>
      <c r="AN839" s="950"/>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367</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15">
      <c r="A845" s="401">
        <v>1</v>
      </c>
      <c r="B845" s="40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322"/>
      <c r="AD845" s="323"/>
      <c r="AE845" s="323"/>
      <c r="AF845" s="323"/>
      <c r="AG845" s="323"/>
      <c r="AH845" s="418"/>
      <c r="AI845" s="419"/>
      <c r="AJ845" s="419"/>
      <c r="AK845" s="419"/>
      <c r="AL845" s="326"/>
      <c r="AM845" s="327"/>
      <c r="AN845" s="327"/>
      <c r="AO845" s="328"/>
      <c r="AP845" s="321"/>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367</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367</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367</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367</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367</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367</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367</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330</v>
      </c>
      <c r="AQ1109" s="423"/>
      <c r="AR1109" s="423"/>
      <c r="AS1109" s="423"/>
      <c r="AT1109" s="423"/>
      <c r="AU1109" s="423"/>
      <c r="AV1109" s="423"/>
      <c r="AW1109" s="423"/>
      <c r="AX1109" s="423"/>
    </row>
    <row r="1110" spans="1:51" ht="30" customHeight="1" x14ac:dyDescent="0.15">
      <c r="A1110" s="401">
        <v>1</v>
      </c>
      <c r="B1110" s="401">
        <v>1</v>
      </c>
      <c r="C1110" s="887"/>
      <c r="D1110" s="887"/>
      <c r="E1110" s="262" t="s">
        <v>713</v>
      </c>
      <c r="F1110" s="886"/>
      <c r="G1110" s="886"/>
      <c r="H1110" s="886"/>
      <c r="I1110" s="886"/>
      <c r="J1110" s="416" t="s">
        <v>713</v>
      </c>
      <c r="K1110" s="417"/>
      <c r="L1110" s="417"/>
      <c r="M1110" s="417"/>
      <c r="N1110" s="417"/>
      <c r="O1110" s="417"/>
      <c r="P1110" s="421" t="s">
        <v>713</v>
      </c>
      <c r="Q1110" s="317"/>
      <c r="R1110" s="317"/>
      <c r="S1110" s="317"/>
      <c r="T1110" s="317"/>
      <c r="U1110" s="317"/>
      <c r="V1110" s="317"/>
      <c r="W1110" s="317"/>
      <c r="X1110" s="317"/>
      <c r="Y1110" s="318" t="s">
        <v>713</v>
      </c>
      <c r="Z1110" s="319"/>
      <c r="AA1110" s="319"/>
      <c r="AB1110" s="320"/>
      <c r="AC1110" s="322"/>
      <c r="AD1110" s="323"/>
      <c r="AE1110" s="323"/>
      <c r="AF1110" s="323"/>
      <c r="AG1110" s="323"/>
      <c r="AH1110" s="324" t="s">
        <v>713</v>
      </c>
      <c r="AI1110" s="325"/>
      <c r="AJ1110" s="325"/>
      <c r="AK1110" s="325"/>
      <c r="AL1110" s="326" t="s">
        <v>713</v>
      </c>
      <c r="AM1110" s="327"/>
      <c r="AN1110" s="327"/>
      <c r="AO1110" s="328"/>
      <c r="AP1110" s="321" t="s">
        <v>713</v>
      </c>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05" max="49" man="1"/>
    <brk id="699" max="49" man="1"/>
    <brk id="718"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730</v>
      </c>
      <c r="M3" s="13" t="str">
        <f t="shared" ref="M3:M11" si="2">IF(L3="","",K3)</f>
        <v>文教及び科学振興</v>
      </c>
      <c r="N3" s="13" t="str">
        <f>IF(M3="",N2,IF(N2&lt;&gt;"",CONCATENATE(N2,"、",M3),M3))</f>
        <v>文教及び科学振興</v>
      </c>
      <c r="O3" s="13"/>
      <c r="P3" s="12" t="s">
        <v>75</v>
      </c>
      <c r="Q3" s="17" t="s">
        <v>730</v>
      </c>
      <c r="R3" s="13" t="str">
        <f t="shared" ref="R3:R8" si="3">IF(Q3="","",P3)</f>
        <v>委託・請負</v>
      </c>
      <c r="S3" s="13" t="str">
        <f t="shared" ref="S3:S8" si="4">IF(R3="",S2,IF(S2&lt;&gt;"",CONCATENATE(S2,"、",R3),R3))</f>
        <v>委託・請負</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t="s">
        <v>730</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委託・請負</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t="s">
        <v>730</v>
      </c>
      <c r="C11" s="13" t="str">
        <f t="shared" si="0"/>
        <v>子ども・若者育成支援</v>
      </c>
      <c r="D11" s="13" t="str">
        <f t="shared" si="8"/>
        <v>科学技術・イノベーション、子ども・若者育成支援</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科学技術・イノベーション、子ども・若者育成支援</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科学技術・イノベーション、子ども・若者育成支援</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科学技術・イノベーション、子ども・若者育成支援</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科学技術・イノベーション、子ども・若者育成支援</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科学技術・イノベーション、子ども・若者育成支援</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科学技術・イノベーション、子ども・若者育成支援</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科学技術・イノベーション、子ども・若者育成支援</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科学技術・イノベーション、子ども・若者育成支援</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科学技術・イノベーション、子ども・若者育成支援</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科学技術・イノベーション、子ども・若者育成支援</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科学技術・イノベーション、子ども・若者育成支援</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科学技術・イノベーション、子ども・若者育成支援</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科学技術・イノベーション、子ども・若者育成支援</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科学技術・イノベーション、子ども・若者育成支援</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390</v>
      </c>
      <c r="AF2" s="990"/>
      <c r="AG2" s="990"/>
      <c r="AH2" s="990"/>
      <c r="AI2" s="990" t="s">
        <v>412</v>
      </c>
      <c r="AJ2" s="990"/>
      <c r="AK2" s="990"/>
      <c r="AL2" s="454"/>
      <c r="AM2" s="990" t="s">
        <v>509</v>
      </c>
      <c r="AN2" s="990"/>
      <c r="AO2" s="990"/>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380</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390</v>
      </c>
      <c r="AF9" s="990"/>
      <c r="AG9" s="990"/>
      <c r="AH9" s="990"/>
      <c r="AI9" s="990" t="s">
        <v>412</v>
      </c>
      <c r="AJ9" s="990"/>
      <c r="AK9" s="990"/>
      <c r="AL9" s="454"/>
      <c r="AM9" s="990" t="s">
        <v>509</v>
      </c>
      <c r="AN9" s="990"/>
      <c r="AO9" s="990"/>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380</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390</v>
      </c>
      <c r="AF16" s="990"/>
      <c r="AG16" s="990"/>
      <c r="AH16" s="990"/>
      <c r="AI16" s="990" t="s">
        <v>412</v>
      </c>
      <c r="AJ16" s="990"/>
      <c r="AK16" s="990"/>
      <c r="AL16" s="454"/>
      <c r="AM16" s="990" t="s">
        <v>509</v>
      </c>
      <c r="AN16" s="990"/>
      <c r="AO16" s="990"/>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380</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390</v>
      </c>
      <c r="AF23" s="990"/>
      <c r="AG23" s="990"/>
      <c r="AH23" s="990"/>
      <c r="AI23" s="990" t="s">
        <v>412</v>
      </c>
      <c r="AJ23" s="990"/>
      <c r="AK23" s="990"/>
      <c r="AL23" s="454"/>
      <c r="AM23" s="990" t="s">
        <v>509</v>
      </c>
      <c r="AN23" s="990"/>
      <c r="AO23" s="990"/>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380</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390</v>
      </c>
      <c r="AF30" s="990"/>
      <c r="AG30" s="990"/>
      <c r="AH30" s="990"/>
      <c r="AI30" s="990" t="s">
        <v>412</v>
      </c>
      <c r="AJ30" s="990"/>
      <c r="AK30" s="990"/>
      <c r="AL30" s="454"/>
      <c r="AM30" s="990" t="s">
        <v>509</v>
      </c>
      <c r="AN30" s="990"/>
      <c r="AO30" s="990"/>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380</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390</v>
      </c>
      <c r="AF37" s="990"/>
      <c r="AG37" s="990"/>
      <c r="AH37" s="990"/>
      <c r="AI37" s="990" t="s">
        <v>412</v>
      </c>
      <c r="AJ37" s="990"/>
      <c r="AK37" s="990"/>
      <c r="AL37" s="454"/>
      <c r="AM37" s="990" t="s">
        <v>509</v>
      </c>
      <c r="AN37" s="990"/>
      <c r="AO37" s="990"/>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380</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390</v>
      </c>
      <c r="AF44" s="990"/>
      <c r="AG44" s="990"/>
      <c r="AH44" s="990"/>
      <c r="AI44" s="990" t="s">
        <v>412</v>
      </c>
      <c r="AJ44" s="990"/>
      <c r="AK44" s="990"/>
      <c r="AL44" s="454"/>
      <c r="AM44" s="990" t="s">
        <v>509</v>
      </c>
      <c r="AN44" s="990"/>
      <c r="AO44" s="990"/>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380</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390</v>
      </c>
      <c r="AF51" s="990"/>
      <c r="AG51" s="990"/>
      <c r="AH51" s="990"/>
      <c r="AI51" s="990" t="s">
        <v>412</v>
      </c>
      <c r="AJ51" s="990"/>
      <c r="AK51" s="990"/>
      <c r="AL51" s="454"/>
      <c r="AM51" s="990" t="s">
        <v>509</v>
      </c>
      <c r="AN51" s="990"/>
      <c r="AO51" s="990"/>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380</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390</v>
      </c>
      <c r="AF58" s="990"/>
      <c r="AG58" s="990"/>
      <c r="AH58" s="990"/>
      <c r="AI58" s="990" t="s">
        <v>412</v>
      </c>
      <c r="AJ58" s="990"/>
      <c r="AK58" s="990"/>
      <c r="AL58" s="454"/>
      <c r="AM58" s="990" t="s">
        <v>509</v>
      </c>
      <c r="AN58" s="990"/>
      <c r="AO58" s="990"/>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380</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390</v>
      </c>
      <c r="AF65" s="990"/>
      <c r="AG65" s="990"/>
      <c r="AH65" s="990"/>
      <c r="AI65" s="990" t="s">
        <v>412</v>
      </c>
      <c r="AJ65" s="990"/>
      <c r="AK65" s="990"/>
      <c r="AL65" s="454"/>
      <c r="AM65" s="990" t="s">
        <v>509</v>
      </c>
      <c r="AN65" s="990"/>
      <c r="AO65" s="990"/>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380</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366</v>
      </c>
      <c r="H2" s="436"/>
      <c r="I2" s="436"/>
      <c r="J2" s="436"/>
      <c r="K2" s="436"/>
      <c r="L2" s="436"/>
      <c r="M2" s="436"/>
      <c r="N2" s="436"/>
      <c r="O2" s="436"/>
      <c r="P2" s="436"/>
      <c r="Q2" s="436"/>
      <c r="R2" s="436"/>
      <c r="S2" s="436"/>
      <c r="T2" s="436"/>
      <c r="U2" s="436"/>
      <c r="V2" s="436"/>
      <c r="W2" s="436"/>
      <c r="X2" s="436"/>
      <c r="Y2" s="436"/>
      <c r="Z2" s="436"/>
      <c r="AA2" s="436"/>
      <c r="AB2" s="437"/>
      <c r="AC2" s="435" t="s">
        <v>368</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2021-08-28T05:22:34Z</cp:lastPrinted>
  <dcterms:created xsi:type="dcterms:W3CDTF">2012-03-13T00:50:25Z</dcterms:created>
  <dcterms:modified xsi:type="dcterms:W3CDTF">2021-09-02T08:24:26Z</dcterms:modified>
</cp:coreProperties>
</file>