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調整シート転記\"/>
    </mc:Choice>
  </mc:AlternateContent>
  <bookViews>
    <workbookView xWindow="0" yWindow="0" windowWidth="28800" windowHeight="12450" tabRatio="761"/>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<sst xmlns="http://schemas.openxmlformats.org/spreadsheetml/2006/main" count="3116" uniqueCount="781">
  <si>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</si>
  <si>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</si>
  <si>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</si>
  <si>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</si>
  <si>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</si>
  <si>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</si>
  <si>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</si>
  <si>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</si>
  <si>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</si>
  <si>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</si>
  <si>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</si>
  <si>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</si>
  <si>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</si>
  <si>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</si>
  <si>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</si>
  <si>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</si>
  <si>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</si>
  <si>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</si>
  <si>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</si>
  <si>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</si>
  <si>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</si>
  <si>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</si>
  <si>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</si>
  <si>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</si>
  <si>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</si>
  <si>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</si>
  <si>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</si>
  <si>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</si>
  <si>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</si>
  <si>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</si>
  <si>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</si>
  <si>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</si>
  <si>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</si>
  <si>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</si>
  <si>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</si>
  <si>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</si>
  <si>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</si>
  <si>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</si>
  <si>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</si>
  <si>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</si>
  <si>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</si>
  <si>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</si>
  <si>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</si>
  <si>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</si>
  <si>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</si>
  <si>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</si>
  <si>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</si>
  <si>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</si>
  <si>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</si>
  <si>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</si>
  <si>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</si>
  <si>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</si>
  <si>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</si>
  <si>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</si>
  <si>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</si>
  <si>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</si>
  <si>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</si>
  <si>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</si>
  <si>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</si>
  <si>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</si>
  <si>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</si>
  <si>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</si>
  <si>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</si>
  <si>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</si>
  <si>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</si>
  <si>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</si>
  <si>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</si>
  <si>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</si>
  <si>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</si>
  <si>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</si>
  <si>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</si>
  <si>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</si>
  <si>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</si>
  <si>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</si>
  <si>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</si>
  <si>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</si>
  <si>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</si>
  <si>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</si>
  <si>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</si>
  <si>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</si>
  <si>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</si>
  <si>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</si>
  <si>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</si>
  <si>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</si>
  <si>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</si>
  <si>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</si>
  <si>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</si>
  <si>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</si>
  <si>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</si>
  <si>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</si>
  <si>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</si>
  <si>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</si>
  <si>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</si>
  <si>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</si>
  <si>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</si>
  <si>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</si>
  <si>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</si>
  <si>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</si>
  <si>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</si>
  <si>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</si>
  <si>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</si>
  <si>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</si>
  <si>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</si>
  <si>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</si>
  <si>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</si>
  <si>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</si>
  <si>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</si>
  <si>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</si>
  <si>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</si>
  <si>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</si>
  <si>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</si>
  <si>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</si>
  <si>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</si>
  <si>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</si>
  <si>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</si>
  <si>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</si>
  <si>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</si>
  <si>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</si>
  <si>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</si>
  <si>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</si>
  <si>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</si>
  <si>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</si>
  <si>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</si>
  <si>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</si>
  <si>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</si>
  <si>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</si>
  <si>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</si>
  <si>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</si>
  <si>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</si>
  <si>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</si>
  <si>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</si>
  <si>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</si>
  <si>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</si>
  <si>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</si>
  <si>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</si>
  <si>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</si>
  <si>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</si>
  <si>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</si>
  <si>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</si>
  <si>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</si>
  <si>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</si>
  <si>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</si>
  <si>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</si>
  <si>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</si>
  <si>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</si>
  <si>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</si>
  <si>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</si>
  <si>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</si>
  <si>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</si>
  <si>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</si>
  <si>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</si>
  <si>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</si>
  <si>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</si>
  <si>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</si>
  <si>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</si>
  <si>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</si>
  <si>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</si>
  <si>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</si>
  <si>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</si>
  <si>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</si>
  <si>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</si>
  <si>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</si>
  <si>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</si>
  <si>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</si>
  <si>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</si>
  <si>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</si>
  <si>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</si>
  <si>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</si>
  <si>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</si>
  <si>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</si>
  <si>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</si>
  <si>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</si>
  <si>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</si>
  <si>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</si>
  <si>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</si>
  <si>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</si>
  <si>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</si>
  <si>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</si>
  <si>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</si>
  <si>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</si>
  <si>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</si>
  <si>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</si>
  <si>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</si>
  <si>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</si>
  <si>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</si>
  <si>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</si>
  <si>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</si>
  <si>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</si>
  <si>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</si>
  <si>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</si>
  <si>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</si>
  <si>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</si>
  <si>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</si>
  <si>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</si>
  <si>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</si>
  <si>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</si>
  <si>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</si>
  <si>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</si>
  <si>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</si>
  <si>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</si>
  <si>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</si>
  <si>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</si>
  <si>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</si>
  <si>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</si>
  <si>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</si>
  <si>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</si>
  <si>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</si>
  <si>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</si>
  <si>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</si>
  <si>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</si>
  <si>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</si>
  <si>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</si>
  <si>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</si>
  <si>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</si>
  <si>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</si>
  <si>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</si>
  <si>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</si>
  <si>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</si>
  <si>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</si>
  <si>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</si>
  <si>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</si>
  <si>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</si>
  <si>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</si>
  <si>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</si>
  <si>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</si>
  <si>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</si>
  <si>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</si>
  <si>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</si>
  <si>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</si>
  <si>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</si>
  <si>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</si>
  <si>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</si>
  <si>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</si>
  <si>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</si>
  <si>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</si>
  <si>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</si>
  <si>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</si>
  <si>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</si>
  <si>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</si>
  <si>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</si>
  <si>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</si>
  <si>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</si>
  <si>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</si>
  <si>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</si>
  <si>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</si>
  <si>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</si>
  <si>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</si>
  <si>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</si>
  <si>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</si>
  <si>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</si>
  <si>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</si>
  <si>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</si>
  <si>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</si>
  <si>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</si>
  <si>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</si>
  <si>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</si>
  <si>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</si>
  <si>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</si>
  <si>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</si>
  <si>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</si>
  <si>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</si>
  <si>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</si>
  <si>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</si>
  <si>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</si>
  <si>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</si>
  <si>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</si>
  <si>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</si>
  <si>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</si>
  <si>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</si>
  <si>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</si>
  <si>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</si>
  <si>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</si>
  <si>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</si>
  <si>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</si>
  <si>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</si>
  <si>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</si>
  <si>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</si>
  <si>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</si>
  <si>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</si>
  <si>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</si>
  <si>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</si>
  <si>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</si>
  <si>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</si>
  <si>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</si>
  <si>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</si>
  <si>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</si>
  <si>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</si>
  <si>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</si>
  <si>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</si>
  <si>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</si>
  <si>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</si>
  <si>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</si>
  <si>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</si>
  <si>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</si>
  <si>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</si>
  <si>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</si>
  <si>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</si>
  <si>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</si>
  <si>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</si>
  <si>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</si>
  <si>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</si>
  <si>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</si>
  <si>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</si>
  <si>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</si>
  <si>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</si>
  <si>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</si>
  <si>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</si>
  <si>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</si>
  <si>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</si>
  <si>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</si>
  <si>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</si>
  <si>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</si>
  <si>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</si>
  <si>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</si>
  <si>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</si>
  <si>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</si>
  <si>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</si>
  <si>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</si>
  <si>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</si>
  <si>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</si>
  <si>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</si>
  <si>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</si>
  <si>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</si>
  <si>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</si>
  <si>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</si>
  <si>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</si>
  <si>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</si>
  <si>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</si>
  <si>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</si>
  <si>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</si>
  <si>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</si>
  <si>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</si>
  <si>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</si>
  <si>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</si>
  <si>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</si>
  <si>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</si>
  <si>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</si>
  <si>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</si>
  <si>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</si>
  <si>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</si>
  <si>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</si>
  <si>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</si>
  <si>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</si>
  <si>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</si>
  <si>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</si>
  <si>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</si>
  <si>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</si>
  <si>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</si>
  <si>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</si>
  <si>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</si>
  <si>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</si>
  <si>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</si>
  <si>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</si>
  <si>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</si>
  <si>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</si>
  <si>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</si>
  <si>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</si>
  <si>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</si>
  <si>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</si>
  <si>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</si>
  <si>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</si>
  <si>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</si>
  <si>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</si>
  <si>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</si>
  <si>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</si>
  <si>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</si>
  <si>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</si>
  <si>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</si>
  <si>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</si>
  <si>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</si>
  <si>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</si>
  <si>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</si>
  <si>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</si>
  <si>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</si>
  <si>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</si>
  <si>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</si>
  <si>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</si>
  <si>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</si>
  <si>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</si>
  <si>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</si>
  <si>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</si>
  <si>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</si>
  <si>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</si>
  <si>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</si>
  <si>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</si>
  <si>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</si>
  <si>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</si>
  <si>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</si>
  <si>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</si>
  <si>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</si>
  <si>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</si>
  <si>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</si>
  <si>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</si>
  <si>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</si>
  <si>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</si>
  <si>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</si>
  <si>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</si>
  <si>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</si>
  <si>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</si>
  <si>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</si>
  <si>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</si>
  <si>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</si>
  <si>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</si>
  <si>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</si>
  <si>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</si>
  <si>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</si>
  <si>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</si>
  <si>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</si>
  <si>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</si>
  <si>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</si>
  <si>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</si>
  <si>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</si>
  <si>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</si>
  <si>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</si>
  <si>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</si>
  <si>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</si>
  <si>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</si>
  <si>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</si>
  <si>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</si>
  <si>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</si>
  <si>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</si>
  <si>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</si>
  <si>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</si>
  <si>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</si>
  <si>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</si>
  <si>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</si>
  <si>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</si>
  <si>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</si>
  <si>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</si>
  <si>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</si>
  <si>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</si>
  <si>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</si>
  <si>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</si>
  <si>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</si>
  <si>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</si>
  <si>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</si>
  <si>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</si>
  <si>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</si>
  <si>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</si>
  <si>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</si>
  <si>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</si>
  <si>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</si>
  <si>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</si>
  <si>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</si>
  <si>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</si>
  <si>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</si>
  <si>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</si>
  <si>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</si>
  <si>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</si>
  <si>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</si>
  <si>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</si>
  <si>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</si>
  <si>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</si>
  <si>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</si>
  <si>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</si>
  <si>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</si>
  <si>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</si>
  <si>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</si>
  <si>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</si>
  <si>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</si>
  <si>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</si>
  <si>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</si>
  <si>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</si>
  <si>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</si>
  <si>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</si>
  <si>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</si>
  <si>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</si>
  <si>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</si>
  <si>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</si>
  <si>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</si>
  <si>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</si>
  <si>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</si>
  <si>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</si>
  <si>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</si>
  <si>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</si>
  <si>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</si>
  <si>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</si>
  <si>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</si>
  <si>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</si>
  <si>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</si>
  <si>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</si>
  <si>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</si>
  <si>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</si>
  <si>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</si>
  <si>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</si>
  <si>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</si>
  <si>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</si>
  <si>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</si>
  <si>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</si>
  <si>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</si>
  <si>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</si>
  <si>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</si>
  <si>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</si>
  <si>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</si>
  <si>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</si>
  <si>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</si>
  <si>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</si>
  <si>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</si>
  <si>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</si>
  <si>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</si>
  <si>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</si>
  <si>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</si>
  <si>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</si>
  <si>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</si>
  <si>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</si>
  <si>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</si>
  <si>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</si>
  <si>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</si>
  <si>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</si>
  <si>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</si>
  <si>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</si>
  <si>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</si>
  <si>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</si>
  <si>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</si>
  <si>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</si>
  <si>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</si>
  <si>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</si>
  <si>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</si>
  <si>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</si>
  <si>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</si>
  <si>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</si>
  <si>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</si>
  <si>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</si>
  <si>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</si>
  <si>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</si>
  <si>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</si>
  <si>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</si>
  <si>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</si>
  <si>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</si>
  <si>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</si>
  <si>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</si>
  <si>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</si>
  <si>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</si>
  <si>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</si>
  <si>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</si>
  <si>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</si>
  <si>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</si>
  <si>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</si>
  <si>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</si>
  <si>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</si>
  <si>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</si>
  <si>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</si>
  <si>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</si>
  <si>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</si>
  <si>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</si>
  <si>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</si>
  <si>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</si>
  <si>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</si>
  <si>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</si>
  <si>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</si>
  <si>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</si>
  <si>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</si>
  <si>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</si>
  <si>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</si>
  <si>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</si>
  <si>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</si>
  <si>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</si>
  <si>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</si>
  <si>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</si>
  <si>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</si>
  <si>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</si>
  <si>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</si>
  <si>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</si>
  <si>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</si>
  <si>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</si>
  <si>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</si>
  <si>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</si>
  <si>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</si>
  <si>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</si>
  <si>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</si>
  <si>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</si>
  <si>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</si>
  <si>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</si>
  <si>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</si>
  <si>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</si>
  <si>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</si>
  <si>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</si>
  <si>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</si>
  <si>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</si>
  <si>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</si>
  <si>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</si>
  <si>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</si>
  <si>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</si>
  <si>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</si>
  <si>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</si>
  <si>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</si>
  <si>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</si>
  <si>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</si>
  <si>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</si>
  <si>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</si>
  <si>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</si>
  <si>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</si>
  <si>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</si>
  <si>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</si>
  <si>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</si>
  <si>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</si>
  <si>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</si>
  <si>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</si>
  <si>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</si>
  <si>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</si>
  <si>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</si>
  <si>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</si>
  <si>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</si>
  <si>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</si>
  <si>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</si>
  <si>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</si>
  <si>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</si>
  <si>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</si>
  <si>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</si>
  <si>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</si>
  <si>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</si>
  <si>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</si>
  <si>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</si>
  <si>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</si>
  <si>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</si>
  <si>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</si>
  <si>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</si>
  <si>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</si>
  <si>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</si>
  <si>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</si>
  <si>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</si>
  <si>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</si>
  <si>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</si>
  <si>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</si>
  <si>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</si>
  <si>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</si>
  <si>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</si>
  <si>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</si>
  <si>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</si>
  <si>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</si>
  <si>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</si>
  <si>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</si>
  <si>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</si>
  <si>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</si>
  <si>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</si>
  <si>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</si>
  <si>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</si>
  <si>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</si>
  <si>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</si>
  <si>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</si>
  <si>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</si>
  <si>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</si>
  <si>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</si>
  <si>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</si>
  <si>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</si>
  <si>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</si>
  <si>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</si>
  <si>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</si>
  <si>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</si>
  <si>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</si>
  <si>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</si>
  <si>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</si>
  <si>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</si>
  <si>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</si>
  <si>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</si>
  <si>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</si>
  <si>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</si>
  <si>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</si>
  <si>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</si>
  <si>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</si>
  <si>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</si>
  <si>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</si>
  <si>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</si>
  <si>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</si>
  <si>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</si>
  <si>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</si>
  <si>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</si>
  <si>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</si>
  <si>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</si>
  <si>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</si>
  <si>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</si>
  <si>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</si>
  <si>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</si>
  <si>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</si>
  <si>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</si>
  <si>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</si>
  <si>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</si>
  <si>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</si>
  <si>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</si>
  <si>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</si>
  <si>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</si>
  <si>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</si>
  <si>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</si>
  <si>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</si>
  <si>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</si>
  <si>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</si>
  <si>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</si>
  <si>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</si>
  <si>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</si>
  <si>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</si>
  <si>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</si>
  <si>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</si>
  <si>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</si>
  <si>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</si>
  <si>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</si>
  <si>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</si>
  <si>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</si>
  <si>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</si>
  <si>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</si>
  <si>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</si>
  <si>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</si>
  <si>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</si>
  <si>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</si>
  <si>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</si>
  <si>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</si>
  <si>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</si>
  <si>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</si>
  <si>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</si>
  <si>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</si>
  <si>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</si>
  <si>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</si>
  <si>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</si>
  <si>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</si>
  <si>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</si>
  <si>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</si>
  <si>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</si>
  <si>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成長戦略フォローアップ（令和2年7月17日閣議決定）
第3期教育振興基本計画（平成30年6月15日閣議決定）</t>
  </si>
  <si>
    <t>新型コロナウイルス感染症の感染拡大により、外国人留学生の我が国への入国が容易ではなくなっていることから、専修学校留学生が母国にいながらして遠隔授業で学習を行える環境の整備や留学生の学びを支える学習コンテンツの開発などを実施するなど、新型コロナウイルス感染症の流行にも対応できる専修学校留学生の総合的受入れモデルを構築し、専修学校における受入れ留学生の確保・増加を図る。</t>
  </si>
  <si>
    <t>コロナ禍を契機として、母国で主にオンラインを通じて学修するためのコンテンツ開発や学習サポート体制を構築するとともに、現地の教育機関などとも連携し、母国での学修を評価し、来日以後の残りの学修、就職支援までをトータルパッケージで支援するモデルを構築し、その成果を展開する。また、専修学校の外国人留学生の継続的な実態把握のため、留学動向やその後の就職状況について、全国的な調査・分析を実施し、上記の取組に反映させる。</t>
  </si>
  <si>
    <t>教育政策推進事業委託費</t>
  </si>
  <si>
    <t>委員等旅費</t>
  </si>
  <si>
    <t>専門学校における外国人留学生数の増加数を令和５年度までに新型コロナウイルス感染症の流行前の水準に引き上げる。（令和4年度比約１万人増）</t>
  </si>
  <si>
    <t>専門学校における外国人留学生の在籍者数</t>
  </si>
  <si>
    <t>人</t>
  </si>
  <si>
    <t>専門学校における外国人留学生の日本での就職割合（％）の維持</t>
  </si>
  <si>
    <t>コロナ禍を踏まえた各地域における外国人留学生の戦略的受入れに向けた体制整備に係る取組件数</t>
  </si>
  <si>
    <t>件</t>
  </si>
  <si>
    <t>分野横断連絡調整会議の開催</t>
  </si>
  <si>
    <t>回</t>
  </si>
  <si>
    <t>継続的な外国人留学生の状況調査等の取組件数</t>
  </si>
  <si>
    <t>委託費執行額／採択事業件数　　　　　　　　　　　　　　</t>
    <phoneticPr fontId="5"/>
  </si>
  <si>
    <t>千円</t>
  </si>
  <si>
    <t>　　千円/件</t>
    <phoneticPr fontId="5"/>
  </si>
  <si>
    <t>専門学校における外国人留学生の在籍者数</t>
    <phoneticPr fontId="5"/>
  </si>
  <si>
    <t>人</t>
    <phoneticPr fontId="5"/>
  </si>
  <si>
    <t>本事業において、新型コロナウイルス感染症の流行にも対応できる専修学校留学生の総合的受入れモデルの構築等を推進し、実践的な職業教育機関としての専修学校における外国人留学生の受入促進を通じて、外国人留学生や産業界の多様なニーズに対応した学習機会の充実を図る。</t>
    <phoneticPr fontId="5"/>
  </si>
  <si>
    <t>新03</t>
  </si>
  <si>
    <t>○</t>
  </si>
  <si>
    <t>新21</t>
  </si>
  <si>
    <t>1　新しい時代に向けた教育政策の推進</t>
    <phoneticPr fontId="5"/>
  </si>
  <si>
    <t>1-4 生涯を通じた学習機会の拡大</t>
    <phoneticPr fontId="5"/>
  </si>
  <si>
    <t>専修学校留学生の学びの支援推進事業</t>
    <phoneticPr fontId="5"/>
  </si>
  <si>
    <t>総合教育政策局</t>
    <phoneticPr fontId="5"/>
  </si>
  <si>
    <t>生涯学習推進課</t>
    <phoneticPr fontId="5"/>
  </si>
  <si>
    <t>-</t>
    <phoneticPr fontId="5"/>
  </si>
  <si>
    <t>諸謝金</t>
    <phoneticPr fontId="5"/>
  </si>
  <si>
    <t>職員旅費</t>
    <phoneticPr fontId="5"/>
  </si>
  <si>
    <t>庁費</t>
    <rPh sb="0" eb="1">
      <t>チョウ</t>
    </rPh>
    <phoneticPr fontId="5"/>
  </si>
  <si>
    <t>外国人留学生在籍状況調査結果（https://www.jasso.go.jp/about/statistics/intl_student_e/index.html）</t>
    <phoneticPr fontId="5"/>
  </si>
  <si>
    <t>-</t>
    <phoneticPr fontId="5"/>
  </si>
  <si>
    <t>専門学校における外国人留学生の日本での就職割合（％）</t>
    <phoneticPr fontId="5"/>
  </si>
  <si>
    <t>本事業は、新型コロナウイルス感染症の影響にも対応可能な専修学校留学生の総合的受入れモデルを構築することで、専修学校における受入れ留学生の確保・増加を図り、我が国の労働生産性の維持・向上につなげる事業であることから、社会のニーズを反映している。</t>
    <rPh sb="0" eb="1">
      <t>ホン</t>
    </rPh>
    <rPh sb="1" eb="3">
      <t>ジギョウ</t>
    </rPh>
    <rPh sb="5" eb="7">
      <t>シンガタ</t>
    </rPh>
    <rPh sb="14" eb="17">
      <t>カンセンショウ</t>
    </rPh>
    <rPh sb="18" eb="20">
      <t>エイキョウ</t>
    </rPh>
    <rPh sb="22" eb="24">
      <t>タイオウ</t>
    </rPh>
    <rPh sb="24" eb="26">
      <t>カノウ</t>
    </rPh>
    <rPh sb="27" eb="29">
      <t>センシュウ</t>
    </rPh>
    <rPh sb="29" eb="31">
      <t>ガッコウ</t>
    </rPh>
    <rPh sb="31" eb="34">
      <t>リュウガクセイ</t>
    </rPh>
    <rPh sb="35" eb="38">
      <t>ソウゴウテキ</t>
    </rPh>
    <rPh sb="38" eb="40">
      <t>ウケイ</t>
    </rPh>
    <rPh sb="45" eb="47">
      <t>コウチク</t>
    </rPh>
    <rPh sb="53" eb="55">
      <t>センシュウ</t>
    </rPh>
    <rPh sb="55" eb="57">
      <t>ガッコウ</t>
    </rPh>
    <rPh sb="61" eb="63">
      <t>ウケイ</t>
    </rPh>
    <rPh sb="64" eb="67">
      <t>リュウガクセイ</t>
    </rPh>
    <rPh sb="68" eb="70">
      <t>カクホ</t>
    </rPh>
    <rPh sb="71" eb="73">
      <t>ゾウカ</t>
    </rPh>
    <rPh sb="74" eb="75">
      <t>ハカ</t>
    </rPh>
    <rPh sb="77" eb="78">
      <t>ワ</t>
    </rPh>
    <rPh sb="79" eb="80">
      <t>コク</t>
    </rPh>
    <rPh sb="81" eb="83">
      <t>ロウドウ</t>
    </rPh>
    <rPh sb="83" eb="86">
      <t>セイサンセイ</t>
    </rPh>
    <rPh sb="87" eb="89">
      <t>イジ</t>
    </rPh>
    <rPh sb="90" eb="92">
      <t>コウジョウ</t>
    </rPh>
    <rPh sb="97" eb="99">
      <t>ジギョウ</t>
    </rPh>
    <rPh sb="107" eb="109">
      <t>シャカイ</t>
    </rPh>
    <rPh sb="114" eb="116">
      <t>ハンエイ</t>
    </rPh>
    <phoneticPr fontId="5"/>
  </si>
  <si>
    <t>本事業は、モデル構築や実態把握調査によって得られた成果を全国へ普及することを目的としているため、国が総合的に推進していく必要がある。</t>
    <rPh sb="0" eb="1">
      <t>ホン</t>
    </rPh>
    <rPh sb="1" eb="3">
      <t>ジギョウ</t>
    </rPh>
    <rPh sb="8" eb="10">
      <t>コウチク</t>
    </rPh>
    <rPh sb="11" eb="13">
      <t>ジッタイ</t>
    </rPh>
    <rPh sb="13" eb="15">
      <t>ハアク</t>
    </rPh>
    <rPh sb="15" eb="17">
      <t>チョウサ</t>
    </rPh>
    <rPh sb="21" eb="22">
      <t>エ</t>
    </rPh>
    <rPh sb="25" eb="27">
      <t>セイカ</t>
    </rPh>
    <rPh sb="28" eb="30">
      <t>ゼンコク</t>
    </rPh>
    <rPh sb="31" eb="33">
      <t>フキュウ</t>
    </rPh>
    <rPh sb="38" eb="40">
      <t>モクテキ</t>
    </rPh>
    <rPh sb="48" eb="49">
      <t>クニ</t>
    </rPh>
    <rPh sb="50" eb="53">
      <t>ソウゴウテキ</t>
    </rPh>
    <rPh sb="54" eb="56">
      <t>スイシン</t>
    </rPh>
    <rPh sb="60" eb="62">
      <t>ヒツヨウ</t>
    </rPh>
    <phoneticPr fontId="5"/>
  </si>
  <si>
    <t>本事業は、コロナ禍の長期化や新たな危機に備える観点から、専修学校における受入れ留学生の確保・増加を実現するために必要かつ適切な事業である。</t>
    <rPh sb="0" eb="1">
      <t>ホン</t>
    </rPh>
    <rPh sb="1" eb="3">
      <t>ジギョウ</t>
    </rPh>
    <rPh sb="8" eb="9">
      <t>カ</t>
    </rPh>
    <rPh sb="10" eb="13">
      <t>チョウキカ</t>
    </rPh>
    <rPh sb="14" eb="15">
      <t>アラ</t>
    </rPh>
    <rPh sb="17" eb="19">
      <t>キキ</t>
    </rPh>
    <rPh sb="20" eb="21">
      <t>ソナ</t>
    </rPh>
    <rPh sb="23" eb="25">
      <t>カンテン</t>
    </rPh>
    <rPh sb="28" eb="30">
      <t>センシュウ</t>
    </rPh>
    <rPh sb="30" eb="32">
      <t>ガッコウ</t>
    </rPh>
    <rPh sb="36" eb="38">
      <t>ウケイ</t>
    </rPh>
    <rPh sb="39" eb="42">
      <t>リュウガクセイ</t>
    </rPh>
    <rPh sb="43" eb="45">
      <t>カクホ</t>
    </rPh>
    <rPh sb="46" eb="48">
      <t>ゾウカ</t>
    </rPh>
    <rPh sb="49" eb="51">
      <t>ジツゲン</t>
    </rPh>
    <rPh sb="56" eb="58">
      <t>ヒツヨウ</t>
    </rPh>
    <rPh sb="60" eb="62">
      <t>テキセツ</t>
    </rPh>
    <rPh sb="63" eb="65">
      <t>ジギョウ</t>
    </rPh>
    <phoneticPr fontId="5"/>
  </si>
  <si>
    <t>委託先の選定に当たっては企画競争を行い、競争性を確保しながら優れた提案について採択を行う予定である。</t>
    <phoneticPr fontId="5"/>
  </si>
  <si>
    <t>無</t>
  </si>
  <si>
    <t>‐</t>
  </si>
  <si>
    <t>事業経費が効率的に執行されるよう、委託要項等において、委託費の使途を明確化するなどにより、単位当たりコストの削減に努める予定である。</t>
    <rPh sb="0" eb="2">
      <t>ジギョウ</t>
    </rPh>
    <rPh sb="2" eb="4">
      <t>ケイヒ</t>
    </rPh>
    <rPh sb="5" eb="8">
      <t>コウリツテキ</t>
    </rPh>
    <rPh sb="9" eb="11">
      <t>シッコウ</t>
    </rPh>
    <rPh sb="17" eb="19">
      <t>イタク</t>
    </rPh>
    <rPh sb="19" eb="21">
      <t>ヨウコウ</t>
    </rPh>
    <rPh sb="21" eb="22">
      <t>トウ</t>
    </rPh>
    <rPh sb="27" eb="29">
      <t>イタク</t>
    </rPh>
    <rPh sb="29" eb="30">
      <t>ヒ</t>
    </rPh>
    <rPh sb="31" eb="33">
      <t>シト</t>
    </rPh>
    <rPh sb="34" eb="37">
      <t>メイカクカ</t>
    </rPh>
    <rPh sb="45" eb="47">
      <t>タンイ</t>
    </rPh>
    <rPh sb="47" eb="48">
      <t>ア</t>
    </rPh>
    <rPh sb="54" eb="56">
      <t>サクゲン</t>
    </rPh>
    <rPh sb="57" eb="58">
      <t>ツト</t>
    </rPh>
    <rPh sb="60" eb="62">
      <t>ヨテイ</t>
    </rPh>
    <phoneticPr fontId="5"/>
  </si>
  <si>
    <t>費目・使途は審査委員会の謝金、委託経費等、真に必要な経費に限定されている。</t>
    <rPh sb="0" eb="2">
      <t>ヒモク</t>
    </rPh>
    <rPh sb="3" eb="5">
      <t>シト</t>
    </rPh>
    <rPh sb="6" eb="8">
      <t>シンサ</t>
    </rPh>
    <rPh sb="8" eb="11">
      <t>イインカイ</t>
    </rPh>
    <rPh sb="12" eb="14">
      <t>シャキン</t>
    </rPh>
    <rPh sb="15" eb="17">
      <t>イタク</t>
    </rPh>
    <rPh sb="17" eb="19">
      <t>ケイヒ</t>
    </rPh>
    <rPh sb="19" eb="20">
      <t>トウ</t>
    </rPh>
    <rPh sb="21" eb="22">
      <t>シン</t>
    </rPh>
    <rPh sb="23" eb="25">
      <t>ヒツヨウ</t>
    </rPh>
    <rPh sb="26" eb="28">
      <t>ケイヒ</t>
    </rPh>
    <rPh sb="29" eb="31">
      <t>ゲンテイ</t>
    </rPh>
    <phoneticPr fontId="5"/>
  </si>
  <si>
    <t>A.学校法人等</t>
    <rPh sb="2" eb="4">
      <t>ガッコウ</t>
    </rPh>
    <rPh sb="4" eb="6">
      <t>ホウジン</t>
    </rPh>
    <rPh sb="6" eb="7">
      <t>トウ</t>
    </rPh>
    <phoneticPr fontId="5"/>
  </si>
  <si>
    <t>B.学校法人等</t>
    <rPh sb="2" eb="4">
      <t>ガッコウ</t>
    </rPh>
    <rPh sb="4" eb="6">
      <t>ホウジン</t>
    </rPh>
    <rPh sb="6" eb="7">
      <t>トウ</t>
    </rPh>
    <phoneticPr fontId="5"/>
  </si>
  <si>
    <t>雑役務費</t>
    <rPh sb="0" eb="1">
      <t>ザツ</t>
    </rPh>
    <rPh sb="1" eb="4">
      <t>エキムヒ</t>
    </rPh>
    <phoneticPr fontId="5"/>
  </si>
  <si>
    <t>ウェブサイト構築、システム開発　等</t>
    <rPh sb="6" eb="8">
      <t>コウチク</t>
    </rPh>
    <rPh sb="13" eb="15">
      <t>カイハツ</t>
    </rPh>
    <rPh sb="16" eb="17">
      <t>トウ</t>
    </rPh>
    <phoneticPr fontId="5"/>
  </si>
  <si>
    <t>人件費</t>
    <rPh sb="0" eb="3">
      <t>ジンケンヒ</t>
    </rPh>
    <phoneticPr fontId="5"/>
  </si>
  <si>
    <t>プロジェクト管理者賃金</t>
    <rPh sb="6" eb="9">
      <t>カンリシャ</t>
    </rPh>
    <rPh sb="9" eb="11">
      <t>チンギン</t>
    </rPh>
    <phoneticPr fontId="5"/>
  </si>
  <si>
    <t>会議出席謝金・旅費、委員会会場借料　等</t>
    <rPh sb="0" eb="2">
      <t>カイギ</t>
    </rPh>
    <rPh sb="2" eb="4">
      <t>シュッセキ</t>
    </rPh>
    <rPh sb="4" eb="6">
      <t>シャキン</t>
    </rPh>
    <rPh sb="7" eb="9">
      <t>リョヒ</t>
    </rPh>
    <rPh sb="10" eb="13">
      <t>イインカイ</t>
    </rPh>
    <rPh sb="13" eb="15">
      <t>カイジョウ</t>
    </rPh>
    <rPh sb="15" eb="17">
      <t>シャクリョウ</t>
    </rPh>
    <rPh sb="18" eb="19">
      <t>トウ</t>
    </rPh>
    <phoneticPr fontId="5"/>
  </si>
  <si>
    <t>事務作業等担当者賃金</t>
    <rPh sb="0" eb="2">
      <t>ジム</t>
    </rPh>
    <rPh sb="2" eb="4">
      <t>サギョウ</t>
    </rPh>
    <rPh sb="4" eb="5">
      <t>トウ</t>
    </rPh>
    <rPh sb="5" eb="8">
      <t>タントウシャ</t>
    </rPh>
    <rPh sb="8" eb="10">
      <t>チンギン</t>
    </rPh>
    <phoneticPr fontId="5"/>
  </si>
  <si>
    <t>会議出席謝金・旅費、委員会会場借料　等</t>
    <phoneticPr fontId="5"/>
  </si>
  <si>
    <t>旅費</t>
    <rPh sb="0" eb="2">
      <t>リョヒ</t>
    </rPh>
    <phoneticPr fontId="5"/>
  </si>
  <si>
    <t>委員会等出席旅費</t>
    <rPh sb="0" eb="2">
      <t>イイン</t>
    </rPh>
    <rPh sb="2" eb="3">
      <t>カイ</t>
    </rPh>
    <rPh sb="3" eb="4">
      <t>トウ</t>
    </rPh>
    <rPh sb="4" eb="6">
      <t>シュッセキ</t>
    </rPh>
    <rPh sb="6" eb="8">
      <t>リョヒ</t>
    </rPh>
    <phoneticPr fontId="5"/>
  </si>
  <si>
    <t>委員会出席謝金、委員会会場借料　等</t>
    <rPh sb="0" eb="2">
      <t>イイン</t>
    </rPh>
    <rPh sb="2" eb="3">
      <t>カイ</t>
    </rPh>
    <rPh sb="3" eb="5">
      <t>シュッセキ</t>
    </rPh>
    <rPh sb="5" eb="7">
      <t>シャキン</t>
    </rPh>
    <phoneticPr fontId="5"/>
  </si>
  <si>
    <t>外国人留学生在籍状況調査結果（https://www.jasso.go.jp/about/statistics/intl_student_e/index.html）</t>
  </si>
  <si>
    <t>C.学校法人等</t>
    <rPh sb="2" eb="4">
      <t>ガッコウ</t>
    </rPh>
    <rPh sb="4" eb="6">
      <t>ホウジン</t>
    </rPh>
    <rPh sb="6" eb="7">
      <t>トウ</t>
    </rPh>
    <phoneticPr fontId="5"/>
  </si>
  <si>
    <t>生涯学習推進課長
山下　洋</t>
    <rPh sb="9" eb="11">
      <t>ヤマシタ</t>
    </rPh>
    <rPh sb="12" eb="13">
      <t>ヨウ</t>
    </rPh>
    <phoneticPr fontId="5"/>
  </si>
  <si>
    <t>-</t>
    <phoneticPr fontId="5"/>
  </si>
  <si>
    <t>-</t>
    <phoneticPr fontId="5"/>
  </si>
  <si>
    <t>-</t>
    <phoneticPr fontId="5"/>
  </si>
  <si>
    <t>-</t>
    <phoneticPr fontId="5"/>
  </si>
  <si>
    <t xml:space="preserve">外部有識者による点検対象外  </t>
  </si>
  <si>
    <t xml:space="preserve">事業の実施状況等を踏まえ、適切なアウトカムの設定について不断の見直しを図ること。
引き続き事業の着実な実施及び適切な予算執行に努めること。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</si>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</sst>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190500</xdr:colOff>
      <xdr:row>749</xdr:row>
      <xdr:rowOff>247650</xdr:rowOff>
    </xdr:from>
    <xdr:to>
      <xdr:col>34</xdr:col>
      <xdr:colOff>44125</xdr:colOff>
      <xdr:row>753</xdr:row>
      <xdr:rowOff>28962</xdr:rowOff>
    </xdr:to>
    <xdr:sp macro="" textlink="">
      <xdr:nvSpPr>
        <xdr:cNvPr id="3" name="Rectangle 1">
          <a:extLst>
            <a:ext uri="{FF2B5EF4-FFF2-40B4-BE49-F238E27FC236}">
              <a16:creationId xmlns:a16="http://schemas.microsoft.com/office/drawing/2014/main" id="{98CD38A7-46C0-4CEE-8D9B-520A7A78813F}"/>
            </a:ext>
          </a:extLst>
        </xdr:cNvPr>
        <xdr:cNvSpPr>
          <a:spLocks noChangeArrowheads="1"/>
        </xdr:cNvSpPr>
      </xdr:nvSpPr>
      <xdr:spPr bwMode="auto">
        <a:xfrm>
          <a:off x="3790950" y="44605575"/>
          <a:ext cx="3054025" cy="11910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１７４．３百万円</a:t>
          </a:r>
          <a:endParaRPr lang="ja-JP" altLang="en-US" sz="1100">
            <a:solidFill>
              <a:sysClr val="windowText" lastClr="000000"/>
            </a:solidFill>
          </a:endParaRPr>
        </a:p>
      </xdr:txBody>
    </xdr:sp>
    <xdr:clientData/>
  </xdr:twoCellAnchor>
  <xdr:twoCellAnchor editAs="oneCell">
    <xdr:from>
      <xdr:col>35</xdr:col>
      <xdr:colOff>9525</xdr:colOff>
      <xdr:row>748</xdr:row>
      <xdr:rowOff>304800</xdr:rowOff>
    </xdr:from>
    <xdr:to>
      <xdr:col>36</xdr:col>
      <xdr:colOff>110396</xdr:colOff>
      <xdr:row>753</xdr:row>
      <xdr:rowOff>343544</xdr:rowOff>
    </xdr:to>
    <xdr:sp macro="" textlink="">
      <xdr:nvSpPr>
        <xdr:cNvPr id="5" name="左中かっこ 4">
          <a:extLst>
            <a:ext uri="{FF2B5EF4-FFF2-40B4-BE49-F238E27FC236}">
              <a16:creationId xmlns:a16="http://schemas.microsoft.com/office/drawing/2014/main" id="{A2A0E7F3-4DDB-4F50-87D7-57226FCDDACF}"/>
            </a:ext>
          </a:extLst>
        </xdr:cNvPr>
        <xdr:cNvSpPr/>
      </xdr:nvSpPr>
      <xdr:spPr>
        <a:xfrm>
          <a:off x="7010400" y="44310300"/>
          <a:ext cx="300896" cy="1800869"/>
        </a:xfrm>
        <a:prstGeom prst="leftBrace">
          <a:avLst>
            <a:gd name="adj1" fmla="val 23681"/>
            <a:gd name="adj2" fmla="val 4724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36</xdr:col>
      <xdr:colOff>28575</xdr:colOff>
      <xdr:row>749</xdr:row>
      <xdr:rowOff>76200</xdr:rowOff>
    </xdr:from>
    <xdr:to>
      <xdr:col>47</xdr:col>
      <xdr:colOff>180139</xdr:colOff>
      <xdr:row>753</xdr:row>
      <xdr:rowOff>193501</xdr:rowOff>
    </xdr:to>
    <xdr:sp macro="" textlink="">
      <xdr:nvSpPr>
        <xdr:cNvPr id="6" name="Rectangle 3">
          <a:extLst>
            <a:ext uri="{FF2B5EF4-FFF2-40B4-BE49-F238E27FC236}">
              <a16:creationId xmlns:a16="http://schemas.microsoft.com/office/drawing/2014/main" id="{64BF1864-CF0C-4E75-AF00-3B501E81D0FE}"/>
            </a:ext>
          </a:extLst>
        </xdr:cNvPr>
        <xdr:cNvSpPr>
          <a:spLocks noChangeArrowheads="1"/>
        </xdr:cNvSpPr>
      </xdr:nvSpPr>
      <xdr:spPr bwMode="auto">
        <a:xfrm>
          <a:off x="7229475" y="44434125"/>
          <a:ext cx="2351839" cy="15270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0.1</a:t>
          </a:r>
          <a:r>
            <a:rPr lang="ja-JP" altLang="en-US" sz="1100" b="0" i="0" u="none" strike="noStrike" baseline="0">
              <a:solidFill>
                <a:sysClr val="windowText" lastClr="000000"/>
              </a:solidFill>
              <a:latin typeface="ＭＳ Ｐゴシック"/>
              <a:ea typeface="+mn-ea"/>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effectLst/>
              <a:latin typeface="+mn-ea"/>
              <a:ea typeface="+mn-ea"/>
              <a:cs typeface="+mn-cs"/>
            </a:rPr>
            <a:t>諸謝金</a:t>
          </a:r>
          <a:r>
            <a:rPr lang="ja-JP" altLang="ja-JP" sz="1100" b="0" i="0" baseline="0">
              <a:effectLst/>
              <a:latin typeface="+mn-ea"/>
              <a:ea typeface="+mn-ea"/>
              <a:cs typeface="+mn-cs"/>
            </a:rPr>
            <a:t>　　　　</a:t>
          </a:r>
          <a:r>
            <a:rPr lang="ja-JP" altLang="en-US" sz="1100" b="0" i="0" baseline="0">
              <a:effectLst/>
              <a:latin typeface="+mn-ea"/>
              <a:ea typeface="+mn-ea"/>
              <a:cs typeface="+mn-cs"/>
            </a:rPr>
            <a:t>　　　</a:t>
          </a:r>
          <a:r>
            <a:rPr lang="en-US" altLang="ja-JP" sz="1100" b="0" i="0" baseline="0">
              <a:effectLst/>
              <a:latin typeface="+mn-ea"/>
              <a:ea typeface="+mn-ea"/>
              <a:cs typeface="+mn-cs"/>
            </a:rPr>
            <a:t>0.3</a:t>
          </a:r>
          <a:r>
            <a:rPr lang="ja-JP" altLang="ja-JP" sz="1100" b="0" i="0" baseline="0">
              <a:effectLst/>
              <a:latin typeface="+mn-ea"/>
              <a:ea typeface="+mn-ea"/>
              <a:cs typeface="+mn-cs"/>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１百万円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xdr:from>
      <xdr:col>13</xdr:col>
      <xdr:colOff>152400</xdr:colOff>
      <xdr:row>754</xdr:row>
      <xdr:rowOff>9525</xdr:rowOff>
    </xdr:from>
    <xdr:to>
      <xdr:col>38</xdr:col>
      <xdr:colOff>180168</xdr:colOff>
      <xdr:row>755</xdr:row>
      <xdr:rowOff>158411</xdr:rowOff>
    </xdr:to>
    <xdr:sp macro="" textlink="">
      <xdr:nvSpPr>
        <xdr:cNvPr id="7" name="テキスト ボックス 6">
          <a:extLst>
            <a:ext uri="{FF2B5EF4-FFF2-40B4-BE49-F238E27FC236}">
              <a16:creationId xmlns:a16="http://schemas.microsoft.com/office/drawing/2014/main" id="{A95F6194-4D51-49B8-8383-558A5A484ED7}"/>
            </a:ext>
          </a:extLst>
        </xdr:cNvPr>
        <xdr:cNvSpPr txBox="1"/>
      </xdr:nvSpPr>
      <xdr:spPr>
        <a:xfrm>
          <a:off x="2752725" y="46129575"/>
          <a:ext cx="5028393" cy="501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審査委員会を設置し、委託先の選定及び事業成果の評価等を行う</a:t>
          </a:r>
        </a:p>
      </xdr:txBody>
    </xdr:sp>
    <xdr:clientData/>
  </xdr:twoCellAnchor>
  <xdr:twoCellAnchor>
    <xdr:from>
      <xdr:col>25</xdr:col>
      <xdr:colOff>140495</xdr:colOff>
      <xdr:row>755</xdr:row>
      <xdr:rowOff>292893</xdr:rowOff>
    </xdr:from>
    <xdr:to>
      <xdr:col>30</xdr:col>
      <xdr:colOff>83344</xdr:colOff>
      <xdr:row>758</xdr:row>
      <xdr:rowOff>105436</xdr:rowOff>
    </xdr:to>
    <xdr:sp macro="" textlink="">
      <xdr:nvSpPr>
        <xdr:cNvPr id="9" name="下矢印 4">
          <a:extLst>
            <a:ext uri="{FF2B5EF4-FFF2-40B4-BE49-F238E27FC236}">
              <a16:creationId xmlns:a16="http://schemas.microsoft.com/office/drawing/2014/main" id="{A8CF2800-5FE9-41BA-A02E-F91CE002CE87}"/>
            </a:ext>
          </a:extLst>
        </xdr:cNvPr>
        <xdr:cNvSpPr/>
      </xdr:nvSpPr>
      <xdr:spPr>
        <a:xfrm>
          <a:off x="5200651" y="48584643"/>
          <a:ext cx="954881" cy="884106"/>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66676</xdr:colOff>
      <xdr:row>758</xdr:row>
      <xdr:rowOff>321468</xdr:rowOff>
    </xdr:from>
    <xdr:to>
      <xdr:col>15</xdr:col>
      <xdr:colOff>133351</xdr:colOff>
      <xdr:row>759</xdr:row>
      <xdr:rowOff>312702</xdr:rowOff>
    </xdr:to>
    <xdr:sp macro="" textlink="">
      <xdr:nvSpPr>
        <xdr:cNvPr id="11" name="テキスト ボックス 10">
          <a:extLst>
            <a:ext uri="{FF2B5EF4-FFF2-40B4-BE49-F238E27FC236}">
              <a16:creationId xmlns:a16="http://schemas.microsoft.com/office/drawing/2014/main" id="{20F78C5E-BA1D-4C54-AFB9-07F2FD5A6B5C}"/>
            </a:ext>
          </a:extLst>
        </xdr:cNvPr>
        <xdr:cNvSpPr txBox="1"/>
      </xdr:nvSpPr>
      <xdr:spPr>
        <a:xfrm>
          <a:off x="1281114" y="49684781"/>
          <a:ext cx="1888331" cy="3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6</xdr:col>
      <xdr:colOff>85724</xdr:colOff>
      <xdr:row>759</xdr:row>
      <xdr:rowOff>342901</xdr:rowOff>
    </xdr:from>
    <xdr:to>
      <xdr:col>19</xdr:col>
      <xdr:colOff>193928</xdr:colOff>
      <xdr:row>761</xdr:row>
      <xdr:rowOff>297776</xdr:rowOff>
    </xdr:to>
    <xdr:sp macro="" textlink="">
      <xdr:nvSpPr>
        <xdr:cNvPr id="13" name="テキスト ボックス 12">
          <a:extLst>
            <a:ext uri="{FF2B5EF4-FFF2-40B4-BE49-F238E27FC236}">
              <a16:creationId xmlns:a16="http://schemas.microsoft.com/office/drawing/2014/main" id="{AA9DEBF4-25CF-4738-B639-6AFD4A7E16A5}"/>
            </a:ext>
          </a:extLst>
        </xdr:cNvPr>
        <xdr:cNvSpPr txBox="1"/>
      </xdr:nvSpPr>
      <xdr:spPr>
        <a:xfrm>
          <a:off x="1300162" y="50063401"/>
          <a:ext cx="2739485" cy="6692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学校法人等（全６機関）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１２６．０百万円</a:t>
          </a:r>
        </a:p>
      </xdr:txBody>
    </xdr:sp>
    <xdr:clientData/>
  </xdr:twoCellAnchor>
  <xdr:twoCellAnchor>
    <xdr:from>
      <xdr:col>6</xdr:col>
      <xdr:colOff>66675</xdr:colOff>
      <xdr:row>762</xdr:row>
      <xdr:rowOff>40482</xdr:rowOff>
    </xdr:from>
    <xdr:to>
      <xdr:col>21</xdr:col>
      <xdr:colOff>154781</xdr:colOff>
      <xdr:row>764</xdr:row>
      <xdr:rowOff>177800</xdr:rowOff>
    </xdr:to>
    <xdr:sp macro="" textlink="">
      <xdr:nvSpPr>
        <xdr:cNvPr id="15" name="テキスト ボックス 14">
          <a:extLst>
            <a:ext uri="{FF2B5EF4-FFF2-40B4-BE49-F238E27FC236}">
              <a16:creationId xmlns:a16="http://schemas.microsoft.com/office/drawing/2014/main" id="{F9893E24-7083-49C6-89A5-9C1A7D9C16F8}"/>
            </a:ext>
          </a:extLst>
        </xdr:cNvPr>
        <xdr:cNvSpPr txBox="1"/>
      </xdr:nvSpPr>
      <xdr:spPr>
        <a:xfrm>
          <a:off x="1285875" y="51030982"/>
          <a:ext cx="3136106" cy="84851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コロナ禍を踏まえた各地域における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外国人留学生の戦略的受入れに向けた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体制整備</a:t>
          </a:r>
        </a:p>
      </xdr:txBody>
    </xdr:sp>
    <xdr:clientData/>
  </xdr:twoCellAnchor>
  <xdr:twoCellAnchor>
    <xdr:from>
      <xdr:col>22</xdr:col>
      <xdr:colOff>114300</xdr:colOff>
      <xdr:row>758</xdr:row>
      <xdr:rowOff>328612</xdr:rowOff>
    </xdr:from>
    <xdr:to>
      <xdr:col>32</xdr:col>
      <xdr:colOff>66676</xdr:colOff>
      <xdr:row>759</xdr:row>
      <xdr:rowOff>324609</xdr:rowOff>
    </xdr:to>
    <xdr:sp macro="" textlink="">
      <xdr:nvSpPr>
        <xdr:cNvPr id="16" name="テキスト ボックス 15">
          <a:extLst>
            <a:ext uri="{FF2B5EF4-FFF2-40B4-BE49-F238E27FC236}">
              <a16:creationId xmlns:a16="http://schemas.microsoft.com/office/drawing/2014/main" id="{20F78C5E-BA1D-4C54-AFB9-07F2FD5A6B5C}"/>
            </a:ext>
          </a:extLst>
        </xdr:cNvPr>
        <xdr:cNvSpPr txBox="1"/>
      </xdr:nvSpPr>
      <xdr:spPr>
        <a:xfrm>
          <a:off x="4567238" y="49691925"/>
          <a:ext cx="1976438" cy="353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85725</xdr:colOff>
      <xdr:row>760</xdr:row>
      <xdr:rowOff>0</xdr:rowOff>
    </xdr:from>
    <xdr:to>
      <xdr:col>35</xdr:col>
      <xdr:colOff>196312</xdr:colOff>
      <xdr:row>761</xdr:row>
      <xdr:rowOff>312063</xdr:rowOff>
    </xdr:to>
    <xdr:sp macro="" textlink="">
      <xdr:nvSpPr>
        <xdr:cNvPr id="19" name="テキスト ボックス 18">
          <a:extLst>
            <a:ext uri="{FF2B5EF4-FFF2-40B4-BE49-F238E27FC236}">
              <a16:creationId xmlns:a16="http://schemas.microsoft.com/office/drawing/2014/main" id="{AA9DEBF4-25CF-4738-B639-6AFD4A7E16A5}"/>
            </a:ext>
          </a:extLst>
        </xdr:cNvPr>
        <xdr:cNvSpPr txBox="1"/>
      </xdr:nvSpPr>
      <xdr:spPr>
        <a:xfrm>
          <a:off x="4538663" y="50077688"/>
          <a:ext cx="2741868" cy="669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　学校法人等（全１機関）</a:t>
          </a:r>
          <a:endParaRPr kumimoji="1" lang="en-US" altLang="ja-JP" sz="1200"/>
        </a:p>
        <a:p>
          <a:pPr algn="ctr"/>
          <a:r>
            <a:rPr kumimoji="1" lang="ja-JP" altLang="en-US" sz="1200"/>
            <a:t>２１．０百万円</a:t>
          </a:r>
        </a:p>
      </xdr:txBody>
    </xdr:sp>
    <xdr:clientData/>
  </xdr:twoCellAnchor>
  <xdr:twoCellAnchor>
    <xdr:from>
      <xdr:col>22</xdr:col>
      <xdr:colOff>188118</xdr:colOff>
      <xdr:row>762</xdr:row>
      <xdr:rowOff>204787</xdr:rowOff>
    </xdr:from>
    <xdr:to>
      <xdr:col>36</xdr:col>
      <xdr:colOff>195714</xdr:colOff>
      <xdr:row>763</xdr:row>
      <xdr:rowOff>87773</xdr:rowOff>
    </xdr:to>
    <xdr:sp macro="" textlink="">
      <xdr:nvSpPr>
        <xdr:cNvPr id="21" name="テキスト ボックス 20">
          <a:extLst>
            <a:ext uri="{FF2B5EF4-FFF2-40B4-BE49-F238E27FC236}">
              <a16:creationId xmlns:a16="http://schemas.microsoft.com/office/drawing/2014/main" id="{F9893E24-7083-49C6-89A5-9C1A7D9C16F8}"/>
            </a:ext>
          </a:extLst>
        </xdr:cNvPr>
        <xdr:cNvSpPr txBox="1"/>
      </xdr:nvSpPr>
      <xdr:spPr>
        <a:xfrm>
          <a:off x="4641056" y="50996850"/>
          <a:ext cx="2841283" cy="240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分野横断連絡調整会議の実施</a:t>
          </a:r>
        </a:p>
      </xdr:txBody>
    </xdr:sp>
    <xdr:clientData/>
  </xdr:twoCellAnchor>
  <xdr:twoCellAnchor>
    <xdr:from>
      <xdr:col>37</xdr:col>
      <xdr:colOff>173833</xdr:colOff>
      <xdr:row>759</xdr:row>
      <xdr:rowOff>352426</xdr:rowOff>
    </xdr:from>
    <xdr:to>
      <xdr:col>49</xdr:col>
      <xdr:colOff>154782</xdr:colOff>
      <xdr:row>761</xdr:row>
      <xdr:rowOff>321469</xdr:rowOff>
    </xdr:to>
    <xdr:sp macro="" textlink="">
      <xdr:nvSpPr>
        <xdr:cNvPr id="23" name="テキスト ボックス 22">
          <a:extLst>
            <a:ext uri="{FF2B5EF4-FFF2-40B4-BE49-F238E27FC236}">
              <a16:creationId xmlns:a16="http://schemas.microsoft.com/office/drawing/2014/main" id="{AA9DEBF4-25CF-4738-B639-6AFD4A7E16A5}"/>
            </a:ext>
          </a:extLst>
        </xdr:cNvPr>
        <xdr:cNvSpPr txBox="1"/>
      </xdr:nvSpPr>
      <xdr:spPr>
        <a:xfrm>
          <a:off x="7662864" y="50072926"/>
          <a:ext cx="2409824" cy="68341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学校法人等（全１機関）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２０．０万円</a:t>
          </a:r>
        </a:p>
      </xdr:txBody>
    </xdr:sp>
    <xdr:clientData/>
  </xdr:twoCellAnchor>
  <xdr:twoCellAnchor>
    <xdr:from>
      <xdr:col>38</xdr:col>
      <xdr:colOff>190500</xdr:colOff>
      <xdr:row>758</xdr:row>
      <xdr:rowOff>354806</xdr:rowOff>
    </xdr:from>
    <xdr:to>
      <xdr:col>52</xdr:col>
      <xdr:colOff>65562</xdr:colOff>
      <xdr:row>759</xdr:row>
      <xdr:rowOff>336387</xdr:rowOff>
    </xdr:to>
    <xdr:sp macro="" textlink="">
      <xdr:nvSpPr>
        <xdr:cNvPr id="24" name="テキスト ボックス 23">
          <a:extLst>
            <a:ext uri="{FF2B5EF4-FFF2-40B4-BE49-F238E27FC236}">
              <a16:creationId xmlns:a16="http://schemas.microsoft.com/office/drawing/2014/main" id="{20F78C5E-BA1D-4C54-AFB9-07F2FD5A6B5C}"/>
            </a:ext>
          </a:extLst>
        </xdr:cNvPr>
        <xdr:cNvSpPr txBox="1"/>
      </xdr:nvSpPr>
      <xdr:spPr>
        <a:xfrm>
          <a:off x="7881938" y="49718119"/>
          <a:ext cx="2768280" cy="33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38</xdr:col>
      <xdr:colOff>64293</xdr:colOff>
      <xdr:row>762</xdr:row>
      <xdr:rowOff>12701</xdr:rowOff>
    </xdr:from>
    <xdr:to>
      <xdr:col>49</xdr:col>
      <xdr:colOff>215900</xdr:colOff>
      <xdr:row>764</xdr:row>
      <xdr:rowOff>63501</xdr:rowOff>
    </xdr:to>
    <xdr:sp macro="" textlink="">
      <xdr:nvSpPr>
        <xdr:cNvPr id="25" name="テキスト ボックス 24">
          <a:extLst>
            <a:ext uri="{FF2B5EF4-FFF2-40B4-BE49-F238E27FC236}">
              <a16:creationId xmlns:a16="http://schemas.microsoft.com/office/drawing/2014/main" id="{F9893E24-7083-49C6-89A5-9C1A7D9C16F8}"/>
            </a:ext>
          </a:extLst>
        </xdr:cNvPr>
        <xdr:cNvSpPr txBox="1"/>
      </xdr:nvSpPr>
      <xdr:spPr>
        <a:xfrm>
          <a:off x="7785893" y="51003201"/>
          <a:ext cx="2386807"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継続的な外国人留学生の状況調査</a:t>
          </a:r>
          <a:endParaRPr kumimoji="1" lang="en-US" altLang="ja-JP" sz="1100"/>
        </a:p>
      </xdr:txBody>
    </xdr:sp>
    <xdr:clientData/>
  </xdr:twoCellAnchor>
  <xdr:twoCellAnchor>
    <xdr:from>
      <xdr:col>29</xdr:col>
      <xdr:colOff>190500</xdr:colOff>
      <xdr:row>764</xdr:row>
      <xdr:rowOff>352425</xdr:rowOff>
    </xdr:from>
    <xdr:to>
      <xdr:col>49</xdr:col>
      <xdr:colOff>176212</xdr:colOff>
      <xdr:row>765</xdr:row>
      <xdr:rowOff>369094</xdr:rowOff>
    </xdr:to>
    <xdr:sp macro="" textlink="">
      <xdr:nvSpPr>
        <xdr:cNvPr id="27" name="テキスト ボックス 26"/>
        <xdr:cNvSpPr txBox="1"/>
      </xdr:nvSpPr>
      <xdr:spPr>
        <a:xfrm>
          <a:off x="6060281" y="51858863"/>
          <a:ext cx="4033837" cy="683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当該資金の流れは、予算積算上において想定される資金の流れを記入したものであり、実際の資金の流れとは異なる可能性がある。</a:t>
          </a:r>
        </a:p>
      </xdr:txBody>
    </xdr:sp>
    <xdr:clientData/>
  </xdr:twoCellAnchor>
  <xdr:twoCellAnchor>
    <xdr:from>
      <xdr:col>37</xdr:col>
      <xdr:colOff>154451</xdr:colOff>
      <xdr:row>755</xdr:row>
      <xdr:rowOff>286082</xdr:rowOff>
    </xdr:from>
    <xdr:to>
      <xdr:col>42</xdr:col>
      <xdr:colOff>26525</xdr:colOff>
      <xdr:row>758</xdr:row>
      <xdr:rowOff>169400</xdr:rowOff>
    </xdr:to>
    <xdr:sp macro="" textlink="">
      <xdr:nvSpPr>
        <xdr:cNvPr id="18" name="下矢印 4">
          <a:extLst>
            <a:ext uri="{FF2B5EF4-FFF2-40B4-BE49-F238E27FC236}">
              <a16:creationId xmlns:a16="http://schemas.microsoft.com/office/drawing/2014/main" id="{A8CF2800-5FE9-41BA-A02E-F91CE002CE87}"/>
            </a:ext>
          </a:extLst>
        </xdr:cNvPr>
        <xdr:cNvSpPr/>
      </xdr:nvSpPr>
      <xdr:spPr>
        <a:xfrm rot="18784855">
          <a:off x="7608094" y="48613220"/>
          <a:ext cx="954881" cy="884106"/>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83344</xdr:colOff>
      <xdr:row>755</xdr:row>
      <xdr:rowOff>285751</xdr:rowOff>
    </xdr:from>
    <xdr:to>
      <xdr:col>17</xdr:col>
      <xdr:colOff>157825</xdr:colOff>
      <xdr:row>758</xdr:row>
      <xdr:rowOff>169069</xdr:rowOff>
    </xdr:to>
    <xdr:sp macro="" textlink="">
      <xdr:nvSpPr>
        <xdr:cNvPr id="20" name="下矢印 4">
          <a:extLst>
            <a:ext uri="{FF2B5EF4-FFF2-40B4-BE49-F238E27FC236}">
              <a16:creationId xmlns:a16="http://schemas.microsoft.com/office/drawing/2014/main" id="{A8CF2800-5FE9-41BA-A02E-F91CE002CE87}"/>
            </a:ext>
          </a:extLst>
        </xdr:cNvPr>
        <xdr:cNvSpPr/>
      </xdr:nvSpPr>
      <xdr:spPr>
        <a:xfrm rot="2915285">
          <a:off x="2679237" y="48612889"/>
          <a:ext cx="954881" cy="884106"/>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710</v>
      </c>
      <c r="AK2" s="940"/>
      <c r="AL2" s="940"/>
      <c r="AM2" s="940"/>
      <c r="AN2" s="98" t="s">
        <v>405</v>
      </c>
      <c r="AO2" s="940" t="s">
        <v>738</v>
      </c>
      <c r="AP2" s="940"/>
      <c r="AQ2" s="940"/>
      <c r="AR2" s="99" t="s">
        <v>708</v>
      </c>
      <c r="AS2" s="946">
        <v>1</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714</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741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509</v>
      </c>
      <c r="H5" s="835"/>
      <c r="I5" s="835"/>
      <c r="J5" s="835"/>
      <c r="K5" s="835"/>
      <c r="L5" s="835"/>
      <c r="M5" s="836" t="s">
        <v>66</v>
      </c>
      <c r="N5" s="837"/>
      <c r="O5" s="837"/>
      <c r="P5" s="837"/>
      <c r="Q5" s="837"/>
      <c r="R5" s="838"/>
      <c r="S5" s="839" t="s">
        <v>513</v>
      </c>
      <c r="T5" s="835"/>
      <c r="U5" s="835"/>
      <c r="V5" s="835"/>
      <c r="W5" s="835"/>
      <c r="X5" s="840"/>
      <c r="Y5" s="696" t="s">
        <v>3</v>
      </c>
      <c r="Z5" s="542"/>
      <c r="AA5" s="542"/>
      <c r="AB5" s="542"/>
      <c r="AC5" s="542"/>
      <c r="AD5" s="543"/>
      <c r="AE5" s="697" t="s">
        <v>743</v>
      </c>
      <c r="AF5" s="697"/>
      <c r="AG5" s="697"/>
      <c r="AH5" s="697"/>
      <c r="AI5" s="697"/>
      <c r="AJ5" s="697"/>
      <c r="AK5" s="697"/>
      <c r="AL5" s="697"/>
      <c r="AM5" s="697"/>
      <c r="AN5" s="697"/>
      <c r="AO5" s="697"/>
      <c r="AP5" s="698"/>
      <c r="AQ5" s="699" t="s">
        <v>773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715</v>
      </c>
      <c r="Q13" s="656"/>
      <c r="R13" s="656"/>
      <c r="S13" s="656"/>
      <c r="T13" s="656"/>
      <c r="U13" s="656"/>
      <c r="V13" s="657"/>
      <c r="W13" s="655" t="s">
        <v>715</v>
      </c>
      <c r="X13" s="656"/>
      <c r="Y13" s="656"/>
      <c r="Z13" s="656"/>
      <c r="AA13" s="656"/>
      <c r="AB13" s="656"/>
      <c r="AC13" s="657"/>
      <c r="AD13" s="655" t="s">
        <v>744</v>
      </c>
      <c r="AE13" s="656"/>
      <c r="AF13" s="656"/>
      <c r="AG13" s="656"/>
      <c r="AH13" s="656"/>
      <c r="AI13" s="656"/>
      <c r="AJ13" s="657"/>
      <c r="AK13" s="655">
        <v>174.3</v>
      </c>
      <c r="AL13" s="656"/>
      <c r="AM13" s="656"/>
      <c r="AN13" s="656"/>
      <c r="AO13" s="656"/>
      <c r="AP13" s="656"/>
      <c r="AQ13" s="657"/>
      <c r="AR13" s="915">
        <v>174.3</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715</v>
      </c>
      <c r="Q14" s="656"/>
      <c r="R14" s="656"/>
      <c r="S14" s="656"/>
      <c r="T14" s="656"/>
      <c r="U14" s="656"/>
      <c r="V14" s="657"/>
      <c r="W14" s="655" t="s">
        <v>715</v>
      </c>
      <c r="X14" s="656"/>
      <c r="Y14" s="656"/>
      <c r="Z14" s="656"/>
      <c r="AA14" s="656"/>
      <c r="AB14" s="656"/>
      <c r="AC14" s="657"/>
      <c r="AD14" s="655" t="s">
        <v>744</v>
      </c>
      <c r="AE14" s="656"/>
      <c r="AF14" s="656"/>
      <c r="AG14" s="656"/>
      <c r="AH14" s="656"/>
      <c r="AI14" s="656"/>
      <c r="AJ14" s="657"/>
      <c r="AK14" s="655" t="s">
        <v>776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715</v>
      </c>
      <c r="Q15" s="656"/>
      <c r="R15" s="656"/>
      <c r="S15" s="656"/>
      <c r="T15" s="656"/>
      <c r="U15" s="656"/>
      <c r="V15" s="657"/>
      <c r="W15" s="655" t="s">
        <v>715</v>
      </c>
      <c r="X15" s="656"/>
      <c r="Y15" s="656"/>
      <c r="Z15" s="656"/>
      <c r="AA15" s="656"/>
      <c r="AB15" s="656"/>
      <c r="AC15" s="657"/>
      <c r="AD15" s="655" t="s">
        <v>715</v>
      </c>
      <c r="AE15" s="656"/>
      <c r="AF15" s="656"/>
      <c r="AG15" s="656"/>
      <c r="AH15" s="656"/>
      <c r="AI15" s="656"/>
      <c r="AJ15" s="657"/>
      <c r="AK15" s="655" t="s">
        <v>715</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715</v>
      </c>
      <c r="Q16" s="656"/>
      <c r="R16" s="656"/>
      <c r="S16" s="656"/>
      <c r="T16" s="656"/>
      <c r="U16" s="656"/>
      <c r="V16" s="657"/>
      <c r="W16" s="655" t="s">
        <v>715</v>
      </c>
      <c r="X16" s="656"/>
      <c r="Y16" s="656"/>
      <c r="Z16" s="656"/>
      <c r="AA16" s="656"/>
      <c r="AB16" s="656"/>
      <c r="AC16" s="657"/>
      <c r="AD16" s="655" t="s">
        <v>715</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715</v>
      </c>
      <c r="Q17" s="656"/>
      <c r="R17" s="656"/>
      <c r="S17" s="656"/>
      <c r="T17" s="656"/>
      <c r="U17" s="656"/>
      <c r="V17" s="657"/>
      <c r="W17" s="655" t="s">
        <v>715</v>
      </c>
      <c r="X17" s="656"/>
      <c r="Y17" s="656"/>
      <c r="Z17" s="656"/>
      <c r="AA17" s="656"/>
      <c r="AB17" s="656"/>
      <c r="AC17" s="657"/>
      <c r="AD17" s="655" t="s">
        <v>715</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174.3</v>
      </c>
      <c r="AL18" s="874"/>
      <c r="AM18" s="874"/>
      <c r="AN18" s="874"/>
      <c r="AO18" s="874"/>
      <c r="AP18" s="874"/>
      <c r="AQ18" s="875"/>
      <c r="AR18" s="873">
        <f>SUM(AR13:AX17)</f>
        <v>174.3</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31.5" customHeight="1" x14ac:dyDescent="0.15">
      <c r="A21" s="844"/>
      <c r="B21" s="845"/>
      <c r="C21" s="845"/>
      <c r="D21" s="845"/>
      <c r="E21" s="845"/>
      <c r="F21" s="962"/>
      <c r="G21" s="314" t="s">
        <v>353</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332</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173.6</v>
      </c>
      <c r="Q23" s="916"/>
      <c r="R23" s="916"/>
      <c r="S23" s="916"/>
      <c r="T23" s="916"/>
      <c r="U23" s="916"/>
      <c r="V23" s="930"/>
      <c r="W23" s="915">
        <v>173.6</v>
      </c>
      <c r="X23" s="916"/>
      <c r="Y23" s="916"/>
      <c r="Z23" s="916"/>
      <c r="AA23" s="916"/>
      <c r="AB23" s="916"/>
      <c r="AC23" s="930"/>
      <c r="AD23" s="978" t="s">
        <v>711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745</v>
      </c>
      <c r="H24" s="932"/>
      <c r="I24" s="932"/>
      <c r="J24" s="932"/>
      <c r="K24" s="932"/>
      <c r="L24" s="932"/>
      <c r="M24" s="932"/>
      <c r="N24" s="932"/>
      <c r="O24" s="933"/>
      <c r="P24" s="655">
        <v>0.3</v>
      </c>
      <c r="Q24" s="656"/>
      <c r="R24" s="656"/>
      <c r="S24" s="656"/>
      <c r="T24" s="656"/>
      <c r="U24" s="656"/>
      <c r="V24" s="657"/>
      <c r="W24" s="655">
        <v>0.2</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720</v>
      </c>
      <c r="H25" s="932"/>
      <c r="I25" s="932"/>
      <c r="J25" s="932"/>
      <c r="K25" s="932"/>
      <c r="L25" s="932"/>
      <c r="M25" s="932"/>
      <c r="N25" s="932"/>
      <c r="O25" s="933"/>
      <c r="P25" s="655">
        <v>0.2</v>
      </c>
      <c r="Q25" s="656"/>
      <c r="R25" s="656"/>
      <c r="S25" s="656"/>
      <c r="T25" s="656"/>
      <c r="U25" s="656"/>
      <c r="V25" s="657"/>
      <c r="W25" s="655">
        <v>0.1</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747</v>
      </c>
      <c r="H26" s="932"/>
      <c r="I26" s="932"/>
      <c r="J26" s="932"/>
      <c r="K26" s="932"/>
      <c r="L26" s="932"/>
      <c r="M26" s="932"/>
      <c r="N26" s="932"/>
      <c r="O26" s="933"/>
      <c r="P26" s="655">
        <v>0.1</v>
      </c>
      <c r="Q26" s="656"/>
      <c r="R26" s="656"/>
      <c r="S26" s="656"/>
      <c r="T26" s="656"/>
      <c r="U26" s="656"/>
      <c r="V26" s="657"/>
      <c r="W26" s="655">
        <v>0.2</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746</v>
      </c>
      <c r="H27" s="932"/>
      <c r="I27" s="932"/>
      <c r="J27" s="932"/>
      <c r="K27" s="932"/>
      <c r="L27" s="932"/>
      <c r="M27" s="932"/>
      <c r="N27" s="932"/>
      <c r="O27" s="933"/>
      <c r="P27" s="655">
        <v>0.1</v>
      </c>
      <c r="Q27" s="656"/>
      <c r="R27" s="656"/>
      <c r="S27" s="656"/>
      <c r="T27" s="656"/>
      <c r="U27" s="656"/>
      <c r="V27" s="657"/>
      <c r="W27" s="655">
        <v>0.2</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174.3</v>
      </c>
      <c r="Q29" s="656"/>
      <c r="R29" s="656"/>
      <c r="S29" s="656"/>
      <c r="T29" s="656"/>
      <c r="U29" s="656"/>
      <c r="V29" s="657"/>
      <c r="W29" s="947">
        <f>AR13</f>
        <v>174.3</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715</v>
      </c>
      <c r="AR31" s="201"/>
      <c r="AS31" s="136" t="s">
        <v>233</v>
      </c>
      <c r="AT31" s="137"/>
      <c r="AU31" s="200">
        <v>5</v>
      </c>
      <c r="AV31" s="200"/>
      <c r="AW31" s="392" t="s">
        <v>179</v>
      </c>
      <c r="AX31" s="393"/>
    </row>
    <row r="32" spans="1:50" ht="35.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67475</v>
      </c>
      <c r="AF32" s="219"/>
      <c r="AG32" s="219"/>
      <c r="AH32" s="219"/>
      <c r="AI32" s="218">
        <v>78844</v>
      </c>
      <c r="AJ32" s="219"/>
      <c r="AK32" s="219"/>
      <c r="AL32" s="219"/>
      <c r="AM32" s="218">
        <v>79598</v>
      </c>
      <c r="AN32" s="219"/>
      <c r="AO32" s="219"/>
      <c r="AP32" s="219"/>
      <c r="AQ32" s="336" t="s">
        <v>715</v>
      </c>
      <c r="AR32" s="208"/>
      <c r="AS32" s="208"/>
      <c r="AT32" s="337"/>
      <c r="AU32" s="219" t="s">
        <v>715</v>
      </c>
      <c r="AV32" s="219"/>
      <c r="AW32" s="219"/>
      <c r="AX32" s="221"/>
    </row>
    <row r="33" spans="1:51" ht="33"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t="s">
        <v>715</v>
      </c>
      <c r="AF33" s="219"/>
      <c r="AG33" s="219"/>
      <c r="AH33" s="219"/>
      <c r="AI33" s="218" t="s">
        <v>715</v>
      </c>
      <c r="AJ33" s="219"/>
      <c r="AK33" s="219"/>
      <c r="AL33" s="219"/>
      <c r="AM33" s="218" t="s">
        <v>749</v>
      </c>
      <c r="AN33" s="219"/>
      <c r="AO33" s="219"/>
      <c r="AP33" s="219"/>
      <c r="AQ33" s="336" t="s">
        <v>715</v>
      </c>
      <c r="AR33" s="208"/>
      <c r="AS33" s="208"/>
      <c r="AT33" s="337"/>
      <c r="AU33" s="219" t="s">
        <v>715</v>
      </c>
      <c r="AV33" s="219"/>
      <c r="AW33" s="219"/>
      <c r="AX33" s="221"/>
    </row>
    <row r="34" spans="1:51" ht="30"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715</v>
      </c>
      <c r="AF34" s="219"/>
      <c r="AG34" s="219"/>
      <c r="AH34" s="219"/>
      <c r="AI34" s="218" t="s">
        <v>715</v>
      </c>
      <c r="AJ34" s="219"/>
      <c r="AK34" s="219"/>
      <c r="AL34" s="219"/>
      <c r="AM34" s="218" t="s">
        <v>749</v>
      </c>
      <c r="AN34" s="219"/>
      <c r="AO34" s="219"/>
      <c r="AP34" s="219"/>
      <c r="AQ34" s="336" t="s">
        <v>715</v>
      </c>
      <c r="AR34" s="208"/>
      <c r="AS34" s="208"/>
      <c r="AT34" s="337"/>
      <c r="AU34" s="219" t="s">
        <v>715</v>
      </c>
      <c r="AV34" s="219"/>
      <c r="AW34" s="219"/>
      <c r="AX34" s="221"/>
    </row>
    <row r="35" spans="1:51" ht="23.25" customHeight="1" x14ac:dyDescent="0.15">
      <c r="A35" s="228" t="s">
        <v>379</v>
      </c>
      <c r="B35" s="229"/>
      <c r="C35" s="229"/>
      <c r="D35" s="229"/>
      <c r="E35" s="229"/>
      <c r="F35" s="230"/>
      <c r="G35" s="234" t="s">
        <v>748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715</v>
      </c>
      <c r="AR38" s="201"/>
      <c r="AS38" s="136" t="s">
        <v>233</v>
      </c>
      <c r="AT38" s="137"/>
      <c r="AU38" s="200">
        <v>5</v>
      </c>
      <c r="AV38" s="200"/>
      <c r="AW38" s="392" t="s">
        <v>179</v>
      </c>
      <c r="AX38" s="393"/>
      <c r="AY38">
        <f>$AY$37</f>
        <v>1</v>
      </c>
    </row>
    <row r="39" spans="1:51" ht="23.25" customHeight="1" x14ac:dyDescent="0.15">
      <c r="A39" s="397"/>
      <c r="B39" s="395"/>
      <c r="C39" s="395"/>
      <c r="D39" s="395"/>
      <c r="E39" s="395"/>
      <c r="F39" s="396"/>
      <c r="G39" s="563" t="s">
        <v>724</v>
      </c>
      <c r="H39" s="564"/>
      <c r="I39" s="564"/>
      <c r="J39" s="564"/>
      <c r="K39" s="564"/>
      <c r="L39" s="564"/>
      <c r="M39" s="564"/>
      <c r="N39" s="564"/>
      <c r="O39" s="565"/>
      <c r="P39" s="108" t="s">
        <v>750</v>
      </c>
      <c r="Q39" s="108"/>
      <c r="R39" s="108"/>
      <c r="S39" s="108"/>
      <c r="T39" s="108"/>
      <c r="U39" s="108"/>
      <c r="V39" s="108"/>
      <c r="W39" s="108"/>
      <c r="X39" s="109"/>
      <c r="Y39" s="470" t="s">
        <v>12</v>
      </c>
      <c r="Z39" s="530"/>
      <c r="AA39" s="531"/>
      <c r="AB39" s="460" t="s">
        <v>370</v>
      </c>
      <c r="AC39" s="460"/>
      <c r="AD39" s="460"/>
      <c r="AE39" s="218" t="s">
        <v>715</v>
      </c>
      <c r="AF39" s="219"/>
      <c r="AG39" s="219"/>
      <c r="AH39" s="219"/>
      <c r="AI39" s="218">
        <v>39.200000000000003</v>
      </c>
      <c r="AJ39" s="219"/>
      <c r="AK39" s="219"/>
      <c r="AL39" s="219"/>
      <c r="AM39" s="218"/>
      <c r="AN39" s="219"/>
      <c r="AO39" s="219"/>
      <c r="AP39" s="219"/>
      <c r="AQ39" s="336" t="s">
        <v>715</v>
      </c>
      <c r="AR39" s="208"/>
      <c r="AS39" s="208"/>
      <c r="AT39" s="337"/>
      <c r="AU39" s="219" t="s">
        <v>715</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370</v>
      </c>
      <c r="AC40" s="522"/>
      <c r="AD40" s="522"/>
      <c r="AE40" s="218" t="s">
        <v>715</v>
      </c>
      <c r="AF40" s="219"/>
      <c r="AG40" s="219"/>
      <c r="AH40" s="219"/>
      <c r="AI40" s="218" t="s">
        <v>715</v>
      </c>
      <c r="AJ40" s="219"/>
      <c r="AK40" s="219"/>
      <c r="AL40" s="219"/>
      <c r="AM40" s="218"/>
      <c r="AN40" s="219"/>
      <c r="AO40" s="219"/>
      <c r="AP40" s="219"/>
      <c r="AQ40" s="336" t="s">
        <v>715</v>
      </c>
      <c r="AR40" s="208"/>
      <c r="AS40" s="208"/>
      <c r="AT40" s="337"/>
      <c r="AU40" s="219">
        <v>38.9</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715</v>
      </c>
      <c r="AF41" s="219"/>
      <c r="AG41" s="219"/>
      <c r="AH41" s="219"/>
      <c r="AI41" s="218" t="s">
        <v>715</v>
      </c>
      <c r="AJ41" s="219"/>
      <c r="AK41" s="219"/>
      <c r="AL41" s="219"/>
      <c r="AM41" s="218"/>
      <c r="AN41" s="219"/>
      <c r="AO41" s="219"/>
      <c r="AP41" s="219"/>
      <c r="AQ41" s="336" t="s">
        <v>715</v>
      </c>
      <c r="AR41" s="208"/>
      <c r="AS41" s="208"/>
      <c r="AT41" s="337"/>
      <c r="AU41" s="219" t="s">
        <v>715</v>
      </c>
      <c r="AV41" s="219"/>
      <c r="AW41" s="219"/>
      <c r="AX41" s="221"/>
      <c r="AY41">
        <f t="shared" si="4"/>
        <v>1</v>
      </c>
    </row>
    <row r="42" spans="1:51" ht="23.25" customHeight="1" x14ac:dyDescent="0.15">
      <c r="A42" s="228" t="s">
        <v>379</v>
      </c>
      <c r="B42" s="229"/>
      <c r="C42" s="229"/>
      <c r="D42" s="229"/>
      <c r="E42" s="229"/>
      <c r="F42" s="230"/>
      <c r="G42" s="234" t="s">
        <v>771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c r="AS79" s="273"/>
      <c r="AT79" s="274"/>
      <c r="AU79" s="274"/>
      <c r="AV79" s="274"/>
      <c r="AW79" s="274"/>
      <c r="AX79" s="963"/>
      <c r="AY79">
        <f>COUNTIF($AR$79,"☑")</f>
        <v>0</v>
      </c>
    </row>
    <row r="80" spans="1:51" ht="18.75" hidden="1"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t="s">
        <v>715</v>
      </c>
      <c r="AF101" s="282"/>
      <c r="AG101" s="282"/>
      <c r="AH101" s="282"/>
      <c r="AI101" s="282" t="s">
        <v>715</v>
      </c>
      <c r="AJ101" s="282"/>
      <c r="AK101" s="282"/>
      <c r="AL101" s="282"/>
      <c r="AM101" s="282" t="s">
        <v>715</v>
      </c>
      <c r="AN101" s="282"/>
      <c r="AO101" s="282"/>
      <c r="AP101" s="282"/>
      <c r="AQ101" s="282" t="s">
        <v>715</v>
      </c>
      <c r="AR101" s="282"/>
      <c r="AS101" s="282"/>
      <c r="AT101" s="282"/>
      <c r="AU101" s="218" t="s">
        <v>775</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t="s">
        <v>715</v>
      </c>
      <c r="AF102" s="282"/>
      <c r="AG102" s="282"/>
      <c r="AH102" s="282"/>
      <c r="AI102" s="282" t="s">
        <v>715</v>
      </c>
      <c r="AJ102" s="282"/>
      <c r="AK102" s="282"/>
      <c r="AL102" s="282"/>
      <c r="AM102" s="282" t="s">
        <v>715</v>
      </c>
      <c r="AN102" s="282"/>
      <c r="AO102" s="282"/>
      <c r="AP102" s="282"/>
      <c r="AQ102" s="282">
        <v>6</v>
      </c>
      <c r="AR102" s="282"/>
      <c r="AS102" s="282"/>
      <c r="AT102" s="282"/>
      <c r="AU102" s="225">
        <v>6</v>
      </c>
      <c r="AV102" s="226"/>
      <c r="AW102" s="226"/>
      <c r="AX102" s="321"/>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18"/>
      <c r="B104" s="419"/>
      <c r="C104" s="419"/>
      <c r="D104" s="419"/>
      <c r="E104" s="419"/>
      <c r="F104" s="420"/>
      <c r="G104" s="108" t="s">
        <v>727</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728</v>
      </c>
      <c r="AC104" s="545"/>
      <c r="AD104" s="546"/>
      <c r="AE104" s="282" t="s">
        <v>715</v>
      </c>
      <c r="AF104" s="282"/>
      <c r="AG104" s="282"/>
      <c r="AH104" s="282"/>
      <c r="AI104" s="282" t="s">
        <v>715</v>
      </c>
      <c r="AJ104" s="282"/>
      <c r="AK104" s="282"/>
      <c r="AL104" s="282"/>
      <c r="AM104" s="282" t="s">
        <v>715</v>
      </c>
      <c r="AN104" s="282"/>
      <c r="AO104" s="282"/>
      <c r="AP104" s="282"/>
      <c r="AQ104" s="282" t="s">
        <v>715</v>
      </c>
      <c r="AR104" s="282"/>
      <c r="AS104" s="282"/>
      <c r="AT104" s="282"/>
      <c r="AU104" s="282" t="s">
        <v>777</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728</v>
      </c>
      <c r="AC105" s="468"/>
      <c r="AD105" s="469"/>
      <c r="AE105" s="282" t="s">
        <v>715</v>
      </c>
      <c r="AF105" s="282"/>
      <c r="AG105" s="282"/>
      <c r="AH105" s="282"/>
      <c r="AI105" s="282" t="s">
        <v>715</v>
      </c>
      <c r="AJ105" s="282"/>
      <c r="AK105" s="282"/>
      <c r="AL105" s="282"/>
      <c r="AM105" s="282" t="s">
        <v>715</v>
      </c>
      <c r="AN105" s="282"/>
      <c r="AO105" s="282"/>
      <c r="AP105" s="282"/>
      <c r="AQ105" s="282">
        <v>3</v>
      </c>
      <c r="AR105" s="282"/>
      <c r="AS105" s="282"/>
      <c r="AT105" s="282"/>
      <c r="AU105" s="282">
        <v>3</v>
      </c>
      <c r="AV105" s="282"/>
      <c r="AW105" s="282"/>
      <c r="AX105" s="283"/>
      <c r="AY105">
        <f>$AY$103</f>
        <v>1</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1</v>
      </c>
    </row>
    <row r="107" spans="1:60" ht="23.25" hidden="1" customHeight="1" x14ac:dyDescent="0.15">
      <c r="A107" s="418"/>
      <c r="B107" s="419"/>
      <c r="C107" s="419"/>
      <c r="D107" s="419"/>
      <c r="E107" s="419"/>
      <c r="F107" s="420"/>
      <c r="G107" s="108" t="s">
        <v>729</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726</v>
      </c>
      <c r="AC107" s="545"/>
      <c r="AD107" s="546"/>
      <c r="AE107" s="282" t="s">
        <v>715</v>
      </c>
      <c r="AF107" s="282"/>
      <c r="AG107" s="282"/>
      <c r="AH107" s="282"/>
      <c r="AI107" s="282" t="s">
        <v>715</v>
      </c>
      <c r="AJ107" s="282"/>
      <c r="AK107" s="282"/>
      <c r="AL107" s="282"/>
      <c r="AM107" s="282" t="s">
        <v>715</v>
      </c>
      <c r="AN107" s="282"/>
      <c r="AO107" s="282"/>
      <c r="AP107" s="282"/>
      <c r="AQ107" s="282" t="s">
        <v>715</v>
      </c>
      <c r="AR107" s="282"/>
      <c r="AS107" s="282"/>
      <c r="AT107" s="282"/>
      <c r="AU107" s="282"/>
      <c r="AV107" s="282"/>
      <c r="AW107" s="282"/>
      <c r="AX107" s="283"/>
      <c r="AY107">
        <f>$AY$106</f>
        <v>1</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726</v>
      </c>
      <c r="AC108" s="468"/>
      <c r="AD108" s="469"/>
      <c r="AE108" s="282" t="s">
        <v>715</v>
      </c>
      <c r="AF108" s="282"/>
      <c r="AG108" s="282"/>
      <c r="AH108" s="282"/>
      <c r="AI108" s="282" t="s">
        <v>715</v>
      </c>
      <c r="AJ108" s="282"/>
      <c r="AK108" s="282"/>
      <c r="AL108" s="282"/>
      <c r="AM108" s="282" t="s">
        <v>715</v>
      </c>
      <c r="AN108" s="282"/>
      <c r="AO108" s="282"/>
      <c r="AP108" s="282"/>
      <c r="AQ108" s="282">
        <v>1</v>
      </c>
      <c r="AR108" s="282"/>
      <c r="AS108" s="282"/>
      <c r="AT108" s="282"/>
      <c r="AU108" s="282"/>
      <c r="AV108" s="282"/>
      <c r="AW108" s="282"/>
      <c r="AX108" s="283"/>
      <c r="AY108">
        <f>$AY$106</f>
        <v>1</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730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731</v>
      </c>
      <c r="AC116" s="462"/>
      <c r="AD116" s="463"/>
      <c r="AE116" s="282" t="s">
        <v>715</v>
      </c>
      <c r="AF116" s="282"/>
      <c r="AG116" s="282"/>
      <c r="AH116" s="282"/>
      <c r="AI116" s="282" t="s">
        <v>715</v>
      </c>
      <c r="AJ116" s="282"/>
      <c r="AK116" s="282"/>
      <c r="AL116" s="282"/>
      <c r="AM116" s="282" t="s">
        <v>715</v>
      </c>
      <c r="AN116" s="282"/>
      <c r="AO116" s="282"/>
      <c r="AP116" s="282"/>
      <c r="AQ116" s="218" t="s">
        <v>777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732</v>
      </c>
      <c r="AC117" s="472"/>
      <c r="AD117" s="473"/>
      <c r="AE117" s="550" t="s">
        <v>715</v>
      </c>
      <c r="AF117" s="550"/>
      <c r="AG117" s="550"/>
      <c r="AH117" s="550"/>
      <c r="AI117" s="550" t="s">
        <v>715</v>
      </c>
      <c r="AJ117" s="550"/>
      <c r="AK117" s="550"/>
      <c r="AL117" s="550"/>
      <c r="AM117" s="550" t="s">
        <v>715</v>
      </c>
      <c r="AN117" s="550"/>
      <c r="AO117" s="550"/>
      <c r="AP117" s="550"/>
      <c r="AQ117" s="550" t="s">
        <v>777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405</v>
      </c>
      <c r="AR133" s="200"/>
      <c r="AS133" s="136" t="s">
        <v>233</v>
      </c>
      <c r="AT133" s="137"/>
      <c r="AU133" s="201" t="s">
        <v>405</v>
      </c>
      <c r="AV133" s="201"/>
      <c r="AW133" s="136" t="s">
        <v>179</v>
      </c>
      <c r="AX133" s="196"/>
      <c r="AY133">
        <f>$AY$132</f>
        <v>1</v>
      </c>
    </row>
    <row r="134" spans="1:51" ht="39.75"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734</v>
      </c>
      <c r="AC134" s="206"/>
      <c r="AD134" s="206"/>
      <c r="AE134" s="207">
        <v>67475</v>
      </c>
      <c r="AF134" s="208"/>
      <c r="AG134" s="208"/>
      <c r="AH134" s="208"/>
      <c r="AI134" s="207">
        <v>78844</v>
      </c>
      <c r="AJ134" s="208"/>
      <c r="AK134" s="208"/>
      <c r="AL134" s="208"/>
      <c r="AM134" s="218">
        <v>79598</v>
      </c>
      <c r="AN134" s="219"/>
      <c r="AO134" s="219"/>
      <c r="AP134" s="219"/>
      <c r="AQ134" s="207" t="s">
        <v>405</v>
      </c>
      <c r="AR134" s="208"/>
      <c r="AS134" s="208"/>
      <c r="AT134" s="208"/>
      <c r="AU134" s="207" t="s">
        <v>405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734</v>
      </c>
      <c r="AC135" s="214"/>
      <c r="AD135" s="214"/>
      <c r="AE135" s="207" t="s">
        <v>405</v>
      </c>
      <c r="AF135" s="208"/>
      <c r="AG135" s="208"/>
      <c r="AH135" s="208"/>
      <c r="AI135" s="207" t="s">
        <v>405</v>
      </c>
      <c r="AJ135" s="208"/>
      <c r="AK135" s="208"/>
      <c r="AL135" s="208"/>
      <c r="AM135" s="207" t="s">
        <v>712</v>
      </c>
      <c r="AN135" s="208"/>
      <c r="AO135" s="208"/>
      <c r="AP135" s="208"/>
      <c r="AQ135" s="207" t="s">
        <v>405</v>
      </c>
      <c r="AR135" s="208"/>
      <c r="AS135" s="208"/>
      <c r="AT135" s="208"/>
      <c r="AU135" s="207" t="s">
        <v>405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t="s">
        <v>712</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t="s">
        <v>712</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27"/>
      <c r="E430" s="175" t="s">
        <v>398</v>
      </c>
      <c r="F430" s="893"/>
      <c r="G430" s="894" t="s">
        <v>252</v>
      </c>
      <c r="H430" s="126"/>
      <c r="I430" s="126"/>
      <c r="J430" s="895" t="s">
        <v>405</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405</v>
      </c>
      <c r="AF432" s="201"/>
      <c r="AG432" s="136" t="s">
        <v>233</v>
      </c>
      <c r="AH432" s="137"/>
      <c r="AI432" s="335"/>
      <c r="AJ432" s="335"/>
      <c r="AK432" s="335"/>
      <c r="AL432" s="157"/>
      <c r="AM432" s="335"/>
      <c r="AN432" s="335"/>
      <c r="AO432" s="335"/>
      <c r="AP432" s="157"/>
      <c r="AQ432" s="250" t="s">
        <v>405</v>
      </c>
      <c r="AR432" s="201"/>
      <c r="AS432" s="136" t="s">
        <v>233</v>
      </c>
      <c r="AT432" s="137"/>
      <c r="AU432" s="201" t="s">
        <v>405</v>
      </c>
      <c r="AV432" s="201"/>
      <c r="AW432" s="136" t="s">
        <v>179</v>
      </c>
      <c r="AX432" s="196"/>
      <c r="AY432">
        <f>$AY$431</f>
        <v>1</v>
      </c>
    </row>
    <row r="433" spans="1:51" ht="23.25" customHeight="1" x14ac:dyDescent="0.15">
      <c r="A433" s="190"/>
      <c r="B433" s="187"/>
      <c r="C433" s="181"/>
      <c r="D433" s="187"/>
      <c r="E433" s="338"/>
      <c r="F433" s="339"/>
      <c r="G433" s="107" t="s">
        <v>405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405</v>
      </c>
      <c r="AC433" s="214"/>
      <c r="AD433" s="214"/>
      <c r="AE433" s="336" t="s">
        <v>405</v>
      </c>
      <c r="AF433" s="208"/>
      <c r="AG433" s="208"/>
      <c r="AH433" s="208"/>
      <c r="AI433" s="336" t="s">
        <v>405</v>
      </c>
      <c r="AJ433" s="208"/>
      <c r="AK433" s="208"/>
      <c r="AL433" s="208"/>
      <c r="AM433" s="336" t="s">
        <v>712</v>
      </c>
      <c r="AN433" s="208"/>
      <c r="AO433" s="208"/>
      <c r="AP433" s="337"/>
      <c r="AQ433" s="336" t="s">
        <v>405</v>
      </c>
      <c r="AR433" s="208"/>
      <c r="AS433" s="208"/>
      <c r="AT433" s="337"/>
      <c r="AU433" s="208" t="s">
        <v>405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405</v>
      </c>
      <c r="AC434" s="206"/>
      <c r="AD434" s="206"/>
      <c r="AE434" s="336" t="s">
        <v>405</v>
      </c>
      <c r="AF434" s="208"/>
      <c r="AG434" s="208"/>
      <c r="AH434" s="337"/>
      <c r="AI434" s="336" t="s">
        <v>405</v>
      </c>
      <c r="AJ434" s="208"/>
      <c r="AK434" s="208"/>
      <c r="AL434" s="208"/>
      <c r="AM434" s="336" t="s">
        <v>712</v>
      </c>
      <c r="AN434" s="208"/>
      <c r="AO434" s="208"/>
      <c r="AP434" s="337"/>
      <c r="AQ434" s="336" t="s">
        <v>405</v>
      </c>
      <c r="AR434" s="208"/>
      <c r="AS434" s="208"/>
      <c r="AT434" s="337"/>
      <c r="AU434" s="208" t="s">
        <v>405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405</v>
      </c>
      <c r="AF435" s="208"/>
      <c r="AG435" s="208"/>
      <c r="AH435" s="337"/>
      <c r="AI435" s="336" t="s">
        <v>405</v>
      </c>
      <c r="AJ435" s="208"/>
      <c r="AK435" s="208"/>
      <c r="AL435" s="208"/>
      <c r="AM435" s="336" t="s">
        <v>712</v>
      </c>
      <c r="AN435" s="208"/>
      <c r="AO435" s="208"/>
      <c r="AP435" s="337"/>
      <c r="AQ435" s="336" t="s">
        <v>405</v>
      </c>
      <c r="AR435" s="208"/>
      <c r="AS435" s="208"/>
      <c r="AT435" s="337"/>
      <c r="AU435" s="208" t="s">
        <v>405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405</v>
      </c>
      <c r="AF457" s="201"/>
      <c r="AG457" s="136" t="s">
        <v>233</v>
      </c>
      <c r="AH457" s="137"/>
      <c r="AI457" s="335"/>
      <c r="AJ457" s="335"/>
      <c r="AK457" s="335"/>
      <c r="AL457" s="157"/>
      <c r="AM457" s="335"/>
      <c r="AN457" s="335"/>
      <c r="AO457" s="335"/>
      <c r="AP457" s="157"/>
      <c r="AQ457" s="250" t="s">
        <v>405</v>
      </c>
      <c r="AR457" s="201"/>
      <c r="AS457" s="136" t="s">
        <v>233</v>
      </c>
      <c r="AT457" s="137"/>
      <c r="AU457" s="201" t="s">
        <v>405</v>
      </c>
      <c r="AV457" s="201"/>
      <c r="AW457" s="136" t="s">
        <v>179</v>
      </c>
      <c r="AX457" s="196"/>
      <c r="AY457">
        <f>$AY$456</f>
        <v>1</v>
      </c>
    </row>
    <row r="458" spans="1:51" ht="23.25" customHeight="1" x14ac:dyDescent="0.15">
      <c r="A458" s="190"/>
      <c r="B458" s="187"/>
      <c r="C458" s="181"/>
      <c r="D458" s="187"/>
      <c r="E458" s="338"/>
      <c r="F458" s="339"/>
      <c r="G458" s="107" t="s">
        <v>405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405</v>
      </c>
      <c r="AC458" s="214"/>
      <c r="AD458" s="214"/>
      <c r="AE458" s="336" t="s">
        <v>405</v>
      </c>
      <c r="AF458" s="208"/>
      <c r="AG458" s="208"/>
      <c r="AH458" s="208"/>
      <c r="AI458" s="336" t="s">
        <v>405</v>
      </c>
      <c r="AJ458" s="208"/>
      <c r="AK458" s="208"/>
      <c r="AL458" s="208"/>
      <c r="AM458" s="336" t="s">
        <v>712</v>
      </c>
      <c r="AN458" s="208"/>
      <c r="AO458" s="208"/>
      <c r="AP458" s="337"/>
      <c r="AQ458" s="336" t="s">
        <v>405</v>
      </c>
      <c r="AR458" s="208"/>
      <c r="AS458" s="208"/>
      <c r="AT458" s="337"/>
      <c r="AU458" s="208" t="s">
        <v>405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405</v>
      </c>
      <c r="AC459" s="206"/>
      <c r="AD459" s="206"/>
      <c r="AE459" s="336" t="s">
        <v>405</v>
      </c>
      <c r="AF459" s="208"/>
      <c r="AG459" s="208"/>
      <c r="AH459" s="337"/>
      <c r="AI459" s="336" t="s">
        <v>405</v>
      </c>
      <c r="AJ459" s="208"/>
      <c r="AK459" s="208"/>
      <c r="AL459" s="208"/>
      <c r="AM459" s="336" t="s">
        <v>712</v>
      </c>
      <c r="AN459" s="208"/>
      <c r="AO459" s="208"/>
      <c r="AP459" s="337"/>
      <c r="AQ459" s="336" t="s">
        <v>405</v>
      </c>
      <c r="AR459" s="208"/>
      <c r="AS459" s="208"/>
      <c r="AT459" s="337"/>
      <c r="AU459" s="208" t="s">
        <v>405</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405</v>
      </c>
      <c r="AF460" s="208"/>
      <c r="AG460" s="208"/>
      <c r="AH460" s="337"/>
      <c r="AI460" s="336" t="s">
        <v>405</v>
      </c>
      <c r="AJ460" s="208"/>
      <c r="AK460" s="208"/>
      <c r="AL460" s="208"/>
      <c r="AM460" s="336" t="s">
        <v>712</v>
      </c>
      <c r="AN460" s="208"/>
      <c r="AO460" s="208"/>
      <c r="AP460" s="337"/>
      <c r="AQ460" s="336" t="s">
        <v>405</v>
      </c>
      <c r="AR460" s="208"/>
      <c r="AS460" s="208"/>
      <c r="AT460" s="337"/>
      <c r="AU460" s="208" t="s">
        <v>405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3.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737</v>
      </c>
      <c r="AE702" s="342"/>
      <c r="AF702" s="342"/>
      <c r="AG702" s="379" t="s">
        <v>751</v>
      </c>
      <c r="AH702" s="380"/>
      <c r="AI702" s="380"/>
      <c r="AJ702" s="380"/>
      <c r="AK702" s="380"/>
      <c r="AL702" s="380"/>
      <c r="AM702" s="380"/>
      <c r="AN702" s="380"/>
      <c r="AO702" s="380"/>
      <c r="AP702" s="380"/>
      <c r="AQ702" s="380"/>
      <c r="AR702" s="380"/>
      <c r="AS702" s="380"/>
      <c r="AT702" s="380"/>
      <c r="AU702" s="380"/>
      <c r="AV702" s="380"/>
      <c r="AW702" s="380"/>
      <c r="AX702" s="381"/>
    </row>
    <row r="703" spans="1:51" ht="50.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737</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54.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737</v>
      </c>
      <c r="AE704" s="781"/>
      <c r="AF704" s="781"/>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737</v>
      </c>
      <c r="AE705" s="713"/>
      <c r="AF705" s="713"/>
      <c r="AG705" s="128" t="s">
        <v>754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756</v>
      </c>
      <c r="AE708" s="603"/>
      <c r="AF708" s="603"/>
      <c r="AG708" s="740" t="s">
        <v>405</v>
      </c>
      <c r="AH708" s="741"/>
      <c r="AI708" s="741"/>
      <c r="AJ708" s="741"/>
      <c r="AK708" s="741"/>
      <c r="AL708" s="741"/>
      <c r="AM708" s="741"/>
      <c r="AN708" s="741"/>
      <c r="AO708" s="741"/>
      <c r="AP708" s="741"/>
      <c r="AQ708" s="741"/>
      <c r="AR708" s="741"/>
      <c r="AS708" s="741"/>
      <c r="AT708" s="741"/>
      <c r="AU708" s="741"/>
      <c r="AV708" s="741"/>
      <c r="AW708" s="741"/>
      <c r="AX708" s="742"/>
    </row>
    <row r="709" spans="1:50" ht="5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737</v>
      </c>
      <c r="AE709" s="323"/>
      <c r="AF709" s="323"/>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756</v>
      </c>
      <c r="AE710" s="323"/>
      <c r="AF710" s="323"/>
      <c r="AG710" s="104" t="s">
        <v>405</v>
      </c>
      <c r="AH710" s="105"/>
      <c r="AI710" s="105"/>
      <c r="AJ710" s="105"/>
      <c r="AK710" s="105"/>
      <c r="AL710" s="105"/>
      <c r="AM710" s="105"/>
      <c r="AN710" s="105"/>
      <c r="AO710" s="105"/>
      <c r="AP710" s="105"/>
      <c r="AQ710" s="105"/>
      <c r="AR710" s="105"/>
      <c r="AS710" s="105"/>
      <c r="AT710" s="105"/>
      <c r="AU710" s="105"/>
      <c r="AV710" s="105"/>
      <c r="AW710" s="105"/>
      <c r="AX710" s="106"/>
    </row>
    <row r="711" spans="1:50" ht="39.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737</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756</v>
      </c>
      <c r="AE712" s="781"/>
      <c r="AF712" s="781"/>
      <c r="AG712" s="805" t="s">
        <v>405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756</v>
      </c>
      <c r="AE713" s="323"/>
      <c r="AF713" s="661"/>
      <c r="AG713" s="104" t="s">
        <v>405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756</v>
      </c>
      <c r="AE714" s="803"/>
      <c r="AF714" s="804"/>
      <c r="AG714" s="734" t="s">
        <v>405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756</v>
      </c>
      <c r="AE715" s="603"/>
      <c r="AF715" s="654"/>
      <c r="AG715" s="740" t="s">
        <v>405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756</v>
      </c>
      <c r="AE716" s="625"/>
      <c r="AF716" s="625"/>
      <c r="AG716" s="104" t="s">
        <v>405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756</v>
      </c>
      <c r="AE717" s="323"/>
      <c r="AF717" s="323"/>
      <c r="AG717" s="104" t="s">
        <v>715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756</v>
      </c>
      <c r="AE718" s="323"/>
      <c r="AF718" s="323"/>
      <c r="AG718" s="130" t="s">
        <v>715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756</v>
      </c>
      <c r="AE719" s="603"/>
      <c r="AF719" s="603"/>
      <c r="AG719" s="128" t="s">
        <v>774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t="s">
        <v>779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t="s">
        <v>780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709</v>
      </c>
      <c r="F747" s="954"/>
      <c r="G747" s="954"/>
      <c r="H747" s="100" t="str">
        <f>IF(E747="","","-")</f>
        <v>-</v>
      </c>
      <c r="I747" s="954" t="s">
        <v>736</v>
      </c>
      <c r="J747" s="954"/>
      <c r="K747" s="100" t="str">
        <f>IF(I747="","","-")</f>
        <v>-</v>
      </c>
      <c r="L747" s="955">
        <v>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759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761</v>
      </c>
      <c r="H789" s="669"/>
      <c r="I789" s="669"/>
      <c r="J789" s="669"/>
      <c r="K789" s="670"/>
      <c r="L789" s="662" t="s">
        <v>762</v>
      </c>
      <c r="M789" s="663"/>
      <c r="N789" s="663"/>
      <c r="O789" s="663"/>
      <c r="P789" s="663"/>
      <c r="Q789" s="663"/>
      <c r="R789" s="663"/>
      <c r="S789" s="663"/>
      <c r="T789" s="663"/>
      <c r="U789" s="663"/>
      <c r="V789" s="663"/>
      <c r="W789" s="663"/>
      <c r="X789" s="664"/>
      <c r="Y789" s="382">
        <v>7.1</v>
      </c>
      <c r="Z789" s="383"/>
      <c r="AA789" s="383"/>
      <c r="AB789" s="800"/>
      <c r="AC789" s="668" t="s">
        <v>763</v>
      </c>
      <c r="AD789" s="669"/>
      <c r="AE789" s="669"/>
      <c r="AF789" s="669"/>
      <c r="AG789" s="670"/>
      <c r="AH789" s="662" t="s">
        <v>764</v>
      </c>
      <c r="AI789" s="663"/>
      <c r="AJ789" s="663"/>
      <c r="AK789" s="663"/>
      <c r="AL789" s="663"/>
      <c r="AM789" s="663"/>
      <c r="AN789" s="663"/>
      <c r="AO789" s="663"/>
      <c r="AP789" s="663"/>
      <c r="AQ789" s="663"/>
      <c r="AR789" s="663"/>
      <c r="AS789" s="663"/>
      <c r="AT789" s="664"/>
      <c r="AU789" s="382">
        <v>18.8</v>
      </c>
      <c r="AV789" s="383"/>
      <c r="AW789" s="383"/>
      <c r="AX789" s="384"/>
    </row>
    <row r="790" spans="1:51" ht="24.75" customHeight="1" x14ac:dyDescent="0.15">
      <c r="A790" s="629"/>
      <c r="B790" s="630"/>
      <c r="C790" s="630"/>
      <c r="D790" s="630"/>
      <c r="E790" s="630"/>
      <c r="F790" s="631"/>
      <c r="G790" s="604" t="s">
        <v>763</v>
      </c>
      <c r="H790" s="605"/>
      <c r="I790" s="605"/>
      <c r="J790" s="605"/>
      <c r="K790" s="606"/>
      <c r="L790" s="596" t="s">
        <v>764</v>
      </c>
      <c r="M790" s="597"/>
      <c r="N790" s="597"/>
      <c r="O790" s="597"/>
      <c r="P790" s="597"/>
      <c r="Q790" s="597"/>
      <c r="R790" s="597"/>
      <c r="S790" s="597"/>
      <c r="T790" s="597"/>
      <c r="U790" s="597"/>
      <c r="V790" s="597"/>
      <c r="W790" s="597"/>
      <c r="X790" s="598"/>
      <c r="Y790" s="599">
        <v>5.6</v>
      </c>
      <c r="Z790" s="600"/>
      <c r="AA790" s="600"/>
      <c r="AB790" s="610"/>
      <c r="AC790" s="604" t="s">
        <v>761</v>
      </c>
      <c r="AD790" s="605"/>
      <c r="AE790" s="605"/>
      <c r="AF790" s="605"/>
      <c r="AG790" s="606"/>
      <c r="AH790" s="596" t="s">
        <v>766</v>
      </c>
      <c r="AI790" s="597"/>
      <c r="AJ790" s="597"/>
      <c r="AK790" s="597"/>
      <c r="AL790" s="597"/>
      <c r="AM790" s="597"/>
      <c r="AN790" s="597"/>
      <c r="AO790" s="597"/>
      <c r="AP790" s="597"/>
      <c r="AQ790" s="597"/>
      <c r="AR790" s="597"/>
      <c r="AS790" s="597"/>
      <c r="AT790" s="598"/>
      <c r="AU790" s="599">
        <v>0.7</v>
      </c>
      <c r="AV790" s="600"/>
      <c r="AW790" s="600"/>
      <c r="AX790" s="601"/>
    </row>
    <row r="791" spans="1:51" ht="24.75" customHeight="1" x14ac:dyDescent="0.15">
      <c r="A791" s="629"/>
      <c r="B791" s="630"/>
      <c r="C791" s="630"/>
      <c r="D791" s="630"/>
      <c r="E791" s="630"/>
      <c r="F791" s="631"/>
      <c r="G791" s="604" t="s">
        <v>80</v>
      </c>
      <c r="H791" s="605"/>
      <c r="I791" s="605"/>
      <c r="J791" s="605"/>
      <c r="K791" s="606"/>
      <c r="L791" s="596" t="s">
        <v>765</v>
      </c>
      <c r="M791" s="597"/>
      <c r="N791" s="597"/>
      <c r="O791" s="597"/>
      <c r="P791" s="597"/>
      <c r="Q791" s="597"/>
      <c r="R791" s="597"/>
      <c r="S791" s="597"/>
      <c r="T791" s="597"/>
      <c r="U791" s="597"/>
      <c r="V791" s="597"/>
      <c r="W791" s="597"/>
      <c r="X791" s="598"/>
      <c r="Y791" s="599">
        <v>8.3000000000000007</v>
      </c>
      <c r="Z791" s="600"/>
      <c r="AA791" s="600"/>
      <c r="AB791" s="610"/>
      <c r="AC791" s="604" t="s">
        <v>80</v>
      </c>
      <c r="AD791" s="605"/>
      <c r="AE791" s="605"/>
      <c r="AF791" s="605"/>
      <c r="AG791" s="606"/>
      <c r="AH791" s="596" t="s">
        <v>767</v>
      </c>
      <c r="AI791" s="597"/>
      <c r="AJ791" s="597"/>
      <c r="AK791" s="597"/>
      <c r="AL791" s="597"/>
      <c r="AM791" s="597"/>
      <c r="AN791" s="597"/>
      <c r="AO791" s="597"/>
      <c r="AP791" s="597"/>
      <c r="AQ791" s="597"/>
      <c r="AR791" s="597"/>
      <c r="AS791" s="597"/>
      <c r="AT791" s="598"/>
      <c r="AU791" s="599">
        <v>1.5</v>
      </c>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21</v>
      </c>
      <c r="AV799" s="827"/>
      <c r="AW799" s="827"/>
      <c r="AX799" s="829"/>
    </row>
    <row r="800" spans="1:51" ht="24.75" customHeight="1" x14ac:dyDescent="0.15">
      <c r="A800" s="629"/>
      <c r="B800" s="630"/>
      <c r="C800" s="630"/>
      <c r="D800" s="630"/>
      <c r="E800" s="630"/>
      <c r="F800" s="631"/>
      <c r="G800" s="593" t="s">
        <v>772</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763</v>
      </c>
      <c r="H802" s="669"/>
      <c r="I802" s="669"/>
      <c r="J802" s="669"/>
      <c r="K802" s="670"/>
      <c r="L802" s="662" t="s">
        <v>764</v>
      </c>
      <c r="M802" s="663"/>
      <c r="N802" s="663"/>
      <c r="O802" s="663"/>
      <c r="P802" s="663"/>
      <c r="Q802" s="663"/>
      <c r="R802" s="663"/>
      <c r="S802" s="663"/>
      <c r="T802" s="663"/>
      <c r="U802" s="663"/>
      <c r="V802" s="663"/>
      <c r="W802" s="663"/>
      <c r="X802" s="664"/>
      <c r="Y802" s="382">
        <v>12.1</v>
      </c>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4.75" customHeight="1" x14ac:dyDescent="0.15">
      <c r="A803" s="629"/>
      <c r="B803" s="630"/>
      <c r="C803" s="630"/>
      <c r="D803" s="630"/>
      <c r="E803" s="630"/>
      <c r="F803" s="631"/>
      <c r="G803" s="604" t="s">
        <v>768</v>
      </c>
      <c r="H803" s="605"/>
      <c r="I803" s="605"/>
      <c r="J803" s="605"/>
      <c r="K803" s="606"/>
      <c r="L803" s="596" t="s">
        <v>769</v>
      </c>
      <c r="M803" s="597"/>
      <c r="N803" s="597"/>
      <c r="O803" s="597"/>
      <c r="P803" s="597"/>
      <c r="Q803" s="597"/>
      <c r="R803" s="597"/>
      <c r="S803" s="597"/>
      <c r="T803" s="597"/>
      <c r="U803" s="597"/>
      <c r="V803" s="597"/>
      <c r="W803" s="597"/>
      <c r="X803" s="598"/>
      <c r="Y803" s="599">
        <v>4</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hidden="1" customHeight="1" x14ac:dyDescent="0.15">
      <c r="A804" s="629"/>
      <c r="B804" s="630"/>
      <c r="C804" s="630"/>
      <c r="D804" s="630"/>
      <c r="E804" s="630"/>
      <c r="F804" s="631"/>
      <c r="G804" s="604" t="s">
        <v>80</v>
      </c>
      <c r="H804" s="605"/>
      <c r="I804" s="605"/>
      <c r="J804" s="605"/>
      <c r="K804" s="606"/>
      <c r="L804" s="596" t="s">
        <v>770</v>
      </c>
      <c r="M804" s="597"/>
      <c r="N804" s="597"/>
      <c r="O804" s="597"/>
      <c r="P804" s="597"/>
      <c r="Q804" s="597"/>
      <c r="R804" s="597"/>
      <c r="S804" s="597"/>
      <c r="T804" s="597"/>
      <c r="U804" s="597"/>
      <c r="V804" s="597"/>
      <c r="W804" s="597"/>
      <c r="X804" s="598"/>
      <c r="Y804" s="599">
        <v>3.9</v>
      </c>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20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5.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774</v>
      </c>
      <c r="D845" s="343"/>
      <c r="E845" s="343"/>
      <c r="F845" s="343"/>
      <c r="G845" s="343"/>
      <c r="H845" s="343"/>
      <c r="I845" s="343"/>
      <c r="J845" s="344" t="s">
        <v>774</v>
      </c>
      <c r="K845" s="345"/>
      <c r="L845" s="345"/>
      <c r="M845" s="345"/>
      <c r="N845" s="345"/>
      <c r="O845" s="345"/>
      <c r="P845" s="359" t="s">
        <v>774</v>
      </c>
      <c r="Q845" s="346"/>
      <c r="R845" s="346"/>
      <c r="S845" s="346"/>
      <c r="T845" s="346"/>
      <c r="U845" s="346"/>
      <c r="V845" s="346"/>
      <c r="W845" s="346"/>
      <c r="X845" s="346"/>
      <c r="Y845" s="347" t="s">
        <v>774</v>
      </c>
      <c r="Z845" s="348"/>
      <c r="AA845" s="348"/>
      <c r="AB845" s="349"/>
      <c r="AC845" s="350"/>
      <c r="AD845" s="351"/>
      <c r="AE845" s="351"/>
      <c r="AF845" s="351"/>
      <c r="AG845" s="351"/>
      <c r="AH845" s="366" t="s">
        <v>774</v>
      </c>
      <c r="AI845" s="367"/>
      <c r="AJ845" s="367"/>
      <c r="AK845" s="367"/>
      <c r="AL845" s="354" t="s">
        <v>774</v>
      </c>
      <c r="AM845" s="355"/>
      <c r="AN845" s="355"/>
      <c r="AO845" s="356"/>
      <c r="AP845" s="357" t="s">
        <v>774</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99">
    <cfRule type="expression" dxfId="2801" priority="13885">
      <formula>IF(RIGHT(TEXT(Y799,"0.#"),1)=".",FALSE,TRUE)</formula>
    </cfRule>
    <cfRule type="expression" dxfId="2800" priority="13886">
      <formula>IF(RIGHT(TEXT(Y799,"0.#"),1)=".",TRUE,FALSE)</formula>
    </cfRule>
  </conditionalFormatting>
  <conditionalFormatting sqref="Y830:Y837 Y828 Y817:Y824 Y815 Y805:Y811">
    <cfRule type="expression" dxfId="2799" priority="13667">
      <formula>IF(RIGHT(TEXT(Y805,"0.#"),1)=".",FALSE,TRUE)</formula>
    </cfRule>
    <cfRule type="expression" dxfId="2798" priority="13668">
      <formula>IF(RIGHT(TEXT(Y805,"0.#"),1)=".",TRUE,FALSE)</formula>
    </cfRule>
  </conditionalFormatting>
  <conditionalFormatting sqref="P16:AQ17 P13:AX13 P15:AX15">
    <cfRule type="expression" dxfId="2797" priority="13715">
      <formula>IF(RIGHT(TEXT(P13,"0.#"),1)=".",FALSE,TRUE)</formula>
    </cfRule>
    <cfRule type="expression" dxfId="2796" priority="13716">
      <formula>IF(RIGHT(TEXT(P13,"0.#"),1)=".",TRUE,FALSE)</formula>
    </cfRule>
  </conditionalFormatting>
  <conditionalFormatting sqref="P19:AJ19">
    <cfRule type="expression" dxfId="2795" priority="13713">
      <formula>IF(RIGHT(TEXT(P19,"0.#"),1)=".",FALSE,TRUE)</formula>
    </cfRule>
    <cfRule type="expression" dxfId="2794" priority="13714">
      <formula>IF(RIGHT(TEXT(P19,"0.#"),1)=".",TRUE,FALSE)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92:Y798">
    <cfRule type="expression" dxfId="2791" priority="13691">
      <formula>IF(RIGHT(TEXT(Y792,"0.#"),1)=".",FALSE,TRUE)</formula>
    </cfRule>
    <cfRule type="expression" dxfId="2790" priority="13692">
      <formula>IF(RIGHT(TEXT(Y792,"0.#"),1)=".",TRUE,FALSE)</formula>
    </cfRule>
  </conditionalFormatting>
  <conditionalFormatting sqref="AU799">
    <cfRule type="expression" dxfId="2789" priority="13687">
      <formula>IF(RIGHT(TEXT(AU799,"0.#"),1)=".",FALSE,TRUE)</formula>
    </cfRule>
    <cfRule type="expression" dxfId="2788" priority="13688">
      <formula>IF(RIGHT(TEXT(AU799,"0.#"),1)=".",TRUE,FALSE)</formula>
    </cfRule>
  </conditionalFormatting>
  <conditionalFormatting sqref="AU792:AU798">
    <cfRule type="expression" dxfId="2787" priority="13685">
      <formula>IF(RIGHT(TEXT(AU792,"0.#"),1)=".",FALSE,TRUE)</formula>
    </cfRule>
    <cfRule type="expression" dxfId="2786" priority="13686">
      <formula>IF(RIGHT(TEXT(AU792,"0.#"),1)=".",TRUE,FALSE)</formula>
    </cfRule>
  </conditionalFormatting>
  <conditionalFormatting sqref="Y829 Y816">
    <cfRule type="expression" dxfId="2785" priority="13671">
      <formula>IF(RIGHT(TEXT(Y816,"0.#"),1)=".",FALSE,TRUE)</formula>
    </cfRule>
    <cfRule type="expression" dxfId="2784" priority="13672">
      <formula>IF(RIGHT(TEXT(Y816,"0.#"),1)=".",TRUE,FALSE)</formula>
    </cfRule>
  </conditionalFormatting>
  <conditionalFormatting sqref="Y838 Y825 Y812">
    <cfRule type="expression" dxfId="2783" priority="13669">
      <formula>IF(RIGHT(TEXT(Y812,"0.#"),1)=".",FALSE,TRUE)</formula>
    </cfRule>
    <cfRule type="expression" dxfId="2782" priority="13670">
      <formula>IF(RIGHT(TEXT(Y812,"0.#"),1)=".",TRUE,FALSE)</formula>
    </cfRule>
  </conditionalFormatting>
  <conditionalFormatting sqref="AU829 AU816 AU803">
    <cfRule type="expression" dxfId="2781" priority="13665">
      <formula>IF(RIGHT(TEXT(AU803,"0.#"),1)=".",FALSE,TRUE)</formula>
    </cfRule>
    <cfRule type="expression" dxfId="2780" priority="13666">
      <formula>IF(RIGHT(TEXT(AU803,"0.#"),1)=".",TRUE,FALSE)</formula>
    </cfRule>
  </conditionalFormatting>
  <conditionalFormatting sqref="AU838 AU825 AU812">
    <cfRule type="expression" dxfId="2779" priority="13663">
      <formula>IF(RIGHT(TEXT(AU812,"0.#"),1)=".",FALSE,TRUE)</formula>
    </cfRule>
    <cfRule type="expression" dxfId="2778" priority="13664">
      <formula>IF(RIGHT(TEXT(AU812,"0.#"),1)=".",TRUE,FALSE)</formula>
    </cfRule>
  </conditionalFormatting>
  <conditionalFormatting sqref="AU830:AU837 AU828 AU817:AU824 AU815 AU804:AU811 AU802">
    <cfRule type="expression" dxfId="2777" priority="13661">
      <formula>IF(RIGHT(TEXT(AU802,"0.#"),1)=".",FALSE,TRUE)</formula>
    </cfRule>
    <cfRule type="expression" dxfId="2776" priority="13662">
      <formula>IF(RIGHT(TEXT(AU802,"0.#"),1)=".",TRUE,FALSE)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74">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74">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10:AO1139">
    <cfRule type="expression" dxfId="2407" priority="2873">
      <formula>IF(AND(AL1110&gt;=0, RIGHT(TEXT(AL1110,"0.#"),1)&lt;&gt;"."),TRUE,FALSE)</formula>
    </cfRule>
    <cfRule type="expression" dxfId="2406" priority="2874">
      <formula>IF(AND(AL1110&gt;=0, RIGHT(TEXT(AL1110,"0.#"),1)="."),TRUE,FALSE)</formula>
    </cfRule>
    <cfRule type="expression" dxfId="2405" priority="2875">
      <formula>IF(AND(AL1110&lt;0, RIGHT(TEXT(AL1110,"0.#"),1)&lt;&gt;"."),TRUE,FALSE)</formula>
    </cfRule>
    <cfRule type="expression" dxfId="2404" priority="2876">
      <formula>IF(AND(AL1110&lt;0, RIGHT(TEXT(AL1110,"0.#"),1)="."),TRUE,FALSE)</formula>
    </cfRule>
  </conditionalFormatting>
  <conditionalFormatting sqref="Y1110:Y1139">
    <cfRule type="expression" dxfId="2403" priority="2871">
      <formula>IF(RIGHT(TEXT(Y1110,"0.#"),1)=".",FALSE,TRUE)</formula>
    </cfRule>
    <cfRule type="expression" dxfId="2402" priority="2872">
      <formula>IF(RIGHT(TEXT(Y1110,"0.#"),1)=".",TRUE,FALSE)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45:AO846">
    <cfRule type="expression" dxfId="2393" priority="2825">
      <formula>IF(AND(AL845&gt;=0, RIGHT(TEXT(AL845,"0.#"),1)&lt;&gt;"."),TRUE,FALSE)</formula>
    </cfRule>
    <cfRule type="expression" dxfId="2392" priority="2826">
      <formula>IF(AND(AL845&gt;=0, RIGHT(TEXT(AL845,"0.#"),1)="."),TRUE,FALSE)</formula>
    </cfRule>
    <cfRule type="expression" dxfId="2391" priority="2827">
      <formula>IF(AND(AL845&lt;0, RIGHT(TEXT(AL845,"0.#"),1)&lt;&gt;"."),TRUE,FALSE)</formula>
    </cfRule>
    <cfRule type="expression" dxfId="2390" priority="2828">
      <formula>IF(AND(AL845&lt;0, RIGHT(TEXT(AL845,"0.#"),1)="."),TRUE,FALSE)</formula>
    </cfRule>
  </conditionalFormatting>
  <conditionalFormatting sqref="Y845:Y846">
    <cfRule type="expression" dxfId="2389" priority="2823">
      <formula>IF(RIGHT(TEXT(Y845,"0.#"),1)=".",FALSE,TRUE)</formula>
    </cfRule>
    <cfRule type="expression" dxfId="2388" priority="2824">
      <formula>IF(RIGHT(TEXT(Y845,"0.#"),1)=".",TRUE,FALSE)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8:Y879">
    <cfRule type="expression" dxfId="2069" priority="2077">
      <formula>IF(RIGHT(TEXT(Y878,"0.#"),1)=".",FALSE,TRUE)</formula>
    </cfRule>
    <cfRule type="expression" dxfId="2068" priority="2078">
      <formula>IF(RIGHT(TEXT(Y878,"0.#"),1)=".",TRUE,FALSE)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M134">
    <cfRule type="expression" dxfId="713" priority="13">
      <formula>IF(RIGHT(TEXT(AM134,"0.#"),1)=".",FALSE,TRUE)</formula>
    </cfRule>
    <cfRule type="expression" dxfId="712" priority="14">
      <formula>IF(RIGHT(TEXT(AM134,"0.#"),1)=".",TRUE,FALSE)</formula>
    </cfRule>
  </conditionalFormatting>
  <conditionalFormatting sqref="Y790">
    <cfRule type="expression" dxfId="711" priority="11">
      <formula>IF(RIGHT(TEXT(Y790,"0.#"),1)=".",FALSE,TRUE)</formula>
    </cfRule>
    <cfRule type="expression" dxfId="710" priority="12">
      <formula>IF(RIGHT(TEXT(Y790,"0.#"),1)=".",TRUE,FALSE)</formula>
    </cfRule>
  </conditionalFormatting>
  <conditionalFormatting sqref="Y791 Y789">
    <cfRule type="expression" dxfId="709" priority="9">
      <formula>IF(RIGHT(TEXT(Y789,"0.#"),1)=".",FALSE,TRUE)</formula>
    </cfRule>
    <cfRule type="expression" dxfId="708" priority="10">
      <formula>IF(RIGHT(TEXT(Y789,"0.#"),1)=".",TRUE,FALSE)</formula>
    </cfRule>
  </conditionalFormatting>
  <conditionalFormatting sqref="AU790">
    <cfRule type="expression" dxfId="707" priority="7">
      <formula>IF(RIGHT(TEXT(AU790,"0.#"),1)=".",FALSE,TRUE)</formula>
    </cfRule>
    <cfRule type="expression" dxfId="706" priority="8">
      <formula>IF(RIGHT(TEXT(AU790,"0.#"),1)=".",TRUE,FALSE)</formula>
    </cfRule>
  </conditionalFormatting>
  <conditionalFormatting sqref="AU791 AU789">
    <cfRule type="expression" dxfId="705" priority="5">
      <formula>IF(RIGHT(TEXT(AU789,"0.#"),1)=".",FALSE,TRUE)</formula>
    </cfRule>
    <cfRule type="expression" dxfId="704" priority="6">
      <formula>IF(RIGHT(TEXT(AU789,"0.#"),1)=".",TRUE,FALSE)</formula>
    </cfRule>
  </conditionalFormatting>
  <conditionalFormatting sqref="Y804 Y802">
    <cfRule type="expression" dxfId="703" priority="1">
      <formula>IF(RIGHT(TEXT(Y802,"0.#"),1)=".",FALSE,TRUE)</formula>
    </cfRule>
    <cfRule type="expression" dxfId="702" priority="2">
      <formula>IF(RIGHT(TEXT(Y802,"0.#"),1)=".",TRUE,FALSE)</formula>
    </cfRule>
  </conditionalFormatting>
  <conditionalFormatting sqref="Y803">
    <cfRule type="expression" dxfId="701" priority="3">
      <formula>IF(RIGHT(TEXT(Y803,"0.#"),1)=".",FALSE,TRUE)</formula>
    </cfRule>
    <cfRule type="expression" dxfId="700" priority="4">
      <formula>IF(RIGHT(TEXT(Y803,"0.#"),1)=".",TRUE,FALSE)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4" max="49" man="1"/>
    <brk id="735"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737</v>
      </c>
      <c r="M3" s="13" t="str">
        <f t="shared" ref="M3:M11" si="2">IF(L3="","",K3)</f>
        <v>文教及び科学振興</v>
      </c>
      <c r="N3" s="13" t="str">
        <f>IF(M3="",N2,IF(N2&lt;&gt;"",CONCATENATE(N2,"、",M3),M3))</f>
        <v>文教及び科学振興</v>
      </c>
      <c r="O3" s="13"/>
      <c r="P3" s="12" t="s">
        <v>75</v>
      </c>
      <c r="Q3" s="17" t="s">
        <v>737</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2021-08-30T10:53:51Z</cp:lastPrinted>
  <dcterms:created xsi:type="dcterms:W3CDTF">2012-03-13T00:50:25Z</dcterms:created>
  <dcterms:modified xsi:type="dcterms:W3CDTF">2021-09-02T08:23:20Z</dcterms:modified>
</cp:coreProperties>
</file>