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<sst xmlns="http://schemas.openxmlformats.org/spreadsheetml/2006/main" count="2884" uniqueCount="607">
  <si>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</si>
  <si>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</si>
  <si>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</si>
  <si>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</si>
  <si>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</si>
  <si>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</si>
  <si>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</si>
  <si>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</si>
  <si>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</si>
  <si>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</si>
  <si>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</si>
  <si>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</si>
  <si>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</si>
  <si>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</si>
  <si>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</si>
  <si>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</si>
  <si>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</si>
  <si>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</si>
  <si>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</si>
  <si>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</si>
  <si>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</si>
  <si>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</si>
  <si>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</si>
  <si>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</si>
  <si>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</si>
  <si>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</si>
  <si>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</si>
  <si>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</si>
  <si>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</si>
  <si>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</si>
  <si>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</si>
  <si>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</si>
  <si>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</si>
  <si>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</si>
  <si>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</si>
  <si>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</si>
  <si>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</si>
  <si>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</si>
  <si>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</si>
  <si>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</si>
  <si>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</si>
  <si>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</si>
  <si>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</si>
  <si>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</si>
  <si>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</si>
  <si>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</si>
  <si>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</si>
  <si>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</si>
  <si>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</si>
  <si>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</si>
  <si>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</si>
  <si>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</si>
  <si>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</si>
  <si>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</si>
  <si>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</si>
  <si>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</si>
  <si>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</si>
  <si>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</si>
  <si>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</si>
  <si>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</si>
  <si>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</si>
  <si>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</si>
  <si>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</si>
  <si>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</si>
  <si>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</si>
  <si>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</si>
  <si>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</si>
  <si>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</si>
  <si>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</si>
  <si>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</si>
  <si>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</si>
  <si>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</si>
  <si>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</si>
  <si>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</si>
  <si>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</si>
  <si>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</si>
  <si>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</si>
  <si>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</si>
  <si>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</si>
  <si>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</si>
  <si>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</si>
  <si>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</si>
  <si>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</si>
  <si>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</si>
  <si>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</si>
  <si>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</si>
  <si>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</si>
  <si>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</si>
  <si>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</si>
  <si>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</si>
  <si>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</si>
  <si>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</si>
  <si>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</si>
  <si>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</si>
  <si>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</si>
  <si>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</si>
  <si>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</si>
  <si>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</si>
  <si>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</si>
  <si>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</si>
  <si>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</si>
  <si>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</si>
  <si>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</si>
  <si>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</si>
  <si>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</si>
  <si>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</si>
  <si>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</si>
  <si>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</si>
  <si>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</si>
  <si>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</si>
  <si>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</si>
  <si>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</si>
  <si>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</si>
  <si>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</si>
  <si>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</si>
  <si>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</si>
  <si>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</si>
  <si>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</si>
  <si>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</si>
  <si>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</si>
  <si>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</si>
  <si>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</si>
  <si>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</si>
  <si>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</si>
  <si>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</si>
  <si>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</si>
  <si>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</si>
  <si>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</si>
  <si>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</si>
  <si>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</si>
  <si>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</si>
  <si>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</si>
  <si>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</si>
  <si>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</si>
  <si>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</si>
  <si>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</si>
  <si>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</si>
  <si>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</si>
  <si>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</si>
  <si>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</si>
  <si>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</si>
  <si>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</si>
  <si>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</si>
  <si>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</si>
  <si>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</si>
  <si>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</si>
  <si>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</si>
  <si>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</si>
  <si>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</si>
  <si>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</si>
  <si>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</si>
  <si>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</si>
  <si>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</si>
  <si>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</si>
  <si>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</si>
  <si>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</si>
  <si>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</si>
  <si>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</si>
  <si>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</si>
  <si>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</si>
  <si>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</si>
  <si>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</si>
  <si>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</si>
  <si>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</si>
  <si>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</si>
  <si>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</si>
  <si>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</si>
  <si>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</si>
  <si>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</si>
  <si>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</si>
  <si>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</si>
  <si>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</si>
  <si>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</si>
  <si>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</si>
  <si>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</si>
  <si>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</si>
  <si>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</si>
  <si>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</si>
  <si>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</si>
  <si>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</si>
  <si>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</si>
  <si>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</si>
  <si>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</si>
  <si>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</si>
  <si>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</si>
  <si>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</si>
  <si>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</si>
  <si>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</si>
  <si>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</si>
  <si>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</si>
  <si>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</si>
  <si>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</si>
  <si>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</si>
  <si>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</si>
  <si>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</si>
  <si>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</si>
  <si>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</si>
  <si>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</si>
  <si>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</si>
  <si>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</si>
  <si>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</si>
  <si>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</si>
  <si>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</si>
  <si>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</si>
  <si>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</si>
  <si>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</si>
  <si>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</si>
  <si>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</si>
  <si>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</si>
  <si>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</si>
  <si>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</si>
  <si>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</si>
  <si>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</si>
  <si>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</si>
  <si>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</si>
  <si>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</si>
  <si>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</si>
  <si>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</si>
  <si>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</si>
  <si>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</si>
  <si>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</si>
  <si>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</si>
  <si>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</si>
  <si>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</si>
  <si>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</si>
  <si>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</si>
  <si>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</si>
  <si>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</si>
  <si>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</si>
  <si>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</si>
  <si>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</si>
  <si>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</si>
  <si>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</si>
  <si>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</si>
  <si>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</si>
  <si>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</si>
  <si>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</si>
  <si>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</si>
  <si>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</si>
  <si>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</si>
  <si>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</si>
  <si>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</si>
  <si>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</si>
  <si>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</si>
  <si>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</si>
  <si>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</si>
  <si>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</si>
  <si>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</si>
  <si>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</si>
  <si>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</si>
  <si>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</si>
  <si>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</si>
  <si>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</si>
  <si>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</si>
  <si>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</si>
  <si>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</si>
  <si>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</si>
  <si>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</si>
  <si>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</si>
  <si>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</si>
  <si>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</si>
  <si>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</si>
  <si>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</si>
  <si>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</si>
  <si>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</si>
  <si>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</si>
  <si>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</si>
  <si>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</si>
  <si>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</si>
  <si>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</si>
  <si>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</si>
  <si>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</si>
  <si>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</si>
  <si>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</si>
  <si>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</si>
  <si>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</si>
  <si>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</si>
  <si>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</si>
  <si>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</si>
  <si>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</si>
  <si>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</si>
  <si>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</si>
  <si>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</si>
  <si>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</si>
  <si>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</si>
  <si>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</si>
  <si>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</si>
  <si>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</si>
  <si>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</si>
  <si>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</si>
  <si>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</si>
  <si>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</si>
  <si>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</si>
  <si>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</si>
  <si>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</si>
  <si>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</si>
  <si>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</si>
  <si>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</si>
  <si>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</si>
  <si>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</si>
  <si>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</si>
  <si>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</si>
  <si>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</si>
  <si>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</si>
  <si>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</si>
  <si>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</si>
  <si>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</si>
  <si>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</si>
  <si>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</si>
  <si>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</si>
  <si>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</si>
  <si>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</si>
  <si>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</si>
  <si>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</si>
  <si>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</si>
  <si>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</si>
  <si>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</si>
  <si>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</si>
  <si>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</si>
  <si>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</si>
  <si>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</si>
  <si>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</si>
  <si>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</si>
  <si>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</si>
  <si>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</si>
  <si>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</si>
  <si>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</si>
  <si>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</si>
  <si>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</si>
  <si>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</si>
  <si>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</si>
  <si>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</si>
  <si>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</si>
  <si>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</si>
  <si>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</si>
  <si>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</si>
  <si>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</si>
  <si>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</si>
  <si>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</si>
  <si>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</si>
  <si>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</si>
  <si>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</si>
  <si>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</si>
  <si>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</si>
  <si>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</si>
  <si>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</si>
  <si>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</si>
  <si>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</si>
  <si>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</si>
  <si>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</si>
  <si>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</si>
  <si>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</si>
  <si>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</si>
  <si>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</si>
  <si>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</si>
  <si>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</si>
  <si>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</si>
  <si>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</si>
  <si>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</si>
  <si>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</si>
  <si>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</si>
  <si>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</si>
  <si>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</si>
  <si>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</si>
  <si>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</si>
  <si>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</si>
  <si>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</si>
  <si>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</si>
  <si>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</si>
  <si>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</si>
  <si>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</si>
  <si>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</si>
  <si>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</si>
  <si>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</si>
  <si>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</si>
  <si>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</si>
  <si>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</si>
  <si>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</si>
  <si>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</si>
  <si>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</si>
  <si>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</si>
  <si>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</si>
  <si>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</si>
  <si>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</si>
  <si>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</si>
  <si>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</si>
  <si>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</si>
  <si>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</si>
  <si>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</si>
  <si>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</si>
  <si>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</si>
  <si>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</si>
  <si>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</si>
  <si>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</si>
  <si>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</si>
  <si>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</si>
  <si>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</si>
  <si>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</si>
  <si>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</si>
  <si>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</si>
  <si>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</si>
  <si>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</si>
  <si>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</si>
  <si>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</si>
  <si>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</si>
  <si>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</si>
  <si>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</si>
  <si>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</si>
  <si>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</si>
  <si>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</si>
  <si>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</si>
  <si>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</si>
  <si>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</si>
  <si>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</si>
  <si>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</si>
  <si>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</si>
  <si>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</si>
  <si>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</si>
  <si>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</si>
  <si>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</si>
  <si>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</si>
  <si>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</si>
  <si>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</si>
  <si>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</si>
  <si>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</si>
  <si>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</si>
  <si>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</si>
  <si>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</si>
  <si>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</si>
  <si>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</si>
  <si>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</si>
  <si>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</si>
  <si>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</si>
  <si>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</si>
  <si>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</si>
  <si>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</si>
  <si>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</si>
  <si>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</si>
  <si>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</si>
  <si>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</si>
  <si>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</si>
  <si>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</si>
  <si>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</si>
  <si>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</si>
  <si>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</si>
  <si>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</si>
  <si>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</si>
  <si>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</si>
  <si>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</si>
  <si>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</si>
  <si>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</si>
  <si>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</si>
  <si>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</si>
  <si>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</si>
  <si>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</si>
  <si>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</si>
  <si>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</si>
  <si>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</si>
  <si>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</si>
  <si>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</si>
  <si>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</si>
  <si>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</si>
  <si>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</si>
  <si>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</si>
  <si>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</si>
  <si>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</si>
  <si>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</si>
  <si>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</si>
  <si>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</si>
  <si>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</si>
  <si>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</si>
  <si>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</si>
  <si>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</si>
  <si>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</si>
  <si>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</si>
  <si>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</si>
  <si>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</si>
  <si>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</si>
  <si>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</si>
  <si>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</si>
  <si>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</si>
  <si>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</si>
  <si>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</si>
  <si>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</si>
  <si>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</si>
  <si>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</si>
  <si>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</si>
  <si>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</si>
  <si>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</si>
  <si>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</si>
  <si>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</si>
  <si>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</si>
  <si>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</si>
  <si>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</si>
  <si>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</si>
  <si>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</si>
  <si>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</si>
  <si>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</si>
  <si>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</si>
  <si>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</si>
  <si>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</si>
  <si>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</si>
  <si>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</si>
  <si>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</si>
  <si>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</si>
  <si>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</si>
  <si>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</si>
  <si>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</si>
  <si>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</si>
  <si>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</si>
  <si>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</si>
  <si>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</si>
  <si>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</si>
  <si>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</si>
  <si>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</si>
  <si>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</si>
  <si>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</si>
  <si>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</si>
  <si>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</si>
  <si>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</si>
  <si>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</si>
  <si>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</si>
  <si>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</si>
  <si>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</si>
  <si>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</si>
  <si>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</si>
  <si>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</si>
  <si>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</si>
  <si>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</si>
  <si>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</si>
  <si>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</si>
  <si>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</si>
  <si>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</si>
  <si>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</si>
  <si>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</si>
  <si>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</si>
  <si>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</si>
  <si>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</si>
  <si>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</si>
  <si>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</si>
  <si>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</si>
  <si>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</si>
  <si>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</si>
  <si>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</si>
  <si>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</si>
  <si>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</si>
  <si>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</si>
  <si>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</si>
  <si>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</si>
  <si>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</si>
  <si>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</si>
  <si>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</si>
  <si>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</si>
  <si>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</si>
  <si>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</si>
  <si>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</si>
  <si>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</si>
  <si>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</si>
  <si>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</si>
  <si>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</si>
  <si>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</si>
  <si>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</si>
  <si>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</si>
  <si>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</si>
  <si>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</si>
  <si>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</si>
  <si>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</si>
  <si>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火山機動観測実証研究事業</t>
    <rPh sb="0" eb="2">
      <t>カザン</t>
    </rPh>
    <rPh sb="2" eb="4">
      <t>キドウ</t>
    </rPh>
    <rPh sb="4" eb="6">
      <t>カンソク</t>
    </rPh>
    <rPh sb="6" eb="8">
      <t>ジッショウ</t>
    </rPh>
    <rPh sb="8" eb="10">
      <t>ケンキュウ</t>
    </rPh>
    <rPh sb="10" eb="12">
      <t>ジギョウ</t>
    </rPh>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</si>
  <si>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</si>
  <si>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</si>
  <si>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鎌田　俊彦</t>
    <phoneticPr fontId="5"/>
  </si>
  <si>
    <t>○</t>
  </si>
  <si>
    <t>活火山対策特別措置法
（昭和四十八年法律第六十一号）
第四条
第三十条</t>
    <phoneticPr fontId="5"/>
  </si>
  <si>
    <t>9　未来社会に向けた価値創出の取組と経済・社会的課題への対応</t>
    <phoneticPr fontId="5"/>
  </si>
  <si>
    <t>9-4 安全・安心の確保に関する課題への対応</t>
    <phoneticPr fontId="5"/>
  </si>
  <si>
    <t>-</t>
    <phoneticPr fontId="5"/>
  </si>
  <si>
    <t>地球観測システム研究開発費補助金</t>
    <phoneticPr fontId="5"/>
  </si>
  <si>
    <t>国内外の研究機関との連携・協力関係の構築、および噴火現象の総合理解のための火山機動観測の進捗</t>
    <rPh sb="0" eb="3">
      <t>コクナイガイ</t>
    </rPh>
    <rPh sb="4" eb="6">
      <t>ケンキュウ</t>
    </rPh>
    <rPh sb="6" eb="8">
      <t>キカン</t>
    </rPh>
    <rPh sb="10" eb="12">
      <t>レンケイ</t>
    </rPh>
    <rPh sb="13" eb="15">
      <t>キョウリョク</t>
    </rPh>
    <rPh sb="15" eb="17">
      <t>カンケイ</t>
    </rPh>
    <rPh sb="18" eb="20">
      <t>コウチク</t>
    </rPh>
    <rPh sb="24" eb="26">
      <t>フンカ</t>
    </rPh>
    <rPh sb="26" eb="28">
      <t>ゲンショウ</t>
    </rPh>
    <rPh sb="29" eb="31">
      <t>ソウゴウ</t>
    </rPh>
    <rPh sb="31" eb="33">
      <t>リカイ</t>
    </rPh>
    <rPh sb="37" eb="39">
      <t>カザン</t>
    </rPh>
    <rPh sb="39" eb="41">
      <t>キドウ</t>
    </rPh>
    <rPh sb="41" eb="43">
      <t>カンソク</t>
    </rPh>
    <rPh sb="44" eb="46">
      <t>シンチョク</t>
    </rPh>
    <phoneticPr fontId="5"/>
  </si>
  <si>
    <t>令和3年度以降の論文数</t>
    <rPh sb="0" eb="2">
      <t>レイワ</t>
    </rPh>
    <phoneticPr fontId="5"/>
  </si>
  <si>
    <t>論文数</t>
    <rPh sb="0" eb="2">
      <t>ロンブン</t>
    </rPh>
    <rPh sb="2" eb="3">
      <t>スウ</t>
    </rPh>
    <phoneticPr fontId="5"/>
  </si>
  <si>
    <t>回</t>
    <rPh sb="0" eb="1">
      <t>カイ</t>
    </rPh>
    <phoneticPr fontId="5"/>
  </si>
  <si>
    <t>補助事業者からの実施報告</t>
    <rPh sb="0" eb="2">
      <t>ホジョ</t>
    </rPh>
    <rPh sb="2" eb="4">
      <t>ジギョウ</t>
    </rPh>
    <rPh sb="4" eb="5">
      <t>シャ</t>
    </rPh>
    <rPh sb="8" eb="10">
      <t>ジッシ</t>
    </rPh>
    <rPh sb="10" eb="12">
      <t>ホウコク</t>
    </rPh>
    <phoneticPr fontId="5"/>
  </si>
  <si>
    <t>百万円</t>
    <rPh sb="0" eb="3">
      <t>ヒャクマンエン</t>
    </rPh>
    <phoneticPr fontId="5"/>
  </si>
  <si>
    <t>‐</t>
  </si>
  <si>
    <t>日本は火山大国であり、火山に関する基礎基盤研究の促進を国が主体的に実施し、研究機関と連携し政策的に事業を進める必要がある。</t>
    <phoneticPr fontId="5"/>
  </si>
  <si>
    <t>-</t>
    <phoneticPr fontId="5"/>
  </si>
  <si>
    <t xml:space="preserve">国内外の火山における機動観測の実施回数
</t>
    <rPh sb="0" eb="3">
      <t>コクナイガイ</t>
    </rPh>
    <rPh sb="4" eb="6">
      <t>カザン</t>
    </rPh>
    <rPh sb="10" eb="12">
      <t>キドウ</t>
    </rPh>
    <rPh sb="12" eb="14">
      <t>カンソク</t>
    </rPh>
    <rPh sb="15" eb="17">
      <t>ジッシ</t>
    </rPh>
    <rPh sb="17" eb="19">
      <t>カイスウ</t>
    </rPh>
    <phoneticPr fontId="5"/>
  </si>
  <si>
    <t>予算執行額／国内外の火山における機動観測の実施回数　　　　　　　　　　　　　　</t>
    <rPh sb="0" eb="2">
      <t>ヨサン</t>
    </rPh>
    <rPh sb="2" eb="4">
      <t>シッコウ</t>
    </rPh>
    <rPh sb="4" eb="5">
      <t>ガク</t>
    </rPh>
    <rPh sb="6" eb="9">
      <t>コクナイガイ</t>
    </rPh>
    <rPh sb="10" eb="12">
      <t>カザン</t>
    </rPh>
    <rPh sb="16" eb="18">
      <t>キドウ</t>
    </rPh>
    <rPh sb="18" eb="20">
      <t>カンソク</t>
    </rPh>
    <rPh sb="21" eb="23">
      <t>ジッシ</t>
    </rPh>
    <rPh sb="23" eb="25">
      <t>カイスウ</t>
    </rPh>
    <phoneticPr fontId="5"/>
  </si>
  <si>
    <t>百万円/回</t>
    <rPh sb="0" eb="3">
      <t>ヒャクマンエン</t>
    </rPh>
    <rPh sb="4" eb="5">
      <t>カイ</t>
    </rPh>
    <phoneticPr fontId="5"/>
  </si>
  <si>
    <t>-</t>
    <phoneticPr fontId="5"/>
  </si>
  <si>
    <t>観測機器の一元的な購入・管理により効率化が見込める</t>
    <rPh sb="0" eb="2">
      <t>カンソク</t>
    </rPh>
    <rPh sb="2" eb="4">
      <t>キキ</t>
    </rPh>
    <rPh sb="5" eb="8">
      <t>イチゲンテキ</t>
    </rPh>
    <rPh sb="9" eb="11">
      <t>コウニュウ</t>
    </rPh>
    <rPh sb="12" eb="14">
      <t>カンリ</t>
    </rPh>
    <rPh sb="17" eb="20">
      <t>コウリツカ</t>
    </rPh>
    <rPh sb="21" eb="23">
      <t>ミコ</t>
    </rPh>
    <phoneticPr fontId="5"/>
  </si>
  <si>
    <t>無</t>
  </si>
  <si>
    <t>「御嶽山の噴火を踏まえた火山観測研究の課題と対応について（平成26年11月科学技術・学術審議会測地学分科会地震火山部会決定）」において指摘された火山研究の推進と人材育成を進めるため、「次世代火山研究・人材育成総合プロジェクト」を実施している。
本事業は、同プロジェクトにおいて開発された新たな観測技術を実装した系統的な機動観測を実現し、火山の総合理解を目指すものであり、公益性の高い事業である。</t>
    <rPh sb="92" eb="95">
      <t>ジセダイ</t>
    </rPh>
    <rPh sb="95" eb="97">
      <t>カザン</t>
    </rPh>
    <rPh sb="97" eb="99">
      <t>ケンキュウ</t>
    </rPh>
    <rPh sb="100" eb="102">
      <t>ジンザイ</t>
    </rPh>
    <rPh sb="102" eb="104">
      <t>イクセイ</t>
    </rPh>
    <rPh sb="104" eb="106">
      <t>ソウゴウ</t>
    </rPh>
    <rPh sb="114" eb="116">
      <t>ジッシ</t>
    </rPh>
    <rPh sb="122" eb="123">
      <t>ホン</t>
    </rPh>
    <rPh sb="123" eb="125">
      <t>ジギョウ</t>
    </rPh>
    <rPh sb="127" eb="128">
      <t>ドウ</t>
    </rPh>
    <rPh sb="168" eb="170">
      <t>カザン</t>
    </rPh>
    <rPh sb="171" eb="173">
      <t>ソウゴウ</t>
    </rPh>
    <rPh sb="173" eb="175">
      <t>リカイ</t>
    </rPh>
    <rPh sb="176" eb="178">
      <t>メザ</t>
    </rPh>
    <rPh sb="185" eb="188">
      <t>コウエキセイ</t>
    </rPh>
    <rPh sb="189" eb="190">
      <t>タカ</t>
    </rPh>
    <rPh sb="191" eb="193">
      <t>ジギョウ</t>
    </rPh>
    <phoneticPr fontId="5"/>
  </si>
  <si>
    <t>本事業は御嶽山の噴火を踏まえて実施している「次世代火山研究・人材育成総合プロジェクト」において開発された新たな観測技術を実装した系統的な機動観測を実現し、火山の総合理解を目指す事業であり、近年の火山噴火の現状を鑑み、極めて優先度の高いものである。</t>
    <rPh sb="15" eb="17">
      <t>ジッシ</t>
    </rPh>
    <rPh sb="22" eb="29">
      <t>ジセダイカザンケンキュウ</t>
    </rPh>
    <rPh sb="30" eb="36">
      <t>ジンザイイクセイソウゴウ</t>
    </rPh>
    <rPh sb="88" eb="90">
      <t>ジギョウ</t>
    </rPh>
    <phoneticPr fontId="5"/>
  </si>
  <si>
    <t>-</t>
    <phoneticPr fontId="5"/>
  </si>
  <si>
    <t>防災基本計画
（昭和 38年 6月中央防災会議策定、平成29年4月修正）
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
国土強靱化基本計画（平成30年12月14日閣議決定）</t>
    <rPh sb="178" eb="180">
      <t>ヘイセイ</t>
    </rPh>
    <phoneticPr fontId="5"/>
  </si>
  <si>
    <t xml:space="preserve">火山の機動観測体制の高度化とその整備を行うことで、噴火発生や前兆現象発現などの緊急時等に、人員や観測機器を当該火山に集中させた迅速かつ効率的な機動観測を実現すること、および海外火山研究機関との関係構築を行うことで、多様な噴火様式を有する海外火山での機動観測の機会を得ることを目指す。これにより、火山の総合理解に向けた機動観測による調査研究を推進する。
</t>
    <rPh sb="0" eb="2">
      <t>カザン</t>
    </rPh>
    <rPh sb="42" eb="43">
      <t>トウ</t>
    </rPh>
    <rPh sb="170" eb="172">
      <t>スイシン</t>
    </rPh>
    <phoneticPr fontId="5"/>
  </si>
  <si>
    <t>噴火発生や前兆現象発現などの緊急時等における観測計画の策定、機動観測に係る研究者の派遣及び機材の調達・維持管理を一元的に行うための高度人材の登用と共用資機材の配備を実施するとともに、海外研究機関と連携するための国際対応の窓口を整備することで、効率的な機動観測体制を構築する。これにより、火山防災対策の推進に資する火山の総合理解を促進することで、自然災害に強い安全・安心な社会の構築に向けた科学技術基盤を確立することに貢献する。</t>
    <rPh sb="17" eb="18">
      <t>トウ</t>
    </rPh>
    <rPh sb="132" eb="134">
      <t>コウチク</t>
    </rPh>
    <rPh sb="143" eb="145">
      <t>カザン</t>
    </rPh>
    <rPh sb="145" eb="147">
      <t>ボウサイ</t>
    </rPh>
    <rPh sb="147" eb="149">
      <t>タイサク</t>
    </rPh>
    <rPh sb="150" eb="152">
      <t>スイシン</t>
    </rPh>
    <rPh sb="153" eb="154">
      <t>シ</t>
    </rPh>
    <rPh sb="156" eb="158">
      <t>カザン</t>
    </rPh>
    <rPh sb="159" eb="161">
      <t>ソウゴウ</t>
    </rPh>
    <rPh sb="161" eb="163">
      <t>リカイ</t>
    </rPh>
    <rPh sb="164" eb="166">
      <t>ソクシン</t>
    </rPh>
    <phoneticPr fontId="5"/>
  </si>
  <si>
    <t>A.防災科学技術研究所</t>
    <rPh sb="2" eb="4">
      <t>ボウサイ</t>
    </rPh>
    <rPh sb="4" eb="6">
      <t>カガク</t>
    </rPh>
    <rPh sb="6" eb="8">
      <t>ギジュツ</t>
    </rPh>
    <rPh sb="8" eb="11">
      <t>ケンキュウジョ</t>
    </rPh>
    <phoneticPr fontId="5"/>
  </si>
  <si>
    <t>機動観測の体制構築、事務局機能の整備</t>
    <rPh sb="5" eb="7">
      <t>タイセイ</t>
    </rPh>
    <phoneticPr fontId="5"/>
  </si>
  <si>
    <t>事業実施に際しては、書面及び現地での調査により、事業実施に最低限必要なものに限られているか等を確認する。</t>
    <phoneticPr fontId="5"/>
  </si>
  <si>
    <t>補助金</t>
    <rPh sb="0" eb="3">
      <t>ホジョキン</t>
    </rPh>
    <phoneticPr fontId="5"/>
  </si>
  <si>
    <t>B.</t>
    <phoneticPr fontId="5"/>
  </si>
  <si>
    <t>本事業の実施に当たっては、毎年度、補助金の交付先から次年度の計画書を提出させて業務内容を確認するとともに、前年度の額の確定調査を実施してすべての支出先・使途を把握する。これらの取組を通じて継続的な事業内容の改善を図ることで、事業の効率的な実施に努める。</t>
    <rPh sb="17" eb="20">
      <t>ホジョキン</t>
    </rPh>
    <rPh sb="21" eb="23">
      <t>コウフ</t>
    </rPh>
    <rPh sb="23" eb="24">
      <t>サキ</t>
    </rPh>
    <rPh sb="26" eb="29">
      <t>ジネンド</t>
    </rPh>
    <rPh sb="30" eb="33">
      <t>ケイカクショ</t>
    </rPh>
    <rPh sb="34" eb="36">
      <t>テイシュツ</t>
    </rPh>
    <rPh sb="39" eb="41">
      <t>ギョウム</t>
    </rPh>
    <rPh sb="41" eb="43">
      <t>ナイヨウ</t>
    </rPh>
    <rPh sb="44" eb="46">
      <t>カクニン</t>
    </rPh>
    <rPh sb="53" eb="56">
      <t>ゼンネンド</t>
    </rPh>
    <rPh sb="57" eb="58">
      <t>ガク</t>
    </rPh>
    <rPh sb="59" eb="61">
      <t>カクテイ</t>
    </rPh>
    <rPh sb="61" eb="63">
      <t>チョウサ</t>
    </rPh>
    <rPh sb="64" eb="66">
      <t>ジッシ</t>
    </rPh>
    <rPh sb="72" eb="74">
      <t>シシュツ</t>
    </rPh>
    <rPh sb="74" eb="75">
      <t>サキ</t>
    </rPh>
    <rPh sb="76" eb="78">
      <t>シト</t>
    </rPh>
    <rPh sb="79" eb="81">
      <t>ハアク</t>
    </rPh>
    <rPh sb="88" eb="90">
      <t>トリクミ</t>
    </rPh>
    <rPh sb="91" eb="92">
      <t>ツウ</t>
    </rPh>
    <rPh sb="94" eb="97">
      <t>ケイゾクテキ</t>
    </rPh>
    <phoneticPr fontId="5"/>
  </si>
  <si>
    <t>本事業は、御嶽山の噴火災害を教訓として実施されている次世代火山研究・人材育成総合プロジェクトの成果を実装した系統的な機動観測を実現することで、火山の総合理解を目指すものであり、必要性が認められる。本事業が効率的に実施できるよう、業務内容と支出先・使途を適切に管理する必要が有る。</t>
    <rPh sb="0" eb="1">
      <t>ホン</t>
    </rPh>
    <rPh sb="1" eb="3">
      <t>ジギョウ</t>
    </rPh>
    <rPh sb="5" eb="8">
      <t>オンタケサン</t>
    </rPh>
    <rPh sb="9" eb="11">
      <t>フンカ</t>
    </rPh>
    <rPh sb="11" eb="13">
      <t>サイガイ</t>
    </rPh>
    <rPh sb="14" eb="16">
      <t>キョウクン</t>
    </rPh>
    <rPh sb="19" eb="21">
      <t>ジッシ</t>
    </rPh>
    <rPh sb="26" eb="46">
      <t>カザンｐｊ</t>
    </rPh>
    <rPh sb="47" eb="49">
      <t>セイカ</t>
    </rPh>
    <rPh sb="50" eb="52">
      <t>ジッソウ</t>
    </rPh>
    <rPh sb="54" eb="57">
      <t>ケイトウテキ</t>
    </rPh>
    <rPh sb="58" eb="60">
      <t>キドウ</t>
    </rPh>
    <rPh sb="60" eb="62">
      <t>カンソク</t>
    </rPh>
    <rPh sb="63" eb="65">
      <t>ジツゲン</t>
    </rPh>
    <rPh sb="88" eb="91">
      <t>ヒツヨウセイ</t>
    </rPh>
    <rPh sb="92" eb="93">
      <t>ミト</t>
    </rPh>
    <rPh sb="98" eb="99">
      <t>ホン</t>
    </rPh>
    <rPh sb="99" eb="101">
      <t>ジギョウ</t>
    </rPh>
    <rPh sb="102" eb="105">
      <t>コウリツテキ</t>
    </rPh>
    <rPh sb="106" eb="108">
      <t>ジッシ</t>
    </rPh>
    <rPh sb="114" eb="116">
      <t>ギョウム</t>
    </rPh>
    <rPh sb="116" eb="118">
      <t>ナイヨウ</t>
    </rPh>
    <rPh sb="119" eb="121">
      <t>シシュツ</t>
    </rPh>
    <rPh sb="121" eb="122">
      <t>サキ</t>
    </rPh>
    <rPh sb="123" eb="125">
      <t>シト</t>
    </rPh>
    <rPh sb="126" eb="128">
      <t>テキセツ</t>
    </rPh>
    <rPh sb="129" eb="131">
      <t>カンリ</t>
    </rPh>
    <rPh sb="133" eb="135">
      <t>ヒツヨウ</t>
    </rPh>
    <rPh sb="136" eb="137">
      <t>ア</t>
    </rPh>
    <phoneticPr fontId="5"/>
  </si>
  <si>
    <t xml:space="preserve">噴火発生や前兆現象発現などの緊急時等に、人員や観測機器を当該火山に集中させた迅速かつ効率的な機動観測を実現するために必要な体制構築を実施する。
具体的には、観測計画の策定、機動観測に係る研究者の派遣及び機材の調達・維持管理を一元的に行うとともに、海外研究機関と連携するための国際対応の窓口の役割も担う事務局機能を整備する。
補助率は100%を想定している。
</t>
    <rPh sb="17" eb="18">
      <t>トウ</t>
    </rPh>
    <rPh sb="162" eb="165">
      <t>ホジョリツ</t>
    </rPh>
    <rPh sb="171" eb="173">
      <t>ソウテイ</t>
    </rPh>
    <phoneticPr fontId="5"/>
  </si>
  <si>
    <t>補助金の交付決定に当たっては、事業経費の費目・使途の内容を厳正に審査するなど、その必要性について適切にチェックを行う予定である。</t>
    <rPh sb="0" eb="3">
      <t>ホジョキン</t>
    </rPh>
    <rPh sb="4" eb="6">
      <t>コウフ</t>
    </rPh>
    <rPh sb="6" eb="8">
      <t>ケッテイ</t>
    </rPh>
    <rPh sb="9" eb="10">
      <t>ア</t>
    </rPh>
    <rPh sb="15" eb="17">
      <t>ジギョウ</t>
    </rPh>
    <rPh sb="17" eb="19">
      <t>ケイヒ</t>
    </rPh>
    <rPh sb="20" eb="22">
      <t>ヒモク</t>
    </rPh>
    <rPh sb="23" eb="25">
      <t>シト</t>
    </rPh>
    <rPh sb="26" eb="28">
      <t>ナイヨウ</t>
    </rPh>
    <rPh sb="29" eb="31">
      <t>ゲンセイ</t>
    </rPh>
    <rPh sb="32" eb="34">
      <t>シンサ</t>
    </rPh>
    <rPh sb="41" eb="44">
      <t>ヒツヨウセイ</t>
    </rPh>
    <rPh sb="48" eb="50">
      <t>テキセツ</t>
    </rPh>
    <rPh sb="56" eb="57">
      <t>オコナ</t>
    </rPh>
    <rPh sb="58" eb="6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</si>
</sst>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133349</xdr:colOff>
      <xdr:row>740</xdr:row>
      <xdr:rowOff>219075</xdr:rowOff>
    </xdr:from>
    <xdr:to>
      <xdr:col>47</xdr:col>
      <xdr:colOff>28574</xdr:colOff>
      <xdr:row>741</xdr:row>
      <xdr:rowOff>114300</xdr:rowOff>
    </xdr:to>
    <xdr:sp macro="" textlink="">
      <xdr:nvSpPr>
        <xdr:cNvPr id="3" name="テキスト ボックス 2"/>
        <xdr:cNvSpPr txBox="1"/>
      </xdr:nvSpPr>
      <xdr:spPr>
        <a:xfrm>
          <a:off x="1133474" y="43233975"/>
          <a:ext cx="8296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twoCellAnchor editAs="oneCell">
    <xdr:from>
      <xdr:col>14</xdr:col>
      <xdr:colOff>136071</xdr:colOff>
      <xdr:row>742</xdr:row>
      <xdr:rowOff>136071</xdr:rowOff>
    </xdr:from>
    <xdr:to>
      <xdr:col>42</xdr:col>
      <xdr:colOff>23781</xdr:colOff>
      <xdr:row>755</xdr:row>
      <xdr:rowOff>298246</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3571" y="44032714"/>
          <a:ext cx="5602710" cy="47613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t="s">
        <v>426</v>
      </c>
      <c r="AP2" s="967"/>
      <c r="AQ2" s="967"/>
      <c r="AR2" s="78" t="str">
        <f>IF(OR(AO2="　", AO2=""), "", "-")</f>
        <v>-</v>
      </c>
      <c r="AS2" s="968">
        <v>16</v>
      </c>
      <c r="AT2" s="968"/>
      <c r="AU2" s="968"/>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538</v>
      </c>
      <c r="T5" s="840"/>
      <c r="U5" s="840"/>
      <c r="V5" s="840"/>
      <c r="W5" s="840"/>
      <c r="X5" s="845"/>
      <c r="Y5" s="698" t="s">
        <v>3</v>
      </c>
      <c r="Z5" s="546"/>
      <c r="AA5" s="546"/>
      <c r="AB5" s="546"/>
      <c r="AC5" s="546"/>
      <c r="AD5" s="547"/>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5.75"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595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5" t="str">
        <f>入力規則等!A27</f>
        <v>科学技術・イノベーション</v>
      </c>
      <c r="H8" s="720"/>
      <c r="I8" s="720"/>
      <c r="J8" s="720"/>
      <c r="K8" s="720"/>
      <c r="L8" s="720"/>
      <c r="M8" s="720"/>
      <c r="N8" s="720"/>
      <c r="O8" s="720"/>
      <c r="P8" s="720"/>
      <c r="Q8" s="720"/>
      <c r="R8" s="720"/>
      <c r="S8" s="720"/>
      <c r="T8" s="720"/>
      <c r="U8" s="720"/>
      <c r="V8" s="720"/>
      <c r="W8" s="720"/>
      <c r="X8" s="936"/>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72" customHeight="1" x14ac:dyDescent="0.15">
      <c r="A9" s="849" t="s">
        <v>23</v>
      </c>
      <c r="B9" s="850"/>
      <c r="C9" s="850"/>
      <c r="D9" s="850"/>
      <c r="E9" s="850"/>
      <c r="F9" s="850"/>
      <c r="G9" s="851" t="s">
        <v>596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8" t="s">
        <v>24</v>
      </c>
      <c r="B12" s="979"/>
      <c r="C12" s="979"/>
      <c r="D12" s="979"/>
      <c r="E12" s="979"/>
      <c r="F12" s="980"/>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565</v>
      </c>
      <c r="Q13" s="658"/>
      <c r="R13" s="658"/>
      <c r="S13" s="658"/>
      <c r="T13" s="658"/>
      <c r="U13" s="658"/>
      <c r="V13" s="659"/>
      <c r="W13" s="657" t="s">
        <v>565</v>
      </c>
      <c r="X13" s="658"/>
      <c r="Y13" s="658"/>
      <c r="Z13" s="658"/>
      <c r="AA13" s="658"/>
      <c r="AB13" s="658"/>
      <c r="AC13" s="659"/>
      <c r="AD13" s="657" t="s">
        <v>565</v>
      </c>
      <c r="AE13" s="658"/>
      <c r="AF13" s="658"/>
      <c r="AG13" s="658"/>
      <c r="AH13" s="658"/>
      <c r="AI13" s="658"/>
      <c r="AJ13" s="659"/>
      <c r="AK13" s="657" t="s">
        <v>565</v>
      </c>
      <c r="AL13" s="658"/>
      <c r="AM13" s="658"/>
      <c r="AN13" s="658"/>
      <c r="AO13" s="658"/>
      <c r="AP13" s="658"/>
      <c r="AQ13" s="659"/>
      <c r="AR13" s="919">
        <v>100.87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565</v>
      </c>
      <c r="Q14" s="658"/>
      <c r="R14" s="658"/>
      <c r="S14" s="658"/>
      <c r="T14" s="658"/>
      <c r="U14" s="658"/>
      <c r="V14" s="659"/>
      <c r="W14" s="657" t="s">
        <v>565</v>
      </c>
      <c r="X14" s="658"/>
      <c r="Y14" s="658"/>
      <c r="Z14" s="658"/>
      <c r="AA14" s="658"/>
      <c r="AB14" s="658"/>
      <c r="AC14" s="659"/>
      <c r="AD14" s="657" t="s">
        <v>565</v>
      </c>
      <c r="AE14" s="658"/>
      <c r="AF14" s="658"/>
      <c r="AG14" s="658"/>
      <c r="AH14" s="658"/>
      <c r="AI14" s="658"/>
      <c r="AJ14" s="659"/>
      <c r="AK14" s="657" t="s">
        <v>565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t="s">
        <v>565</v>
      </c>
      <c r="AL15" s="658"/>
      <c r="AM15" s="658"/>
      <c r="AN15" s="658"/>
      <c r="AO15" s="658"/>
      <c r="AP15" s="658"/>
      <c r="AQ15" s="659"/>
      <c r="AR15" s="657" t="s">
        <v>575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565</v>
      </c>
      <c r="X16" s="658"/>
      <c r="Y16" s="658"/>
      <c r="Z16" s="658"/>
      <c r="AA16" s="658"/>
      <c r="AB16" s="658"/>
      <c r="AC16" s="659"/>
      <c r="AD16" s="657" t="s">
        <v>565</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565</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100.87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33.75" customHeight="1" x14ac:dyDescent="0.15">
      <c r="A21" s="849"/>
      <c r="B21" s="850"/>
      <c r="C21" s="850"/>
      <c r="D21" s="850"/>
      <c r="E21" s="850"/>
      <c r="F21" s="981"/>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433</v>
      </c>
      <c r="B22" s="949"/>
      <c r="C22" s="949"/>
      <c r="D22" s="949"/>
      <c r="E22" s="949"/>
      <c r="F22" s="950"/>
      <c r="G22" s="986"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33" customHeight="1" x14ac:dyDescent="0.15">
      <c r="A23" s="951"/>
      <c r="B23" s="952"/>
      <c r="C23" s="952"/>
      <c r="D23" s="952"/>
      <c r="E23" s="952"/>
      <c r="F23" s="953"/>
      <c r="G23" s="987" t="s">
        <v>576</v>
      </c>
      <c r="H23" s="988"/>
      <c r="I23" s="988"/>
      <c r="J23" s="988"/>
      <c r="K23" s="988"/>
      <c r="L23" s="988"/>
      <c r="M23" s="988"/>
      <c r="N23" s="988"/>
      <c r="O23" s="989"/>
      <c r="P23" s="919" t="s">
        <v>575</v>
      </c>
      <c r="Q23" s="920"/>
      <c r="R23" s="920"/>
      <c r="S23" s="920"/>
      <c r="T23" s="920"/>
      <c r="U23" s="920"/>
      <c r="V23" s="938"/>
      <c r="W23" s="919">
        <v>100.87</v>
      </c>
      <c r="X23" s="920"/>
      <c r="Y23" s="920"/>
      <c r="Z23" s="920"/>
      <c r="AA23" s="920"/>
      <c r="AB23" s="920"/>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7" t="s">
        <v>575</v>
      </c>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7" t="s">
        <v>575</v>
      </c>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7" t="s">
        <v>575</v>
      </c>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7" t="s">
        <v>575</v>
      </c>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78" t="e">
        <f>P29-SUM(P23:P27)</f>
        <v>#VALUE!</v>
      </c>
      <c r="Q28" s="879"/>
      <c r="R28" s="879"/>
      <c r="S28" s="879"/>
      <c r="T28" s="879"/>
      <c r="U28" s="879"/>
      <c r="V28" s="880"/>
      <c r="W28" s="878">
        <f>W29-SUM(W23:W27)</f>
        <v>0</v>
      </c>
      <c r="X28" s="879"/>
      <c r="Y28" s="879"/>
      <c r="Z28" s="879"/>
      <c r="AA28" s="879"/>
      <c r="AB28" s="879"/>
      <c r="AC28" s="880"/>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7" t="str">
        <f>AK13</f>
        <v>-</v>
      </c>
      <c r="Q29" s="658"/>
      <c r="R29" s="658"/>
      <c r="S29" s="658"/>
      <c r="T29" s="658"/>
      <c r="U29" s="658"/>
      <c r="V29" s="659"/>
      <c r="W29" s="969">
        <f>AR13</f>
        <v>100.87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5</v>
      </c>
      <c r="AR31" s="199"/>
      <c r="AS31" s="132" t="s">
        <v>236</v>
      </c>
      <c r="AT31" s="133"/>
      <c r="AU31" s="198">
        <v>7</v>
      </c>
      <c r="AV31" s="198"/>
      <c r="AW31" s="398" t="s">
        <v>181</v>
      </c>
      <c r="AX31" s="399"/>
    </row>
    <row r="32" spans="1:50" ht="31.5" customHeight="1" x14ac:dyDescent="0.15">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t="s">
        <v>575</v>
      </c>
      <c r="AF32" s="217"/>
      <c r="AG32" s="217"/>
      <c r="AH32" s="217"/>
      <c r="AI32" s="216" t="s">
        <v>575</v>
      </c>
      <c r="AJ32" s="217"/>
      <c r="AK32" s="217"/>
      <c r="AL32" s="217"/>
      <c r="AM32" s="216" t="s">
        <v>575</v>
      </c>
      <c r="AN32" s="217"/>
      <c r="AO32" s="217"/>
      <c r="AP32" s="217"/>
      <c r="AQ32" s="340"/>
      <c r="AR32" s="206"/>
      <c r="AS32" s="206"/>
      <c r="AT32" s="341"/>
      <c r="AU32" s="217"/>
      <c r="AV32" s="217"/>
      <c r="AW32" s="217"/>
      <c r="AX32" s="219"/>
    </row>
    <row r="33" spans="1:50" ht="31.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t="s">
        <v>575</v>
      </c>
      <c r="AF33" s="217"/>
      <c r="AG33" s="217"/>
      <c r="AH33" s="217"/>
      <c r="AI33" s="216" t="s">
        <v>575</v>
      </c>
      <c r="AJ33" s="217"/>
      <c r="AK33" s="217"/>
      <c r="AL33" s="217"/>
      <c r="AM33" s="216" t="s">
        <v>575</v>
      </c>
      <c r="AN33" s="217"/>
      <c r="AO33" s="217"/>
      <c r="AP33" s="217"/>
      <c r="AQ33" s="340"/>
      <c r="AR33" s="206"/>
      <c r="AS33" s="206"/>
      <c r="AT33" s="341"/>
      <c r="AU33" s="217"/>
      <c r="AV33" s="217"/>
      <c r="AW33" s="217"/>
      <c r="AX33" s="219"/>
    </row>
    <row r="34" spans="1:50" ht="31.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575</v>
      </c>
      <c r="AF34" s="217"/>
      <c r="AG34" s="217"/>
      <c r="AH34" s="217"/>
      <c r="AI34" s="216" t="s">
        <v>575</v>
      </c>
      <c r="AJ34" s="217"/>
      <c r="AK34" s="217"/>
      <c r="AL34" s="217"/>
      <c r="AM34" s="216" t="s">
        <v>575</v>
      </c>
      <c r="AN34" s="217"/>
      <c r="AO34" s="217"/>
      <c r="AP34" s="217"/>
      <c r="AQ34" s="340"/>
      <c r="AR34" s="206"/>
      <c r="AS34" s="206"/>
      <c r="AT34" s="341"/>
      <c r="AU34" s="217"/>
      <c r="AV34" s="217"/>
      <c r="AW34" s="217"/>
      <c r="AX34" s="219"/>
    </row>
    <row r="35" spans="1:50" ht="23.25" customHeight="1" x14ac:dyDescent="0.15">
      <c r="A35" s="224" t="s">
        <v>385</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t="s">
        <v>575</v>
      </c>
      <c r="AF101" s="217"/>
      <c r="AG101" s="217"/>
      <c r="AH101" s="218"/>
      <c r="AI101" s="216" t="s">
        <v>575</v>
      </c>
      <c r="AJ101" s="217"/>
      <c r="AK101" s="217"/>
      <c r="AL101" s="218"/>
      <c r="AM101" s="216" t="s">
        <v>575</v>
      </c>
      <c r="AN101" s="217"/>
      <c r="AO101" s="217"/>
      <c r="AP101" s="218"/>
      <c r="AQ101" s="216" t="s">
        <v>575</v>
      </c>
      <c r="AR101" s="217"/>
      <c r="AS101" s="217"/>
      <c r="AT101" s="218"/>
      <c r="AU101" s="216"/>
      <c r="AV101" s="217"/>
      <c r="AW101" s="217"/>
      <c r="AX101" s="218"/>
    </row>
    <row r="102" spans="1:60" ht="30.7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t="s">
        <v>575</v>
      </c>
      <c r="AF102" s="421"/>
      <c r="AG102" s="421"/>
      <c r="AH102" s="421"/>
      <c r="AI102" s="421" t="s">
        <v>575</v>
      </c>
      <c r="AJ102" s="421"/>
      <c r="AK102" s="421"/>
      <c r="AL102" s="421"/>
      <c r="AM102" s="421" t="s">
        <v>575</v>
      </c>
      <c r="AN102" s="421"/>
      <c r="AO102" s="421"/>
      <c r="AP102" s="421"/>
      <c r="AQ102" s="271" t="s">
        <v>575</v>
      </c>
      <c r="AR102" s="272"/>
      <c r="AS102" s="272"/>
      <c r="AT102" s="317"/>
      <c r="AU102" s="216"/>
      <c r="AV102" s="217"/>
      <c r="AW102" s="217"/>
      <c r="AX102" s="218"/>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t="s">
        <v>575</v>
      </c>
      <c r="AF116" s="421"/>
      <c r="AG116" s="421"/>
      <c r="AH116" s="421"/>
      <c r="AI116" s="421" t="s">
        <v>575</v>
      </c>
      <c r="AJ116" s="421"/>
      <c r="AK116" s="421"/>
      <c r="AL116" s="421"/>
      <c r="AM116" s="421" t="s">
        <v>575</v>
      </c>
      <c r="AN116" s="421"/>
      <c r="AO116" s="421"/>
      <c r="AP116" s="421"/>
      <c r="AQ116" s="216" t="s">
        <v>575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54" t="s">
        <v>575</v>
      </c>
      <c r="AF117" s="554"/>
      <c r="AG117" s="554"/>
      <c r="AH117" s="554"/>
      <c r="AI117" s="554" t="s">
        <v>575</v>
      </c>
      <c r="AJ117" s="554"/>
      <c r="AK117" s="554"/>
      <c r="AL117" s="554"/>
      <c r="AM117" s="554" t="s">
        <v>575</v>
      </c>
      <c r="AN117" s="554"/>
      <c r="AO117" s="554"/>
      <c r="AP117" s="554"/>
      <c r="AQ117" s="554" t="s">
        <v>575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932"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931"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575</v>
      </c>
      <c r="AF134" s="206"/>
      <c r="AG134" s="206"/>
      <c r="AH134" s="206"/>
      <c r="AI134" s="205" t="s">
        <v>575</v>
      </c>
      <c r="AJ134" s="206"/>
      <c r="AK134" s="206"/>
      <c r="AL134" s="206"/>
      <c r="AM134" s="205" t="s">
        <v>575</v>
      </c>
      <c r="AN134" s="206"/>
      <c r="AO134" s="206"/>
      <c r="AP134" s="206"/>
      <c r="AQ134" s="205" t="s">
        <v>575</v>
      </c>
      <c r="AR134" s="206"/>
      <c r="AS134" s="206"/>
      <c r="AT134" s="206"/>
      <c r="AU134" s="205" t="s">
        <v>575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575</v>
      </c>
      <c r="AF135" s="206"/>
      <c r="AG135" s="206"/>
      <c r="AH135" s="206"/>
      <c r="AI135" s="205" t="s">
        <v>575</v>
      </c>
      <c r="AJ135" s="206"/>
      <c r="AK135" s="206"/>
      <c r="AL135" s="206"/>
      <c r="AM135" s="205" t="s">
        <v>575</v>
      </c>
      <c r="AN135" s="206"/>
      <c r="AO135" s="206"/>
      <c r="AP135" s="206"/>
      <c r="AQ135" s="205" t="s">
        <v>575</v>
      </c>
      <c r="AR135" s="206"/>
      <c r="AS135" s="206"/>
      <c r="AT135" s="206"/>
      <c r="AU135" s="205" t="s">
        <v>575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2.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2.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3"/>
      <c r="E430" s="173" t="s">
        <v>405</v>
      </c>
      <c r="F430" s="898"/>
      <c r="G430" s="899" t="s">
        <v>255</v>
      </c>
      <c r="H430" s="122"/>
      <c r="I430" s="122"/>
      <c r="J430" s="900" t="s">
        <v>566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236</v>
      </c>
      <c r="AH432" s="133"/>
      <c r="AI432" s="155"/>
      <c r="AJ432" s="155"/>
      <c r="AK432" s="155"/>
      <c r="AL432" s="153"/>
      <c r="AM432" s="155"/>
      <c r="AN432" s="155"/>
      <c r="AO432" s="155"/>
      <c r="AP432" s="153"/>
      <c r="AQ432" s="590"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236</v>
      </c>
      <c r="AH457" s="133"/>
      <c r="AI457" s="155"/>
      <c r="AJ457" s="155"/>
      <c r="AK457" s="155"/>
      <c r="AL457" s="153"/>
      <c r="AM457" s="155"/>
      <c r="AN457" s="155"/>
      <c r="AO457" s="155"/>
      <c r="AP457" s="153"/>
      <c r="AQ457" s="590" t="s">
        <v>566</v>
      </c>
      <c r="AR457" s="199"/>
      <c r="AS457" s="132" t="s">
        <v>236</v>
      </c>
      <c r="AT457" s="133"/>
      <c r="AU457" s="199" t="s">
        <v>566</v>
      </c>
      <c r="AV457" s="199"/>
      <c r="AW457" s="132" t="s">
        <v>181</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37.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6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571</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96"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583</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583</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583</v>
      </c>
      <c r="AE710" s="327"/>
      <c r="AF710" s="327"/>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45.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571</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t="s">
        <v>585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583</v>
      </c>
      <c r="AE713" s="327"/>
      <c r="AF713" s="663"/>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583</v>
      </c>
      <c r="AE717" s="327"/>
      <c r="AF717" s="327"/>
      <c r="AG717" s="100" t="s">
        <v>585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583</v>
      </c>
      <c r="AE718" s="327"/>
      <c r="AF718" s="327"/>
      <c r="AG718" s="126" t="s">
        <v>585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3.5" customHeight="1" x14ac:dyDescent="0.15">
      <c r="A726" s="640" t="s">
        <v>48</v>
      </c>
      <c r="B726" s="802"/>
      <c r="C726" s="815" t="s">
        <v>53</v>
      </c>
      <c r="D726" s="837"/>
      <c r="E726" s="837"/>
      <c r="F726" s="838"/>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3.5" customHeight="1" thickBot="1" x14ac:dyDescent="0.2">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9.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408</v>
      </c>
      <c r="B737" s="209"/>
      <c r="C737" s="209"/>
      <c r="D737" s="210"/>
      <c r="E737" s="991"/>
      <c r="F737" s="991"/>
      <c r="G737" s="991"/>
      <c r="H737" s="991"/>
      <c r="I737" s="991"/>
      <c r="J737" s="991"/>
      <c r="K737" s="991"/>
      <c r="L737" s="991"/>
      <c r="M737" s="991"/>
      <c r="N737" s="365" t="s">
        <v>403</v>
      </c>
      <c r="O737" s="365"/>
      <c r="P737" s="365"/>
      <c r="Q737" s="365"/>
      <c r="R737" s="991"/>
      <c r="S737" s="991"/>
      <c r="T737" s="991"/>
      <c r="U737" s="991"/>
      <c r="V737" s="991"/>
      <c r="W737" s="991"/>
      <c r="X737" s="991"/>
      <c r="Y737" s="991"/>
      <c r="Z737" s="991"/>
      <c r="AA737" s="365" t="s">
        <v>402</v>
      </c>
      <c r="AB737" s="365"/>
      <c r="AC737" s="365"/>
      <c r="AD737" s="365"/>
      <c r="AE737" s="991"/>
      <c r="AF737" s="991"/>
      <c r="AG737" s="991"/>
      <c r="AH737" s="991"/>
      <c r="AI737" s="991"/>
      <c r="AJ737" s="991"/>
      <c r="AK737" s="991"/>
      <c r="AL737" s="991"/>
      <c r="AM737" s="991"/>
      <c r="AN737" s="365" t="s">
        <v>401</v>
      </c>
      <c r="AO737" s="365"/>
      <c r="AP737" s="365"/>
      <c r="AQ737" s="365"/>
      <c r="AR737" s="997"/>
      <c r="AS737" s="998"/>
      <c r="AT737" s="998"/>
      <c r="AU737" s="998"/>
      <c r="AV737" s="998"/>
      <c r="AW737" s="998"/>
      <c r="AX737" s="999"/>
      <c r="AY737" s="88"/>
      <c r="AZ737" s="88"/>
    </row>
    <row r="738" spans="1:52" ht="24.75" customHeight="1" x14ac:dyDescent="0.15">
      <c r="A738" s="990" t="s">
        <v>400</v>
      </c>
      <c r="B738" s="209"/>
      <c r="C738" s="209"/>
      <c r="D738" s="210"/>
      <c r="E738" s="991"/>
      <c r="F738" s="991"/>
      <c r="G738" s="991"/>
      <c r="H738" s="991"/>
      <c r="I738" s="991"/>
      <c r="J738" s="991"/>
      <c r="K738" s="991"/>
      <c r="L738" s="991"/>
      <c r="M738" s="991"/>
      <c r="N738" s="365" t="s">
        <v>399</v>
      </c>
      <c r="O738" s="365"/>
      <c r="P738" s="365"/>
      <c r="Q738" s="365"/>
      <c r="R738" s="991"/>
      <c r="S738" s="991"/>
      <c r="T738" s="991"/>
      <c r="U738" s="991"/>
      <c r="V738" s="991"/>
      <c r="W738" s="991"/>
      <c r="X738" s="991"/>
      <c r="Y738" s="991"/>
      <c r="Z738" s="991"/>
      <c r="AA738" s="365" t="s">
        <v>398</v>
      </c>
      <c r="AB738" s="365"/>
      <c r="AC738" s="365"/>
      <c r="AD738" s="365"/>
      <c r="AE738" s="991"/>
      <c r="AF738" s="991"/>
      <c r="AG738" s="991"/>
      <c r="AH738" s="991"/>
      <c r="AI738" s="991"/>
      <c r="AJ738" s="991"/>
      <c r="AK738" s="991"/>
      <c r="AL738" s="991"/>
      <c r="AM738" s="991"/>
      <c r="AN738" s="365" t="s">
        <v>397</v>
      </c>
      <c r="AO738" s="365"/>
      <c r="AP738" s="365"/>
      <c r="AQ738" s="365"/>
      <c r="AR738" s="997"/>
      <c r="AS738" s="998"/>
      <c r="AT738" s="998"/>
      <c r="AU738" s="998"/>
      <c r="AV738" s="998"/>
      <c r="AW738" s="998"/>
      <c r="AX738" s="999"/>
    </row>
    <row r="739" spans="1:52" ht="24.75" customHeight="1" x14ac:dyDescent="0.15">
      <c r="A739" s="990" t="s">
        <v>396</v>
      </c>
      <c r="B739" s="209"/>
      <c r="C739" s="209"/>
      <c r="D739" s="210"/>
      <c r="E739" s="991"/>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420</v>
      </c>
      <c r="B740" s="973"/>
      <c r="C740" s="973"/>
      <c r="D740" s="974"/>
      <c r="E740" s="975"/>
      <c r="F740" s="976"/>
      <c r="G740" s="976"/>
      <c r="H740" s="92" t="str">
        <f>IF(E740="", "", "(")</f>
        <v/>
      </c>
      <c r="I740" s="976"/>
      <c r="J740" s="976"/>
      <c r="K740" s="92" t="str">
        <f>IF(OR(I740="　", I740=""), "", "-")</f>
        <v/>
      </c>
      <c r="L740" s="977"/>
      <c r="M740" s="977"/>
      <c r="N740" s="93" t="str">
        <f>IF(O740="", "", "-")</f>
        <v/>
      </c>
      <c r="O740" s="94"/>
      <c r="P740" s="93" t="str">
        <f>IF(E740="", "", ")")</f>
        <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28" t="s">
        <v>391</v>
      </c>
      <c r="B780" s="629"/>
      <c r="C780" s="629"/>
      <c r="D780" s="629"/>
      <c r="E780" s="629"/>
      <c r="F780" s="630"/>
      <c r="G780" s="595" t="s">
        <v>598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6.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6.75" customHeight="1" x14ac:dyDescent="0.15">
      <c r="A782" s="631"/>
      <c r="B782" s="632"/>
      <c r="C782" s="632"/>
      <c r="D782" s="632"/>
      <c r="E782" s="632"/>
      <c r="F782" s="633"/>
      <c r="G782" s="670" t="s">
        <v>601</v>
      </c>
      <c r="H782" s="671"/>
      <c r="I782" s="671"/>
      <c r="J782" s="671"/>
      <c r="K782" s="672"/>
      <c r="L782" s="664" t="s">
        <v>599</v>
      </c>
      <c r="M782" s="665"/>
      <c r="N782" s="665"/>
      <c r="O782" s="665"/>
      <c r="P782" s="665"/>
      <c r="Q782" s="665"/>
      <c r="R782" s="665"/>
      <c r="S782" s="665"/>
      <c r="T782" s="665"/>
      <c r="U782" s="665"/>
      <c r="V782" s="665"/>
      <c r="W782" s="665"/>
      <c r="X782" s="666"/>
      <c r="Y782" s="388">
        <v>100.9</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8.2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100.9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79"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7"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571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29"/>
      <c r="AA2" s="830"/>
      <c r="AB2" s="1033" t="s">
        <v>11</v>
      </c>
      <c r="AC2" s="1034"/>
      <c r="AD2" s="1035"/>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29"/>
      <c r="AA9" s="830"/>
      <c r="AB9" s="1033" t="s">
        <v>11</v>
      </c>
      <c r="AC9" s="1034"/>
      <c r="AD9" s="1035"/>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29"/>
      <c r="AA16" s="830"/>
      <c r="AB16" s="1033" t="s">
        <v>11</v>
      </c>
      <c r="AC16" s="1034"/>
      <c r="AD16" s="1035"/>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29"/>
      <c r="AA23" s="830"/>
      <c r="AB23" s="1033" t="s">
        <v>11</v>
      </c>
      <c r="AC23" s="1034"/>
      <c r="AD23" s="1035"/>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29"/>
      <c r="AA30" s="830"/>
      <c r="AB30" s="1033" t="s">
        <v>11</v>
      </c>
      <c r="AC30" s="1034"/>
      <c r="AD30" s="1035"/>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29"/>
      <c r="AA37" s="830"/>
      <c r="AB37" s="1033" t="s">
        <v>11</v>
      </c>
      <c r="AC37" s="1034"/>
      <c r="AD37" s="1035"/>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29"/>
      <c r="AA44" s="830"/>
      <c r="AB44" s="1033" t="s">
        <v>11</v>
      </c>
      <c r="AC44" s="1034"/>
      <c r="AD44" s="1035"/>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29"/>
      <c r="AA51" s="830"/>
      <c r="AB51" s="242" t="s">
        <v>11</v>
      </c>
      <c r="AC51" s="1034"/>
      <c r="AD51" s="1035"/>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29"/>
      <c r="AA58" s="830"/>
      <c r="AB58" s="1033" t="s">
        <v>11</v>
      </c>
      <c r="AC58" s="1034"/>
      <c r="AD58" s="1035"/>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29"/>
      <c r="AA65" s="830"/>
      <c r="AB65" s="1033" t="s">
        <v>11</v>
      </c>
      <c r="AC65" s="1034"/>
      <c r="AD65" s="1035"/>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2020-10-14T04:05:01Z</cp:lastPrinted>
  <dcterms:created xsi:type="dcterms:W3CDTF">2012-03-13T00:50:25Z</dcterms:created>
  <dcterms:modified xsi:type="dcterms:W3CDTF">2020-10-14T04:23:25Z</dcterms:modified>
</cp:coreProperties>
</file>