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W24" i="3"/>
  <c r="W25" i="3"/>
  <c r="W27" i="3"/>
  <c r="W26" i="3"/>
  <c r="W29"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<sst xmlns="http://schemas.openxmlformats.org/spreadsheetml/2006/main" count="2982" uniqueCount="633">
  <si>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</si>
  <si>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</si>
  <si>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</si>
  <si>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</si>
  <si>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</si>
  <si>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</si>
  <si>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</si>
  <si>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</si>
  <si>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</si>
  <si>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</si>
  <si>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</si>
  <si>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</si>
  <si>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</si>
  <si>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</si>
  <si>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</si>
  <si>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</si>
  <si>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</si>
  <si>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</si>
  <si>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</si>
  <si>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</si>
  <si>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</si>
  <si>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</si>
  <si>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</si>
  <si>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</si>
  <si>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</si>
  <si>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</si>
  <si>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</si>
  <si>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</si>
  <si>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</si>
  <si>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</si>
  <si>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</si>
  <si>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</si>
  <si>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</si>
  <si>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</si>
  <si>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</si>
  <si>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</si>
  <si>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</si>
  <si>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</si>
  <si>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</si>
  <si>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</si>
  <si>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</si>
  <si>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</si>
  <si>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</si>
  <si>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</si>
  <si>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</si>
  <si>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</si>
  <si>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</si>
  <si>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</si>
  <si>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</si>
  <si>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</si>
  <si>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</si>
  <si>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</si>
  <si>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</si>
  <si>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</si>
  <si>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</si>
  <si>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</si>
  <si>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</si>
  <si>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</si>
  <si>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</si>
  <si>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</si>
  <si>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</si>
  <si>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</si>
  <si>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</si>
  <si>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</si>
  <si>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</si>
  <si>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</si>
  <si>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</si>
  <si>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</si>
  <si>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</si>
  <si>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</si>
  <si>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</si>
  <si>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</si>
  <si>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</si>
  <si>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</si>
  <si>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</si>
  <si>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</si>
  <si>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</si>
  <si>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</si>
  <si>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</si>
  <si>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</si>
  <si>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</si>
  <si>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</si>
  <si>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</si>
  <si>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</si>
  <si>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</si>
  <si>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</si>
  <si>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</si>
  <si>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</si>
  <si>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</si>
  <si>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</si>
  <si>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</si>
  <si>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</si>
  <si>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</si>
  <si>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</si>
  <si>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</si>
  <si>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</si>
  <si>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</si>
  <si>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</si>
  <si>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</si>
  <si>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</si>
  <si>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</si>
  <si>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</si>
  <si>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</si>
  <si>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</si>
  <si>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</si>
  <si>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</si>
  <si>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</si>
  <si>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</si>
  <si>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</si>
  <si>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</si>
  <si>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</si>
  <si>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</si>
  <si>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</si>
  <si>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</si>
  <si>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</si>
  <si>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</si>
  <si>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</si>
  <si>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</si>
  <si>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</si>
  <si>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</si>
  <si>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</si>
  <si>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</si>
  <si>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</si>
  <si>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</si>
  <si>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</si>
  <si>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</si>
  <si>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</si>
  <si>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</si>
  <si>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</si>
  <si>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</si>
  <si>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</si>
  <si>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</si>
  <si>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</si>
  <si>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</si>
  <si>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</si>
  <si>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</si>
  <si>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</si>
  <si>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</si>
  <si>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</si>
  <si>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</si>
  <si>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</si>
  <si>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</si>
  <si>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</si>
  <si>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</si>
  <si>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</si>
  <si>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</si>
  <si>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</si>
  <si>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</si>
  <si>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</si>
  <si>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</si>
  <si>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</si>
  <si>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</si>
  <si>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</si>
  <si>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</si>
  <si>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</si>
  <si>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</si>
  <si>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</si>
  <si>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</si>
  <si>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</si>
  <si>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</si>
  <si>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</si>
  <si>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</si>
  <si>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</si>
  <si>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</si>
  <si>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</si>
  <si>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</si>
  <si>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</si>
  <si>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</si>
  <si>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</si>
  <si>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</si>
  <si>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</si>
  <si>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</si>
  <si>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</si>
  <si>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</si>
  <si>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</si>
  <si>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</si>
  <si>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</si>
  <si>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</si>
  <si>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</si>
  <si>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</si>
  <si>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</si>
  <si>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</si>
  <si>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</si>
  <si>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</si>
  <si>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</si>
  <si>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</si>
  <si>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</si>
  <si>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</si>
  <si>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</si>
  <si>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</si>
  <si>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</si>
  <si>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</si>
  <si>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</si>
  <si>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</si>
  <si>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</si>
  <si>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</si>
  <si>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</si>
  <si>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</si>
  <si>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</si>
  <si>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</si>
  <si>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</si>
  <si>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</si>
  <si>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</si>
  <si>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</si>
  <si>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</si>
  <si>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</si>
  <si>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</si>
  <si>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</si>
  <si>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</si>
  <si>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</si>
  <si>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</si>
  <si>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</si>
  <si>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</si>
  <si>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</si>
  <si>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</si>
  <si>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</si>
  <si>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</si>
  <si>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</si>
  <si>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</si>
  <si>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</si>
  <si>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</si>
  <si>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</si>
  <si>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</si>
  <si>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</si>
  <si>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</si>
  <si>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</si>
  <si>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</si>
  <si>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</si>
  <si>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</si>
  <si>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</si>
  <si>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</si>
  <si>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</si>
  <si>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</si>
  <si>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</si>
  <si>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</si>
  <si>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</si>
  <si>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</si>
  <si>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</si>
  <si>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</si>
  <si>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</si>
  <si>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</si>
  <si>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</si>
  <si>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</si>
  <si>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</si>
  <si>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</si>
  <si>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</si>
  <si>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</si>
  <si>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</si>
  <si>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</si>
  <si>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</si>
  <si>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</si>
  <si>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</si>
  <si>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</si>
  <si>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</si>
  <si>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</si>
  <si>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</si>
  <si>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</si>
  <si>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</si>
  <si>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</si>
  <si>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</si>
  <si>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</si>
  <si>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</si>
  <si>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</si>
  <si>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</si>
  <si>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</si>
  <si>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</si>
  <si>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</si>
  <si>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</si>
  <si>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</si>
  <si>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</si>
  <si>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</si>
  <si>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</si>
  <si>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</si>
  <si>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</si>
  <si>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</si>
  <si>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</si>
  <si>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</si>
  <si>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</si>
  <si>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</si>
  <si>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</si>
  <si>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</si>
  <si>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</si>
  <si>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</si>
  <si>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</si>
  <si>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</si>
  <si>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</si>
  <si>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</si>
  <si>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</si>
  <si>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</si>
  <si>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</si>
  <si>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</si>
  <si>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</si>
  <si>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</si>
  <si>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</si>
  <si>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</si>
  <si>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</si>
  <si>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</si>
  <si>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</si>
  <si>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</si>
  <si>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</si>
  <si>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</si>
  <si>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</si>
  <si>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</si>
  <si>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</si>
  <si>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</si>
  <si>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</si>
  <si>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</si>
  <si>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</si>
  <si>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</si>
  <si>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</si>
  <si>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</si>
  <si>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</si>
  <si>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</si>
  <si>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</si>
  <si>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</si>
  <si>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</si>
  <si>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</si>
  <si>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</si>
  <si>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</si>
  <si>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</si>
  <si>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</si>
  <si>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</si>
  <si>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</si>
  <si>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</si>
  <si>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</si>
  <si>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</si>
  <si>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</si>
  <si>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</si>
  <si>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</si>
  <si>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</si>
  <si>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</si>
  <si>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</si>
  <si>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</si>
  <si>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</si>
  <si>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</si>
  <si>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</si>
  <si>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</si>
  <si>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</si>
  <si>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</si>
  <si>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</si>
  <si>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</si>
  <si>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</si>
  <si>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</si>
  <si>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</si>
  <si>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</si>
  <si>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</si>
  <si>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</si>
  <si>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</si>
  <si>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</si>
  <si>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</si>
  <si>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</si>
  <si>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</si>
  <si>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</si>
  <si>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</si>
  <si>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</si>
  <si>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</si>
  <si>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</si>
  <si>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</si>
  <si>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</si>
  <si>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</si>
  <si>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</si>
  <si>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</si>
  <si>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</si>
  <si>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</si>
  <si>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</si>
  <si>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</si>
  <si>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</si>
  <si>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</si>
  <si>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</si>
  <si>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</si>
  <si>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</si>
  <si>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</si>
  <si>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</si>
  <si>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</si>
  <si>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</si>
  <si>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</si>
  <si>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</si>
  <si>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</si>
  <si>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</si>
  <si>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</si>
  <si>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</si>
  <si>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</si>
  <si>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</si>
  <si>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</si>
  <si>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</si>
  <si>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</si>
  <si>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</si>
  <si>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</si>
  <si>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</si>
  <si>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</si>
  <si>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</si>
  <si>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</si>
  <si>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</si>
  <si>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</si>
  <si>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</si>
  <si>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</si>
  <si>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</si>
  <si>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</si>
  <si>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</si>
  <si>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</si>
  <si>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</si>
  <si>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</si>
  <si>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</si>
  <si>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</si>
  <si>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</si>
  <si>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</si>
  <si>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</si>
  <si>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</si>
  <si>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</si>
  <si>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</si>
  <si>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</si>
  <si>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</si>
  <si>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</si>
  <si>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</si>
  <si>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</si>
  <si>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</si>
  <si>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</si>
  <si>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</si>
  <si>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</si>
  <si>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</si>
  <si>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</si>
  <si>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</si>
  <si>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</si>
  <si>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</si>
  <si>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</si>
  <si>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</si>
  <si>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</si>
  <si>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</si>
  <si>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</si>
  <si>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</si>
  <si>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</si>
  <si>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</si>
  <si>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</si>
  <si>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</si>
  <si>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</si>
  <si>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</si>
  <si>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</si>
  <si>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</si>
  <si>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</si>
  <si>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</si>
  <si>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</si>
  <si>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</si>
  <si>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</si>
  <si>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</si>
  <si>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</si>
  <si>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</si>
  <si>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</si>
  <si>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</si>
  <si>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</si>
  <si>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</si>
  <si>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</si>
  <si>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</si>
  <si>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</si>
  <si>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</si>
  <si>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</si>
  <si>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</si>
  <si>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</si>
  <si>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</si>
  <si>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</si>
  <si>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</si>
  <si>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</si>
  <si>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</si>
  <si>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</si>
  <si>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</si>
  <si>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</si>
  <si>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</si>
  <si>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</si>
  <si>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</si>
  <si>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</si>
  <si>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</si>
  <si>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</si>
  <si>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</si>
  <si>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</si>
  <si>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</si>
  <si>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</si>
  <si>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</si>
  <si>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</si>
  <si>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</si>
  <si>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</si>
  <si>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</si>
  <si>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</si>
  <si>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</si>
  <si>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</si>
  <si>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</si>
  <si>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</si>
  <si>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</si>
  <si>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</si>
  <si>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</si>
  <si>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</si>
  <si>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</si>
  <si>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</si>
  <si>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</si>
  <si>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</si>
  <si>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</si>
  <si>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</si>
  <si>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</si>
  <si>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</si>
  <si>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</si>
  <si>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</si>
  <si>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</si>
  <si>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</si>
  <si>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</si>
  <si>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</si>
  <si>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</si>
  <si>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</si>
  <si>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</si>
  <si>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</si>
  <si>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</si>
  <si>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</si>
  <si>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</si>
  <si>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</si>
  <si>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</si>
  <si>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</si>
  <si>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</si>
  <si>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</si>
  <si>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</si>
  <si>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</si>
  <si>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</si>
  <si>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</si>
  <si>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</si>
  <si>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</si>
  <si>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</si>
  <si>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</si>
  <si>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</si>
  <si>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</si>
  <si>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</si>
  <si>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</si>
  <si>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</si>
  <si>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</si>
  <si>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</si>
  <si>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</si>
  <si>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</si>
  <si>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</si>
  <si>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</si>
  <si>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</si>
  <si>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</si>
  <si>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</si>
  <si>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</si>
  <si>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</si>
  <si>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</si>
  <si>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</si>
  <si>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</si>
  <si>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</si>
  <si>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</si>
  <si>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</si>
  <si>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</si>
  <si>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</si>
  <si>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</si>
  <si>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</si>
  <si>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</si>
  <si>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</si>
  <si>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</si>
  <si>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</si>
  <si>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</si>
  <si>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</si>
  <si>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</si>
  <si>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</si>
  <si>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</si>
  <si>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</si>
  <si>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</si>
  <si>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</si>
  <si>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</si>
  <si>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</si>
  <si>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</si>
  <si>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</si>
  <si>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</si>
  <si>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科学技術イノベーション創出に向けた大学フェローシップ創設事業</t>
    <rPh sb="0" eb="2">
      <t>カガク</t>
    </rPh>
    <rPh sb="2" eb="4">
      <t>ギジュツ</t>
    </rPh>
    <rPh sb="11" eb="13">
      <t>ソウシュツ</t>
    </rPh>
    <rPh sb="14" eb="15">
      <t>ム</t>
    </rPh>
    <rPh sb="17" eb="19">
      <t>ダイガク</t>
    </rPh>
    <rPh sb="26" eb="28">
      <t>ソウセツ</t>
    </rPh>
    <rPh sb="28" eb="30">
      <t>ジギョウ</t>
    </rPh>
    <phoneticPr fontId="5"/>
  </si>
  <si>
    <t>科学技術・学術政策局</t>
    <rPh sb="0" eb="2">
      <t>カガク</t>
    </rPh>
    <rPh sb="2" eb="4">
      <t>ギジュツ</t>
    </rPh>
    <rPh sb="5" eb="7">
      <t>ガクジュツ</t>
    </rPh>
    <rPh sb="7" eb="10">
      <t>セイサクキョク</t>
    </rPh>
    <phoneticPr fontId="5"/>
  </si>
  <si>
    <t>人材政策課</t>
    <rPh sb="0" eb="2">
      <t>ジンザイ</t>
    </rPh>
    <rPh sb="2" eb="5">
      <t>セイサクカ</t>
    </rPh>
    <phoneticPr fontId="5"/>
  </si>
  <si>
    <t>科学技術人材育成費補助金</t>
    <phoneticPr fontId="5"/>
  </si>
  <si>
    <t>科学技術人材養成等委託費</t>
    <phoneticPr fontId="5"/>
  </si>
  <si>
    <t>職員旅費</t>
    <phoneticPr fontId="5"/>
  </si>
  <si>
    <t>委員等旅費</t>
    <phoneticPr fontId="5"/>
  </si>
  <si>
    <t>諸謝金</t>
    <rPh sb="0" eb="1">
      <t>ショ</t>
    </rPh>
    <rPh sb="1" eb="3">
      <t>シャキン</t>
    </rPh>
    <phoneticPr fontId="5"/>
  </si>
  <si>
    <t>支援大学におけるフェローシップの受給者数</t>
    <rPh sb="0" eb="2">
      <t>シエン</t>
    </rPh>
    <rPh sb="2" eb="4">
      <t>ダイガク</t>
    </rPh>
    <rPh sb="16" eb="19">
      <t>ジュキュウシャ</t>
    </rPh>
    <rPh sb="19" eb="20">
      <t>スウ</t>
    </rPh>
    <phoneticPr fontId="5"/>
  </si>
  <si>
    <t>人</t>
    <rPh sb="0" eb="1">
      <t>ニン</t>
    </rPh>
    <phoneticPr fontId="5"/>
  </si>
  <si>
    <t>-</t>
    <phoneticPr fontId="5"/>
  </si>
  <si>
    <t>本事業全体の執行額／支援大学におけるフェローシップの受給者数　　　　　　　　　　　　　　</t>
    <rPh sb="0" eb="1">
      <t>ホン</t>
    </rPh>
    <rPh sb="1" eb="3">
      <t>ジギョウ</t>
    </rPh>
    <rPh sb="3" eb="5">
      <t>ゼンタイ</t>
    </rPh>
    <rPh sb="6" eb="8">
      <t>シッコウ</t>
    </rPh>
    <rPh sb="8" eb="9">
      <t>ガク</t>
    </rPh>
    <phoneticPr fontId="5"/>
  </si>
  <si>
    <t>百万円/人</t>
    <rPh sb="0" eb="2">
      <t>ヒャクマン</t>
    </rPh>
    <rPh sb="2" eb="3">
      <t>エン</t>
    </rPh>
    <rPh sb="4" eb="5">
      <t>ニン</t>
    </rPh>
    <phoneticPr fontId="5"/>
  </si>
  <si>
    <t>百万円/人</t>
    <phoneticPr fontId="5"/>
  </si>
  <si>
    <t>ー</t>
    <phoneticPr fontId="5"/>
  </si>
  <si>
    <t>8 科学技術イノベーションの基盤的な力の強化</t>
    <phoneticPr fontId="5"/>
  </si>
  <si>
    <t>8-1 科学技術イノベーションを担う人材力の強化</t>
    <phoneticPr fontId="5"/>
  </si>
  <si>
    <t>40歳未満の大学本務教員数
※平成29年度、平成30年度については、調査を実施していないため - としている</t>
    <phoneticPr fontId="5"/>
  </si>
  <si>
    <t>文教・科学技術</t>
  </si>
  <si>
    <t>１．少子化の進展を踏まえた予算の効率化と教育の質の向上</t>
    <phoneticPr fontId="5"/>
  </si>
  <si>
    <t>大学から博士学生への支援の充実（博士学生支援の在り方の多様化）</t>
    <rPh sb="0" eb="2">
      <t>ダイガク</t>
    </rPh>
    <rPh sb="4" eb="6">
      <t>ハカセ</t>
    </rPh>
    <rPh sb="6" eb="8">
      <t>ガクセイ</t>
    </rPh>
    <rPh sb="10" eb="12">
      <t>シエン</t>
    </rPh>
    <rPh sb="13" eb="15">
      <t>ジュウジツ</t>
    </rPh>
    <rPh sb="16" eb="18">
      <t>ハカセ</t>
    </rPh>
    <rPh sb="18" eb="20">
      <t>ガクセイ</t>
    </rPh>
    <rPh sb="20" eb="22">
      <t>シエン</t>
    </rPh>
    <rPh sb="23" eb="24">
      <t>ア</t>
    </rPh>
    <rPh sb="25" eb="26">
      <t>カタ</t>
    </rPh>
    <rPh sb="27" eb="30">
      <t>タヨウカ</t>
    </rPh>
    <phoneticPr fontId="5"/>
  </si>
  <si>
    <t>博士課程進学者の増加</t>
    <rPh sb="0" eb="2">
      <t>ハカセ</t>
    </rPh>
    <rPh sb="2" eb="4">
      <t>カテイ</t>
    </rPh>
    <rPh sb="4" eb="7">
      <t>シンガクシャ</t>
    </rPh>
    <rPh sb="8" eb="10">
      <t>ゾウカ</t>
    </rPh>
    <phoneticPr fontId="5"/>
  </si>
  <si>
    <t>支援大学において、博士課程修了者を採用した企業の数</t>
    <rPh sb="0" eb="2">
      <t>シエン</t>
    </rPh>
    <rPh sb="2" eb="4">
      <t>ダイガク</t>
    </rPh>
    <rPh sb="9" eb="11">
      <t>ハカセ</t>
    </rPh>
    <rPh sb="11" eb="13">
      <t>カテイ</t>
    </rPh>
    <rPh sb="13" eb="16">
      <t>シュウリョウシャ</t>
    </rPh>
    <rPh sb="17" eb="19">
      <t>サイヨウ</t>
    </rPh>
    <rPh sb="21" eb="23">
      <t>キギョウ</t>
    </rPh>
    <rPh sb="24" eb="25">
      <t>カズ</t>
    </rPh>
    <phoneticPr fontId="5"/>
  </si>
  <si>
    <t>○</t>
  </si>
  <si>
    <t>％</t>
    <phoneticPr fontId="5"/>
  </si>
  <si>
    <t>-</t>
    <phoneticPr fontId="5"/>
  </si>
  <si>
    <t>人</t>
    <rPh sb="0" eb="1">
      <t>ニン</t>
    </rPh>
    <phoneticPr fontId="5"/>
  </si>
  <si>
    <t>機関</t>
    <rPh sb="0" eb="2">
      <t>キカン</t>
    </rPh>
    <phoneticPr fontId="5"/>
  </si>
  <si>
    <t>文部科学省調べ</t>
    <rPh sb="0" eb="2">
      <t>モンブ</t>
    </rPh>
    <rPh sb="2" eb="5">
      <t>カガクショウ</t>
    </rPh>
    <rPh sb="5" eb="6">
      <t>シラ</t>
    </rPh>
    <phoneticPr fontId="5"/>
  </si>
  <si>
    <t xml:space="preserve">博士後期課程の進学者が減少傾向にある中で、人材ニーズが高まる分野で活躍できる若手研究人材の育成に向けて、優秀で多様性のある学生が経済的な不安や将来のキャリアパスへの不安なく博士後期課程に進学できる環境を整えるとともに、アカデミアや産業界のニーズを踏まえた研究活動の充実やキャリアパスを見通せるような取組を推進する。
</t>
    <phoneticPr fontId="5"/>
  </si>
  <si>
    <t>経済的不安等の解消による博士課程学生の増加や、本事業の支援用件でもあるポストの確保を通じて、大学における若手本務教員数の増加に貢献する。</t>
    <rPh sb="0" eb="3">
      <t>ケイザイテキ</t>
    </rPh>
    <rPh sb="3" eb="5">
      <t>フアン</t>
    </rPh>
    <rPh sb="5" eb="6">
      <t>トウ</t>
    </rPh>
    <rPh sb="7" eb="9">
      <t>カイショウ</t>
    </rPh>
    <rPh sb="12" eb="14">
      <t>ハカセ</t>
    </rPh>
    <rPh sb="14" eb="16">
      <t>カテイ</t>
    </rPh>
    <rPh sb="16" eb="18">
      <t>ガクセイ</t>
    </rPh>
    <rPh sb="19" eb="21">
      <t>ゾウカ</t>
    </rPh>
    <rPh sb="23" eb="24">
      <t>ホン</t>
    </rPh>
    <rPh sb="24" eb="26">
      <t>ジギョウ</t>
    </rPh>
    <rPh sb="27" eb="29">
      <t>シエン</t>
    </rPh>
    <rPh sb="29" eb="31">
      <t>ヨウケン</t>
    </rPh>
    <rPh sb="39" eb="41">
      <t>カクホ</t>
    </rPh>
    <rPh sb="42" eb="43">
      <t>ツウ</t>
    </rPh>
    <phoneticPr fontId="5"/>
  </si>
  <si>
    <t>‐</t>
  </si>
  <si>
    <t>国費の効率的な投入と、事業実施機関における自主経費の支出のバランスに考慮した事業運営を行っていく予定。</t>
    <rPh sb="48" eb="50">
      <t>ヨテイ</t>
    </rPh>
    <phoneticPr fontId="5"/>
  </si>
  <si>
    <t>統合イノベーション戦略（令和2年7月17日閣議決定）等に基づいて国として進めることが必要な施策であり、ニーズの高い事業である。</t>
    <rPh sb="0" eb="2">
      <t>トウゴウ</t>
    </rPh>
    <rPh sb="9" eb="11">
      <t>センリャク</t>
    </rPh>
    <rPh sb="12" eb="14">
      <t>レイワ</t>
    </rPh>
    <rPh sb="20" eb="21">
      <t>ニチ</t>
    </rPh>
    <rPh sb="26" eb="27">
      <t>トウ</t>
    </rPh>
    <phoneticPr fontId="5"/>
  </si>
  <si>
    <t>統合イノベーション戦略（令和2年7月17日閣議決定）等に基づき実施している施策であり、国全体としての取組が必要となるため、地方自治体に委ねることが出来ない事業である。</t>
    <rPh sb="26" eb="27">
      <t>トウ</t>
    </rPh>
    <phoneticPr fontId="5"/>
  </si>
  <si>
    <t>統合イノベーション戦略（令和2年7月17日閣議決定）等に示されている目標の実現のための施策であり、政策目的の達成手段として必要であり優先度の高い事業である。</t>
    <rPh sb="26" eb="27">
      <t>トウ</t>
    </rPh>
    <phoneticPr fontId="5"/>
  </si>
  <si>
    <t>第５期科学技術基本計画（平成28年１月閣議決定）
経済財政運営と改革の基本方針2020～危機の克服、そして新しい未来へ～（令和2年7月17日閣議決定）
成長戦略実行計画（令和2年7月17日閣議決定）
統合イノベーション戦略2020（令和2年7月17日閣議決定）</t>
    <rPh sb="124" eb="125">
      <t>ニチ</t>
    </rPh>
    <phoneticPr fontId="5"/>
  </si>
  <si>
    <t>若手研究者比率の増加（研究大学（重点支援③にあたる16の国立大学）の40歳未満の本務教員割合を測定）
令和2年度については、調査中のため - としている。</t>
    <rPh sb="51" eb="53">
      <t>レイワ</t>
    </rPh>
    <phoneticPr fontId="5"/>
  </si>
  <si>
    <t>経済的不安等の解消による博士課程学生の増加や、本事業の支援用件でもあるポストの確保を通じて、若手研究者数の増加に寄与。</t>
    <rPh sb="0" eb="3">
      <t>ケイザイテキ</t>
    </rPh>
    <rPh sb="3" eb="5">
      <t>フアン</t>
    </rPh>
    <rPh sb="5" eb="6">
      <t>トウ</t>
    </rPh>
    <rPh sb="7" eb="9">
      <t>カイショウ</t>
    </rPh>
    <rPh sb="12" eb="14">
      <t>ハカセ</t>
    </rPh>
    <rPh sb="14" eb="16">
      <t>カテイ</t>
    </rPh>
    <rPh sb="16" eb="18">
      <t>ガクセイ</t>
    </rPh>
    <rPh sb="19" eb="21">
      <t>ゾウカ</t>
    </rPh>
    <rPh sb="23" eb="24">
      <t>ホン</t>
    </rPh>
    <rPh sb="24" eb="26">
      <t>ジギョウ</t>
    </rPh>
    <rPh sb="27" eb="29">
      <t>シエン</t>
    </rPh>
    <rPh sb="29" eb="31">
      <t>ヨウケン</t>
    </rPh>
    <rPh sb="39" eb="41">
      <t>カクホ</t>
    </rPh>
    <rPh sb="42" eb="43">
      <t>ツウ</t>
    </rPh>
    <rPh sb="56" eb="58">
      <t>キヨ</t>
    </rPh>
    <phoneticPr fontId="5"/>
  </si>
  <si>
    <t>博士課程進学者数
※目標値は、R2年度の結果を基に設定するため「-」としている。</t>
    <rPh sb="0" eb="2">
      <t>ハカセ</t>
    </rPh>
    <rPh sb="2" eb="4">
      <t>カテイ</t>
    </rPh>
    <rPh sb="4" eb="7">
      <t>シンガクシャ</t>
    </rPh>
    <rPh sb="7" eb="8">
      <t>スウ</t>
    </rPh>
    <rPh sb="20" eb="22">
      <t>ケッカ</t>
    </rPh>
    <rPh sb="23" eb="24">
      <t>モト</t>
    </rPh>
    <phoneticPr fontId="5"/>
  </si>
  <si>
    <t>博士課程学生の経済的支援状況に係る調査において、所属機関からの支援の割合
※目標値は最新値の公表をもって設定するため「-」としている。</t>
    <rPh sb="0" eb="2">
      <t>ハカセ</t>
    </rPh>
    <rPh sb="2" eb="4">
      <t>カテイ</t>
    </rPh>
    <rPh sb="4" eb="6">
      <t>ガクセイ</t>
    </rPh>
    <rPh sb="7" eb="10">
      <t>ケイザイテキ</t>
    </rPh>
    <rPh sb="10" eb="12">
      <t>シエン</t>
    </rPh>
    <rPh sb="12" eb="14">
      <t>ジョウキョウ</t>
    </rPh>
    <rPh sb="15" eb="16">
      <t>カカ</t>
    </rPh>
    <rPh sb="17" eb="19">
      <t>チョウサ</t>
    </rPh>
    <rPh sb="24" eb="26">
      <t>ショゾク</t>
    </rPh>
    <rPh sb="26" eb="28">
      <t>キカン</t>
    </rPh>
    <rPh sb="31" eb="33">
      <t>シエン</t>
    </rPh>
    <rPh sb="34" eb="36">
      <t>ワリアイ</t>
    </rPh>
    <rPh sb="38" eb="41">
      <t>モクヒョウチ</t>
    </rPh>
    <rPh sb="42" eb="45">
      <t>サイシンチ</t>
    </rPh>
    <rPh sb="46" eb="48">
      <t>コウヒョウ</t>
    </rPh>
    <rPh sb="52" eb="54">
      <t>セッテイ</t>
    </rPh>
    <phoneticPr fontId="5"/>
  </si>
  <si>
    <t>-</t>
    <phoneticPr fontId="5"/>
  </si>
  <si>
    <t>人材政策課長　奥野真</t>
    <rPh sb="0" eb="2">
      <t>ジンザイ</t>
    </rPh>
    <rPh sb="2" eb="5">
      <t>セイサクカ</t>
    </rPh>
    <rPh sb="5" eb="6">
      <t>チョウ</t>
    </rPh>
    <rPh sb="7" eb="9">
      <t>オクノ</t>
    </rPh>
    <rPh sb="9" eb="10">
      <t>シン</t>
    </rPh>
    <phoneticPr fontId="5"/>
  </si>
  <si>
    <t>本事業の支援大学において、博士課程修了者を採用した企業の数
※当該指標は本事業で行うアンケートによって行うため、「-」としている。</t>
    <rPh sb="0" eb="1">
      <t>ホン</t>
    </rPh>
    <rPh sb="1" eb="3">
      <t>ジギョウ</t>
    </rPh>
    <rPh sb="4" eb="6">
      <t>シエン</t>
    </rPh>
    <rPh sb="6" eb="8">
      <t>ダイガク</t>
    </rPh>
    <rPh sb="13" eb="15">
      <t>ハカセ</t>
    </rPh>
    <rPh sb="15" eb="17">
      <t>カテイ</t>
    </rPh>
    <rPh sb="17" eb="19">
      <t>シュウリョウ</t>
    </rPh>
    <rPh sb="19" eb="20">
      <t>シャ</t>
    </rPh>
    <rPh sb="21" eb="23">
      <t>サイヨウ</t>
    </rPh>
    <rPh sb="25" eb="27">
      <t>キギョウ</t>
    </rPh>
    <rPh sb="28" eb="29">
      <t>カズ</t>
    </rPh>
    <phoneticPr fontId="5"/>
  </si>
  <si>
    <t>博士課程学生の経済的支援状況に係る調査研究（文部科学省）</t>
    <rPh sb="0" eb="2">
      <t>ハクシ</t>
    </rPh>
    <rPh sb="22" eb="27">
      <t>モンブカガクショウ</t>
    </rPh>
    <phoneticPr fontId="5"/>
  </si>
  <si>
    <t>学校基本調査（文部科学省）</t>
    <rPh sb="0" eb="2">
      <t>ガッコウ</t>
    </rPh>
    <rPh sb="2" eb="4">
      <t>キホン</t>
    </rPh>
    <rPh sb="4" eb="6">
      <t>チョウサ</t>
    </rPh>
    <rPh sb="7" eb="9">
      <t>モンブ</t>
    </rPh>
    <rPh sb="9" eb="12">
      <t>カガクショウ</t>
    </rPh>
    <phoneticPr fontId="5"/>
  </si>
  <si>
    <t>博士後期課程学生の処遇向上（生活費相当額（180万円以上）の支援を含むフェローシップ）と、キャリアパスの確保（博士課程修了後のポストへの接続）を、全学的な戦略の下で、一体として実施する大学への新たな補助金を創設する。【補助率：２／３】</t>
    <rPh sb="109" eb="112">
      <t>ホジョリツ</t>
    </rPh>
    <phoneticPr fontId="5"/>
  </si>
  <si>
    <t>「新型コロナウイルス感染症への対応など緊要な経費」2,857百万円</t>
    <rPh sb="1" eb="3">
      <t>シンガタ</t>
    </rPh>
    <rPh sb="10" eb="13">
      <t>カンセンショウ</t>
    </rPh>
    <rPh sb="15" eb="17">
      <t>タイオウ</t>
    </rPh>
    <rPh sb="19" eb="21">
      <t>キンヨウ</t>
    </rPh>
    <rPh sb="22" eb="24">
      <t>ケイヒ</t>
    </rPh>
    <rPh sb="30" eb="33">
      <t>ヒャクマンエン</t>
    </rPh>
    <phoneticPr fontId="5"/>
  </si>
  <si>
    <t>公募要領等で対象経費を明示・限定するとともに、交付申請書等により、内容が真に必要なものとなっているか確認する予定。</t>
    <rPh sb="4" eb="5">
      <t>トウ</t>
    </rPh>
    <rPh sb="54" eb="56">
      <t>ヨテイ</t>
    </rPh>
    <phoneticPr fontId="5"/>
  </si>
  <si>
    <t>委託先の選定に当たっては一般競争入札を行い、競争性を確保し選定する。
補助事業者の選定に当たっては、公募要領等を定めたうえで公募を行い、第三者委員会において審査・選定する。</t>
    <rPh sb="12" eb="14">
      <t>イッパン</t>
    </rPh>
    <rPh sb="14" eb="16">
      <t>キョウソウ</t>
    </rPh>
    <rPh sb="16" eb="18">
      <t>ニュウサツ</t>
    </rPh>
    <rPh sb="29" eb="31">
      <t>センテイ</t>
    </rPh>
    <phoneticPr fontId="5"/>
  </si>
  <si>
    <t>博士後期課程学生の処遇向上とキャリアパスの確保のため、効果的な支援が実施されるよう確実な事業の実施に努める必要がある。</t>
    <phoneticPr fontId="5"/>
  </si>
  <si>
    <t>事業の実施に当たっては、応募機関の提案内容を第三者委員会等において、公正・中立に審査し提案を選定する。また、額の確定調査等により、支出の合理性・用途について適切に確認していく。</t>
    <phoneticPr fontId="5"/>
  </si>
  <si>
    <t>A.大学</t>
    <rPh sb="2" eb="4">
      <t>ダイガク</t>
    </rPh>
    <phoneticPr fontId="5"/>
  </si>
  <si>
    <t>B.国立研究開発法人、民間企業等</t>
    <phoneticPr fontId="5"/>
  </si>
  <si>
    <t>人件費</t>
    <rPh sb="0" eb="3">
      <t>ジンケンヒ</t>
    </rPh>
    <phoneticPr fontId="5"/>
  </si>
  <si>
    <t>事業実施費</t>
    <rPh sb="0" eb="2">
      <t>ジギョウ</t>
    </rPh>
    <rPh sb="2" eb="4">
      <t>ジッシ</t>
    </rPh>
    <rPh sb="4" eb="5">
      <t>ヒ</t>
    </rPh>
    <phoneticPr fontId="5"/>
  </si>
  <si>
    <t>業務担当職員及び補助者の人件費</t>
    <rPh sb="0" eb="2">
      <t>ギョウム</t>
    </rPh>
    <rPh sb="2" eb="4">
      <t>タントウ</t>
    </rPh>
    <rPh sb="4" eb="6">
      <t>ショクイン</t>
    </rPh>
    <rPh sb="6" eb="7">
      <t>オヨ</t>
    </rPh>
    <rPh sb="8" eb="11">
      <t>ホジョシャ</t>
    </rPh>
    <rPh sb="12" eb="15">
      <t>ジンケンヒ</t>
    </rPh>
    <phoneticPr fontId="5"/>
  </si>
  <si>
    <t>事業を実施する上で必要となる旅費、消耗品等</t>
    <rPh sb="0" eb="2">
      <t>ジギョウ</t>
    </rPh>
    <rPh sb="3" eb="5">
      <t>ジッシ</t>
    </rPh>
    <rPh sb="7" eb="8">
      <t>ウエ</t>
    </rPh>
    <rPh sb="9" eb="11">
      <t>ヒツヨウ</t>
    </rPh>
    <rPh sb="14" eb="16">
      <t>リョヒ</t>
    </rPh>
    <rPh sb="17" eb="19">
      <t>ショウモウ</t>
    </rPh>
    <rPh sb="19" eb="20">
      <t>ヒン</t>
    </rPh>
    <rPh sb="20" eb="21">
      <t>トウ</t>
    </rPh>
    <phoneticPr fontId="5"/>
  </si>
  <si>
    <t>各機関における学内フェローシップ</t>
    <rPh sb="0" eb="1">
      <t>カク</t>
    </rPh>
    <rPh sb="1" eb="3">
      <t>キカン</t>
    </rPh>
    <rPh sb="7" eb="9">
      <t>ガクナイ</t>
    </rPh>
    <phoneticPr fontId="5"/>
  </si>
  <si>
    <t>フェローシップ</t>
    <phoneticPr fontId="5"/>
  </si>
  <si>
    <t>設備備品費</t>
    <rPh sb="0" eb="5">
      <t>セツビビヒンヒ</t>
    </rPh>
    <phoneticPr fontId="5"/>
  </si>
  <si>
    <t>一般管理費(10%)</t>
    <rPh sb="0" eb="2">
      <t>イッパン</t>
    </rPh>
    <rPh sb="2" eb="5">
      <t>カンリヒ</t>
    </rPh>
    <phoneticPr fontId="5"/>
  </si>
  <si>
    <t>業務実施費</t>
    <rPh sb="0" eb="2">
      <t>ギョウム</t>
    </rPh>
    <rPh sb="2" eb="4">
      <t>ジッシ</t>
    </rPh>
    <rPh sb="4" eb="5">
      <t>ヒ</t>
    </rPh>
    <phoneticPr fontId="5"/>
  </si>
  <si>
    <t>事業担当職員及び補助者の人件費</t>
    <rPh sb="0" eb="2">
      <t>ジギョウ</t>
    </rPh>
    <rPh sb="2" eb="4">
      <t>タントウ</t>
    </rPh>
    <rPh sb="4" eb="6">
      <t>ショクイン</t>
    </rPh>
    <rPh sb="6" eb="7">
      <t>オヨ</t>
    </rPh>
    <rPh sb="8" eb="11">
      <t>ホジョシャ</t>
    </rPh>
    <rPh sb="12" eb="15">
      <t>ジンケンヒ</t>
    </rPh>
    <phoneticPr fontId="5"/>
  </si>
  <si>
    <t>業務を実施する上で必要となる旅費、消耗品等</t>
    <rPh sb="0" eb="2">
      <t>ギョウム</t>
    </rPh>
    <rPh sb="3" eb="5">
      <t>ジッシ</t>
    </rPh>
    <rPh sb="7" eb="8">
      <t>ウエ</t>
    </rPh>
    <rPh sb="9" eb="11">
      <t>ヒツヨウ</t>
    </rPh>
    <rPh sb="14" eb="16">
      <t>リョヒ</t>
    </rPh>
    <rPh sb="17" eb="19">
      <t>ショウモウ</t>
    </rPh>
    <rPh sb="19" eb="20">
      <t>ヒン</t>
    </rPh>
    <rPh sb="20" eb="21">
      <t>トウ</t>
    </rPh>
    <phoneticPr fontId="5"/>
  </si>
  <si>
    <t>設備備品を取得、製造又は効果を増加させるための経費</t>
    <rPh sb="0" eb="2">
      <t>セツビ</t>
    </rPh>
    <rPh sb="2" eb="4">
      <t>ビヒン</t>
    </rPh>
    <rPh sb="5" eb="7">
      <t>シュトク</t>
    </rPh>
    <rPh sb="8" eb="10">
      <t>セイゾウ</t>
    </rPh>
    <rPh sb="10" eb="11">
      <t>マタ</t>
    </rPh>
    <rPh sb="12" eb="14">
      <t>コウカ</t>
    </rPh>
    <rPh sb="15" eb="17">
      <t>ゾウカ</t>
    </rPh>
    <rPh sb="23" eb="25">
      <t>ケイヒ</t>
    </rPh>
    <phoneticPr fontId="5"/>
  </si>
  <si>
    <t>上記経費の10％</t>
    <rPh sb="0" eb="2">
      <t>ジョウキ</t>
    </rPh>
    <rPh sb="2" eb="4">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</si>
</sst>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153520</xdr:colOff>
      <xdr:row>741</xdr:row>
      <xdr:rowOff>151962</xdr:rowOff>
    </xdr:from>
    <xdr:to>
      <xdr:col>49</xdr:col>
      <xdr:colOff>24932</xdr:colOff>
      <xdr:row>752</xdr:row>
      <xdr:rowOff>361799</xdr:rowOff>
    </xdr:to>
    <xdr:grpSp>
      <xdr:nvGrpSpPr>
        <xdr:cNvPr id="15" name="グループ化 14"/>
        <xdr:cNvGrpSpPr/>
      </xdr:nvGrpSpPr>
      <xdr:grpSpPr>
        <a:xfrm>
          <a:off x="2379989" y="46383931"/>
          <a:ext cx="7562849" cy="4627056"/>
          <a:chOff x="2372285" y="53010109"/>
          <a:chExt cx="7536235" cy="4557719"/>
        </a:xfrm>
      </xdr:grpSpPr>
      <xdr:sp macro="" textlink="">
        <xdr:nvSpPr>
          <xdr:cNvPr id="3" name="Line 55">
            <a:extLst>
              <a:ext uri="{FF2B5EF4-FFF2-40B4-BE49-F238E27FC236}">
                <a16:creationId xmlns:a16="http://schemas.microsoft.com/office/drawing/2014/main" id="{8594744B-5A01-4BA6-8E1D-7379DDE64B93}"/>
              </a:ext>
            </a:extLst>
          </xdr:cNvPr>
          <xdr:cNvSpPr>
            <a:spLocks noChangeShapeType="1"/>
          </xdr:cNvSpPr>
        </xdr:nvSpPr>
        <xdr:spPr bwMode="auto">
          <a:xfrm flipH="1">
            <a:off x="5565315" y="55033372"/>
            <a:ext cx="1426" cy="45746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テキスト ボックス 3">
            <a:extLst>
              <a:ext uri="{FF2B5EF4-FFF2-40B4-BE49-F238E27FC236}">
                <a16:creationId xmlns:a16="http://schemas.microsoft.com/office/drawing/2014/main" id="{4F6825D3-B46E-469E-B404-BF0F6908CAB4}"/>
              </a:ext>
            </a:extLst>
          </xdr:cNvPr>
          <xdr:cNvSpPr txBox="1"/>
        </xdr:nvSpPr>
        <xdr:spPr>
          <a:xfrm>
            <a:off x="4201142" y="53010109"/>
            <a:ext cx="2758450" cy="8296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2,857</a:t>
            </a:r>
            <a:r>
              <a:rPr kumimoji="1" lang="ja-JP" altLang="en-US" sz="1400" b="0" i="0">
                <a:solidFill>
                  <a:sysClr val="windowText" lastClr="000000"/>
                </a:solidFill>
                <a:latin typeface="+mn-ea"/>
                <a:ea typeface="+mn-ea"/>
              </a:rPr>
              <a:t>百万円</a:t>
            </a:r>
          </a:p>
        </xdr:txBody>
      </xdr:sp>
      <xdr:sp macro="" textlink="">
        <xdr:nvSpPr>
          <xdr:cNvPr id="5" name="大かっこ 4">
            <a:extLst>
              <a:ext uri="{FF2B5EF4-FFF2-40B4-BE49-F238E27FC236}">
                <a16:creationId xmlns:a16="http://schemas.microsoft.com/office/drawing/2014/main" id="{8FDDFAF9-FA66-47C0-A7FE-8CD3DE794EFF}"/>
              </a:ext>
            </a:extLst>
          </xdr:cNvPr>
          <xdr:cNvSpPr/>
        </xdr:nvSpPr>
        <xdr:spPr>
          <a:xfrm>
            <a:off x="3952515" y="53860752"/>
            <a:ext cx="3189486" cy="116075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博士後期課程の進学者が減少傾向にある中で、人材ニーズが高まる分野で活躍できる若手研究人材の育成に向けて、優秀で多様性のある学生が経済的な不安や将来のキャリアパスへの不安なく博士後期課程に進学できる環境を整えるとともに、アカデミアや産業界のニーズを踏まえた研究活動の充実やキャリアパスを見通せるような取組を推進する。</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6" name="Line 54">
            <a:extLst>
              <a:ext uri="{FF2B5EF4-FFF2-40B4-BE49-F238E27FC236}">
                <a16:creationId xmlns:a16="http://schemas.microsoft.com/office/drawing/2014/main" id="{944B3C5E-0A19-4E3D-A733-FDE94E28AF72}"/>
              </a:ext>
            </a:extLst>
          </xdr:cNvPr>
          <xdr:cNvSpPr>
            <a:spLocks noChangeShapeType="1"/>
          </xdr:cNvSpPr>
        </xdr:nvSpPr>
        <xdr:spPr bwMode="auto">
          <a:xfrm>
            <a:off x="3821206" y="55502743"/>
            <a:ext cx="3966882" cy="1120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テキスト ボックス 6">
            <a:extLst>
              <a:ext uri="{FF2B5EF4-FFF2-40B4-BE49-F238E27FC236}">
                <a16:creationId xmlns:a16="http://schemas.microsoft.com/office/drawing/2014/main" id="{9563783C-78AF-4C85-99DB-65E5EF38BB52}"/>
              </a:ext>
            </a:extLst>
          </xdr:cNvPr>
          <xdr:cNvSpPr txBox="1"/>
        </xdr:nvSpPr>
        <xdr:spPr>
          <a:xfrm>
            <a:off x="2505212" y="55578854"/>
            <a:ext cx="1425789" cy="208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補助金</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等</a:t>
            </a:r>
            <a:r>
              <a:rPr kumimoji="1" lang="ja-JP" altLang="en-US" sz="900">
                <a:solidFill>
                  <a:sysClr val="windowText" lastClr="000000"/>
                </a:solidFill>
                <a:latin typeface="+mn-ea"/>
                <a:ea typeface="+mn-ea"/>
              </a:rPr>
              <a:t>交付</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8" name="Text Box 94">
            <a:extLst>
              <a:ext uri="{FF2B5EF4-FFF2-40B4-BE49-F238E27FC236}">
                <a16:creationId xmlns:a16="http://schemas.microsoft.com/office/drawing/2014/main" id="{F836D660-F3E2-43C6-8CC2-E4F58D849C8A}"/>
              </a:ext>
            </a:extLst>
          </xdr:cNvPr>
          <xdr:cNvSpPr txBox="1">
            <a:spLocks noChangeArrowheads="1"/>
          </xdr:cNvSpPr>
        </xdr:nvSpPr>
        <xdr:spPr bwMode="auto">
          <a:xfrm>
            <a:off x="5645611" y="55595943"/>
            <a:ext cx="2115203" cy="26385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一般競争契約（総合評価）等】</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大かっこ 8">
            <a:extLst>
              <a:ext uri="{FF2B5EF4-FFF2-40B4-BE49-F238E27FC236}">
                <a16:creationId xmlns:a16="http://schemas.microsoft.com/office/drawing/2014/main" id="{9A07E57B-32FC-4CAE-AE56-C7D38D493C7A}"/>
              </a:ext>
            </a:extLst>
          </xdr:cNvPr>
          <xdr:cNvSpPr/>
        </xdr:nvSpPr>
        <xdr:spPr>
          <a:xfrm>
            <a:off x="2375645" y="56734001"/>
            <a:ext cx="2909661" cy="833827"/>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000"/>
              </a:lnSpc>
            </a:pPr>
            <a:r>
              <a:rPr lang="ja-JP" altLang="en-US" sz="900" b="0" i="0" baseline="0">
                <a:solidFill>
                  <a:sysClr val="windowText" lastClr="000000"/>
                </a:solidFill>
                <a:effectLst/>
                <a:latin typeface="+mn-lt"/>
                <a:ea typeface="+mn-ea"/>
                <a:cs typeface="+mn-cs"/>
              </a:rPr>
              <a:t>博士後期課程学生の処遇向上（生活費相当額（</a:t>
            </a:r>
            <a:r>
              <a:rPr lang="en-US" altLang="ja-JP" sz="900" b="0" i="0" baseline="0">
                <a:solidFill>
                  <a:sysClr val="windowText" lastClr="000000"/>
                </a:solidFill>
                <a:effectLst/>
                <a:latin typeface="+mn-lt"/>
                <a:ea typeface="+mn-ea"/>
                <a:cs typeface="+mn-cs"/>
              </a:rPr>
              <a:t>180</a:t>
            </a:r>
            <a:r>
              <a:rPr lang="ja-JP" altLang="en-US" sz="900" b="0" i="0" baseline="0">
                <a:solidFill>
                  <a:sysClr val="windowText" lastClr="000000"/>
                </a:solidFill>
                <a:effectLst/>
                <a:latin typeface="+mn-lt"/>
                <a:ea typeface="+mn-ea"/>
                <a:cs typeface="+mn-cs"/>
              </a:rPr>
              <a:t>万円以上）の支援を含むフェローシップ）と、キャリアパスの確保（博士課程修了後のポストへの接続）を、全学的な戦略の下で、一体として実施する大学への新たな補助金を創設する。</a:t>
            </a:r>
          </a:p>
        </xdr:txBody>
      </xdr:sp>
      <xdr:sp macro="" textlink="">
        <xdr:nvSpPr>
          <xdr:cNvPr id="10" name="大かっこ 9">
            <a:extLst>
              <a:ext uri="{FF2B5EF4-FFF2-40B4-BE49-F238E27FC236}">
                <a16:creationId xmlns:a16="http://schemas.microsoft.com/office/drawing/2014/main" id="{E83EAD9E-4797-42D3-A928-16DE14BB8299}"/>
              </a:ext>
            </a:extLst>
          </xdr:cNvPr>
          <xdr:cNvSpPr/>
        </xdr:nvSpPr>
        <xdr:spPr>
          <a:xfrm>
            <a:off x="6305307" y="56757999"/>
            <a:ext cx="2831291" cy="649745"/>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rtl="0">
              <a:lnSpc>
                <a:spcPts val="1100"/>
              </a:lnSpc>
            </a:pPr>
            <a:r>
              <a:rPr lang="ja-JP" altLang="en-US" sz="900" baseline="0">
                <a:solidFill>
                  <a:sysClr val="windowText" lastClr="000000"/>
                </a:solidFill>
                <a:effectLst/>
                <a:latin typeface="+mn-lt"/>
                <a:ea typeface="+mn-ea"/>
                <a:cs typeface="+mn-cs"/>
              </a:rPr>
              <a:t>・科学技術関係人材の養成事業において、各プロジェクトの公募・審査、採択されたプロジェクトの審査・評価等に係る業務を実施する。</a:t>
            </a:r>
            <a:endParaRPr lang="en-US" altLang="ja-JP" sz="900" baseline="0">
              <a:solidFill>
                <a:sysClr val="windowText" lastClr="000000"/>
              </a:solidFill>
              <a:effectLst/>
              <a:latin typeface="+mn-lt"/>
              <a:ea typeface="+mn-ea"/>
              <a:cs typeface="+mn-cs"/>
            </a:endParaRPr>
          </a:p>
        </xdr:txBody>
      </xdr:sp>
      <xdr:sp macro="" textlink="">
        <xdr:nvSpPr>
          <xdr:cNvPr id="11" name="Line 55">
            <a:extLst>
              <a:ext uri="{FF2B5EF4-FFF2-40B4-BE49-F238E27FC236}">
                <a16:creationId xmlns:a16="http://schemas.microsoft.com/office/drawing/2014/main" id="{97C1F258-B437-4E6F-AECE-FF6E36D2CE68}"/>
              </a:ext>
            </a:extLst>
          </xdr:cNvPr>
          <xdr:cNvSpPr>
            <a:spLocks noChangeShapeType="1"/>
          </xdr:cNvSpPr>
        </xdr:nvSpPr>
        <xdr:spPr bwMode="auto">
          <a:xfrm>
            <a:off x="3816230" y="55507035"/>
            <a:ext cx="0" cy="36000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テキスト ボックス 11">
            <a:extLst>
              <a:ext uri="{FF2B5EF4-FFF2-40B4-BE49-F238E27FC236}">
                <a16:creationId xmlns:a16="http://schemas.microsoft.com/office/drawing/2014/main" id="{2E1529E6-3A64-41D1-8E16-F238D1821F25}"/>
              </a:ext>
            </a:extLst>
          </xdr:cNvPr>
          <xdr:cNvSpPr txBox="1"/>
        </xdr:nvSpPr>
        <xdr:spPr>
          <a:xfrm>
            <a:off x="7193615" y="53057458"/>
            <a:ext cx="2714905" cy="7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諸謝金　　　　　　　　　</a:t>
            </a:r>
            <a:r>
              <a:rPr kumimoji="1" lang="ja-JP" altLang="en-US" sz="800" baseline="0"/>
              <a:t>   </a:t>
            </a:r>
            <a:r>
              <a:rPr kumimoji="1" lang="en-US" altLang="ja-JP" sz="800"/>
              <a:t>0.6</a:t>
            </a:r>
            <a:r>
              <a:rPr kumimoji="1" lang="ja-JP" altLang="en-US" sz="800"/>
              <a:t>百万円</a:t>
            </a:r>
            <a:endParaRPr kumimoji="1" lang="en-US" altLang="ja-JP" sz="800"/>
          </a:p>
          <a:p>
            <a:pPr algn="l"/>
            <a:r>
              <a:rPr kumimoji="1" lang="ja-JP" altLang="en-US" sz="800"/>
              <a:t>職員旅費　　　　　　  　</a:t>
            </a:r>
            <a:r>
              <a:rPr kumimoji="1" lang="ja-JP" altLang="en-US" sz="800" baseline="0"/>
              <a:t>  </a:t>
            </a:r>
            <a:r>
              <a:rPr kumimoji="1" lang="en-US" altLang="ja-JP" sz="800" baseline="0"/>
              <a:t>1.4</a:t>
            </a:r>
            <a:r>
              <a:rPr kumimoji="1" lang="ja-JP" altLang="en-US" sz="800" baseline="0"/>
              <a:t>百</a:t>
            </a:r>
            <a:r>
              <a:rPr kumimoji="1" lang="ja-JP" altLang="en-US" sz="800"/>
              <a:t>万円　　　を含む</a:t>
            </a:r>
            <a:endParaRPr kumimoji="1" lang="en-US" altLang="ja-JP" sz="800"/>
          </a:p>
          <a:p>
            <a:pPr algn="l"/>
            <a:r>
              <a:rPr kumimoji="1" lang="ja-JP" altLang="en-US" sz="800"/>
              <a:t>委員等旅費　　　　　　</a:t>
            </a:r>
            <a:r>
              <a:rPr kumimoji="1" lang="ja-JP" altLang="en-US" sz="800" baseline="0"/>
              <a:t>   </a:t>
            </a:r>
            <a:r>
              <a:rPr kumimoji="1" lang="en-US" altLang="ja-JP" sz="800" baseline="0"/>
              <a:t>0.3</a:t>
            </a:r>
            <a:r>
              <a:rPr kumimoji="1" lang="ja-JP" altLang="en-US" sz="800" baseline="0"/>
              <a:t>百万円</a:t>
            </a:r>
            <a:endParaRPr kumimoji="1" lang="en-US" altLang="ja-JP" sz="800"/>
          </a:p>
          <a:p>
            <a:pPr algn="l"/>
            <a:r>
              <a:rPr kumimoji="1" lang="ja-JP" altLang="en-US" sz="800"/>
              <a:t>庁費                                  </a:t>
            </a:r>
            <a:r>
              <a:rPr kumimoji="1" lang="en-US" altLang="ja-JP" sz="800"/>
              <a:t>0.2</a:t>
            </a:r>
            <a:r>
              <a:rPr kumimoji="1" lang="ja-JP" altLang="en-US" sz="800"/>
              <a:t>百万円</a:t>
            </a:r>
          </a:p>
        </xdr:txBody>
      </xdr:sp>
      <xdr:sp macro="" textlink="">
        <xdr:nvSpPr>
          <xdr:cNvPr id="13" name="Rectangle 68">
            <a:extLst>
              <a:ext uri="{FF2B5EF4-FFF2-40B4-BE49-F238E27FC236}">
                <a16:creationId xmlns:a16="http://schemas.microsoft.com/office/drawing/2014/main" id="{5AEDE220-E2C1-40D2-B292-8D0D6059537E}"/>
              </a:ext>
            </a:extLst>
          </xdr:cNvPr>
          <xdr:cNvSpPr>
            <a:spLocks noChangeArrowheads="1"/>
          </xdr:cNvSpPr>
        </xdr:nvSpPr>
        <xdr:spPr bwMode="auto">
          <a:xfrm>
            <a:off x="6213920" y="55877468"/>
            <a:ext cx="2974904" cy="828307"/>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88</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国立研究開発法人、民間企業等</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14" name="Rectangle 68">
            <a:extLst>
              <a:ext uri="{FF2B5EF4-FFF2-40B4-BE49-F238E27FC236}">
                <a16:creationId xmlns:a16="http://schemas.microsoft.com/office/drawing/2014/main" id="{F338B86F-EB40-4F8E-A2B8-0CD13DF8864D}"/>
              </a:ext>
            </a:extLst>
          </xdr:cNvPr>
          <xdr:cNvSpPr>
            <a:spLocks noChangeArrowheads="1"/>
          </xdr:cNvSpPr>
        </xdr:nvSpPr>
        <xdr:spPr bwMode="auto">
          <a:xfrm>
            <a:off x="2372285" y="55872412"/>
            <a:ext cx="2924036" cy="810952"/>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2,767</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大学（全</a:t>
            </a:r>
            <a:r>
              <a:rPr lang="en-US" altLang="ja-JP" b="0" i="0">
                <a:solidFill>
                  <a:sysClr val="windowText" lastClr="000000"/>
                </a:solidFill>
                <a:latin typeface="+mn-ea"/>
                <a:ea typeface="+mn-ea"/>
              </a:rPr>
              <a:t>55</a:t>
            </a:r>
            <a:r>
              <a:rPr lang="ja-JP" altLang="en-US">
                <a:solidFill>
                  <a:sysClr val="windowText" lastClr="000000"/>
                </a:solidFill>
              </a:rPr>
              <a:t>件）</a:t>
            </a:r>
          </a:p>
        </xdr:txBody>
      </xdr:sp>
      <xdr:sp macro="" textlink="">
        <xdr:nvSpPr>
          <xdr:cNvPr id="2" name="Line 55">
            <a:extLst>
              <a:ext uri="{FF2B5EF4-FFF2-40B4-BE49-F238E27FC236}">
                <a16:creationId xmlns:a16="http://schemas.microsoft.com/office/drawing/2014/main" id="{2DC6A37D-4A0D-4E7B-AA1F-B3DF99ED60DC}"/>
              </a:ext>
            </a:extLst>
          </xdr:cNvPr>
          <xdr:cNvSpPr>
            <a:spLocks noChangeShapeType="1"/>
          </xdr:cNvSpPr>
        </xdr:nvSpPr>
        <xdr:spPr bwMode="auto">
          <a:xfrm>
            <a:off x="7784925" y="55513947"/>
            <a:ext cx="0" cy="36000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28575</xdr:colOff>
      <xdr:row>753</xdr:row>
      <xdr:rowOff>57150</xdr:rowOff>
    </xdr:from>
    <xdr:to>
      <xdr:col>49</xdr:col>
      <xdr:colOff>367241</xdr:colOff>
      <xdr:row>753</xdr:row>
      <xdr:rowOff>295275</xdr:rowOff>
    </xdr:to>
    <xdr:sp macro="" textlink="">
      <xdr:nvSpPr>
        <xdr:cNvPr id="16" name="テキスト ボックス 15"/>
        <xdr:cNvSpPr txBox="1"/>
      </xdr:nvSpPr>
      <xdr:spPr>
        <a:xfrm>
          <a:off x="2628900" y="50472975"/>
          <a:ext cx="753956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13</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531</v>
      </c>
      <c r="H5" s="560"/>
      <c r="I5" s="560"/>
      <c r="J5" s="560"/>
      <c r="K5" s="560"/>
      <c r="L5" s="560"/>
      <c r="M5" s="561" t="s">
        <v>66</v>
      </c>
      <c r="N5" s="562"/>
      <c r="O5" s="562"/>
      <c r="P5" s="562"/>
      <c r="Q5" s="562"/>
      <c r="R5" s="563"/>
      <c r="S5" s="564" t="s">
        <v>539</v>
      </c>
      <c r="T5" s="560"/>
      <c r="U5" s="560"/>
      <c r="V5" s="560"/>
      <c r="W5" s="560"/>
      <c r="X5" s="565"/>
      <c r="Y5" s="718" t="s">
        <v>3</v>
      </c>
      <c r="Z5" s="719"/>
      <c r="AA5" s="719"/>
      <c r="AB5" s="719"/>
      <c r="AC5" s="719"/>
      <c r="AD5" s="720"/>
      <c r="AE5" s="721" t="s">
        <v>568</v>
      </c>
      <c r="AF5" s="721"/>
      <c r="AG5" s="721"/>
      <c r="AH5" s="721"/>
      <c r="AI5" s="721"/>
      <c r="AJ5" s="721"/>
      <c r="AK5" s="721"/>
      <c r="AL5" s="721"/>
      <c r="AM5" s="721"/>
      <c r="AN5" s="721"/>
      <c r="AO5" s="721"/>
      <c r="AP5" s="722"/>
      <c r="AQ5" s="723" t="s">
        <v>608</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0"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9" t="s">
        <v>393</v>
      </c>
      <c r="Z7" s="300"/>
      <c r="AA7" s="300"/>
      <c r="AB7" s="300"/>
      <c r="AC7" s="300"/>
      <c r="AD7" s="400"/>
      <c r="AE7" s="387" t="s">
        <v>602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75" customHeight="1" x14ac:dyDescent="0.15">
      <c r="A9" s="149" t="s">
        <v>23</v>
      </c>
      <c r="B9" s="150"/>
      <c r="C9" s="150"/>
      <c r="D9" s="150"/>
      <c r="E9" s="150"/>
      <c r="F9" s="150"/>
      <c r="G9" s="573" t="s">
        <v>595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6.25" customHeight="1" x14ac:dyDescent="0.15">
      <c r="A10" s="743" t="s">
        <v>30</v>
      </c>
      <c r="B10" s="744"/>
      <c r="C10" s="744"/>
      <c r="D10" s="744"/>
      <c r="E10" s="744"/>
      <c r="F10" s="744"/>
      <c r="G10" s="676" t="s">
        <v>612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564</v>
      </c>
      <c r="Q13" s="117"/>
      <c r="R13" s="117"/>
      <c r="S13" s="117"/>
      <c r="T13" s="117"/>
      <c r="U13" s="117"/>
      <c r="V13" s="118"/>
      <c r="W13" s="116" t="s">
        <v>564</v>
      </c>
      <c r="X13" s="117"/>
      <c r="Y13" s="117"/>
      <c r="Z13" s="117"/>
      <c r="AA13" s="117"/>
      <c r="AB13" s="117"/>
      <c r="AC13" s="118"/>
      <c r="AD13" s="116" t="s">
        <v>564</v>
      </c>
      <c r="AE13" s="117"/>
      <c r="AF13" s="117"/>
      <c r="AG13" s="117"/>
      <c r="AH13" s="117"/>
      <c r="AI13" s="117"/>
      <c r="AJ13" s="118"/>
      <c r="AK13" s="116" t="s">
        <v>564</v>
      </c>
      <c r="AL13" s="117"/>
      <c r="AM13" s="117"/>
      <c r="AN13" s="117"/>
      <c r="AO13" s="117"/>
      <c r="AP13" s="117"/>
      <c r="AQ13" s="118"/>
      <c r="AR13" s="113">
        <v>2857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2857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30" customHeight="1" x14ac:dyDescent="0.15">
      <c r="A21" s="149"/>
      <c r="B21" s="150"/>
      <c r="C21" s="150"/>
      <c r="D21" s="150"/>
      <c r="E21" s="150"/>
      <c r="F21" s="151"/>
      <c r="G21" s="933" t="s">
        <v>358</v>
      </c>
      <c r="H21" s="934"/>
      <c r="I21" s="934"/>
      <c r="J21" s="934"/>
      <c r="K21" s="934"/>
      <c r="L21" s="934"/>
      <c r="M21" s="934"/>
      <c r="N21" s="934"/>
      <c r="O21" s="934"/>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c r="Q23" s="114"/>
      <c r="R23" s="114"/>
      <c r="S23" s="114"/>
      <c r="T23" s="114"/>
      <c r="U23" s="114"/>
      <c r="V23" s="115"/>
      <c r="W23" s="113">
        <f>ROUND(0.001*2766667,1)</f>
        <v>2766.7</v>
      </c>
      <c r="X23" s="114"/>
      <c r="Y23" s="114"/>
      <c r="Z23" s="114"/>
      <c r="AA23" s="114"/>
      <c r="AB23" s="114"/>
      <c r="AC23" s="115"/>
      <c r="AD23" s="207" t="s">
        <v>613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c r="Q24" s="117"/>
      <c r="R24" s="117"/>
      <c r="S24" s="117"/>
      <c r="T24" s="117"/>
      <c r="U24" s="117"/>
      <c r="V24" s="118"/>
      <c r="W24" s="116">
        <f>ROUND(0.001*87500,1)</f>
        <v>87.5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c r="Q25" s="117"/>
      <c r="R25" s="117"/>
      <c r="S25" s="117"/>
      <c r="T25" s="117"/>
      <c r="U25" s="117"/>
      <c r="V25" s="118"/>
      <c r="W25" s="116">
        <f>ROUND(0.001*1370,1)</f>
        <v>1.4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572</v>
      </c>
      <c r="H26" s="194"/>
      <c r="I26" s="194"/>
      <c r="J26" s="194"/>
      <c r="K26" s="194"/>
      <c r="L26" s="194"/>
      <c r="M26" s="194"/>
      <c r="N26" s="194"/>
      <c r="O26" s="195"/>
      <c r="P26" s="116"/>
      <c r="Q26" s="117"/>
      <c r="R26" s="117"/>
      <c r="S26" s="117"/>
      <c r="T26" s="117"/>
      <c r="U26" s="117"/>
      <c r="V26" s="118"/>
      <c r="W26" s="116">
        <f>ROUND(0.001*302,1)</f>
        <v>0.3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573</v>
      </c>
      <c r="H27" s="194"/>
      <c r="I27" s="194"/>
      <c r="J27" s="194"/>
      <c r="K27" s="194"/>
      <c r="L27" s="194"/>
      <c r="M27" s="194"/>
      <c r="N27" s="194"/>
      <c r="O27" s="195"/>
      <c r="P27" s="116"/>
      <c r="Q27" s="117"/>
      <c r="R27" s="117"/>
      <c r="S27" s="117"/>
      <c r="T27" s="117"/>
      <c r="U27" s="117"/>
      <c r="V27" s="118"/>
      <c r="W27" s="116">
        <f>ROUND(0.001*616,1)</f>
        <v>0.6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0.5</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2857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34.5" hidden="1"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23.2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60.75" hidden="1" customHeight="1" x14ac:dyDescent="0.15">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t="s">
        <v>590</v>
      </c>
      <c r="AC32" s="552"/>
      <c r="AD32" s="552"/>
      <c r="AE32" s="368" t="s">
        <v>591</v>
      </c>
      <c r="AF32" s="369"/>
      <c r="AG32" s="369"/>
      <c r="AH32" s="369"/>
      <c r="AI32" s="368" t="s">
        <v>591</v>
      </c>
      <c r="AJ32" s="369"/>
      <c r="AK32" s="369"/>
      <c r="AL32" s="369"/>
      <c r="AM32" s="368" t="s">
        <v>591</v>
      </c>
      <c r="AN32" s="369"/>
      <c r="AO32" s="369"/>
      <c r="AP32" s="369"/>
      <c r="AQ32" s="119" t="s">
        <v>591</v>
      </c>
      <c r="AR32" s="120"/>
      <c r="AS32" s="120"/>
      <c r="AT32" s="121"/>
      <c r="AU32" s="369" t="s">
        <v>591</v>
      </c>
      <c r="AV32" s="369"/>
      <c r="AW32" s="369"/>
      <c r="AX32" s="371"/>
    </row>
    <row r="33" spans="1:50" ht="57.75" hidden="1"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590</v>
      </c>
      <c r="AC33" s="523"/>
      <c r="AD33" s="523"/>
      <c r="AE33" s="368" t="s">
        <v>591</v>
      </c>
      <c r="AF33" s="369"/>
      <c r="AG33" s="369"/>
      <c r="AH33" s="369"/>
      <c r="AI33" s="368" t="s">
        <v>591</v>
      </c>
      <c r="AJ33" s="369"/>
      <c r="AK33" s="369"/>
      <c r="AL33" s="369"/>
      <c r="AM33" s="368" t="s">
        <v>591</v>
      </c>
      <c r="AN33" s="369"/>
      <c r="AO33" s="369"/>
      <c r="AP33" s="369"/>
      <c r="AQ33" s="119" t="s">
        <v>591</v>
      </c>
      <c r="AR33" s="120"/>
      <c r="AS33" s="120"/>
      <c r="AT33" s="121"/>
      <c r="AU33" s="369" t="s">
        <v>591</v>
      </c>
      <c r="AV33" s="369"/>
      <c r="AW33" s="369"/>
      <c r="AX33" s="371"/>
    </row>
    <row r="34" spans="1:50" ht="59.25" hidden="1"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591</v>
      </c>
      <c r="AF34" s="369"/>
      <c r="AG34" s="369"/>
      <c r="AH34" s="369"/>
      <c r="AI34" s="368" t="s">
        <v>591</v>
      </c>
      <c r="AJ34" s="369"/>
      <c r="AK34" s="369"/>
      <c r="AL34" s="369"/>
      <c r="AM34" s="368" t="s">
        <v>591</v>
      </c>
      <c r="AN34" s="369"/>
      <c r="AO34" s="369"/>
      <c r="AP34" s="369"/>
      <c r="AQ34" s="119" t="s">
        <v>591</v>
      </c>
      <c r="AR34" s="120"/>
      <c r="AS34" s="120"/>
      <c r="AT34" s="121"/>
      <c r="AU34" s="369" t="s">
        <v>591</v>
      </c>
      <c r="AV34" s="369"/>
      <c r="AW34" s="369"/>
      <c r="AX34" s="371"/>
    </row>
    <row r="35" spans="1:50" ht="19.5" hidden="1" customHeight="1" x14ac:dyDescent="0.15">
      <c r="A35" s="903" t="s">
        <v>384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1"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33" customHeight="1" x14ac:dyDescent="0.15">
      <c r="A39" s="516"/>
      <c r="B39" s="514"/>
      <c r="C39" s="514"/>
      <c r="D39" s="514"/>
      <c r="E39" s="514"/>
      <c r="F39" s="515"/>
      <c r="G39" s="541" t="s">
        <v>586</v>
      </c>
      <c r="H39" s="542"/>
      <c r="I39" s="542"/>
      <c r="J39" s="542"/>
      <c r="K39" s="542"/>
      <c r="L39" s="542"/>
      <c r="M39" s="542"/>
      <c r="N39" s="542"/>
      <c r="O39" s="543"/>
      <c r="P39" s="165" t="s">
        <v>606</v>
      </c>
      <c r="Q39" s="165"/>
      <c r="R39" s="165"/>
      <c r="S39" s="165"/>
      <c r="T39" s="165"/>
      <c r="U39" s="165"/>
      <c r="V39" s="165"/>
      <c r="W39" s="165"/>
      <c r="X39" s="236"/>
      <c r="Y39" s="342" t="s">
        <v>12</v>
      </c>
      <c r="Z39" s="550"/>
      <c r="AA39" s="551"/>
      <c r="AB39" s="552" t="s">
        <v>590</v>
      </c>
      <c r="AC39" s="552"/>
      <c r="AD39" s="552"/>
      <c r="AE39" s="368" t="s">
        <v>591</v>
      </c>
      <c r="AF39" s="369"/>
      <c r="AG39" s="369"/>
      <c r="AH39" s="369"/>
      <c r="AI39" s="368" t="s">
        <v>591</v>
      </c>
      <c r="AJ39" s="369"/>
      <c r="AK39" s="369"/>
      <c r="AL39" s="369"/>
      <c r="AM39" s="368" t="s">
        <v>591</v>
      </c>
      <c r="AN39" s="369"/>
      <c r="AO39" s="369"/>
      <c r="AP39" s="369"/>
      <c r="AQ39" s="119" t="s">
        <v>607</v>
      </c>
      <c r="AR39" s="120"/>
      <c r="AS39" s="120"/>
      <c r="AT39" s="121"/>
      <c r="AU39" s="369" t="s">
        <v>607</v>
      </c>
      <c r="AV39" s="369"/>
      <c r="AW39" s="369"/>
      <c r="AX39" s="371"/>
    </row>
    <row r="40" spans="1:50" ht="34.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590</v>
      </c>
      <c r="AC40" s="523"/>
      <c r="AD40" s="523"/>
      <c r="AE40" s="368" t="s">
        <v>591</v>
      </c>
      <c r="AF40" s="369"/>
      <c r="AG40" s="369"/>
      <c r="AH40" s="369"/>
      <c r="AI40" s="368" t="s">
        <v>591</v>
      </c>
      <c r="AJ40" s="369"/>
      <c r="AK40" s="369"/>
      <c r="AL40" s="369"/>
      <c r="AM40" s="368" t="s">
        <v>591</v>
      </c>
      <c r="AN40" s="369"/>
      <c r="AO40" s="369"/>
      <c r="AP40" s="369"/>
      <c r="AQ40" s="119" t="s">
        <v>607</v>
      </c>
      <c r="AR40" s="120"/>
      <c r="AS40" s="120"/>
      <c r="AT40" s="121"/>
      <c r="AU40" s="369" t="s">
        <v>607</v>
      </c>
      <c r="AV40" s="369"/>
      <c r="AW40" s="369"/>
      <c r="AX40" s="371"/>
    </row>
    <row r="41" spans="1:50" ht="35.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591</v>
      </c>
      <c r="AF41" s="369"/>
      <c r="AG41" s="369"/>
      <c r="AH41" s="369"/>
      <c r="AI41" s="368" t="s">
        <v>591</v>
      </c>
      <c r="AJ41" s="369"/>
      <c r="AK41" s="369"/>
      <c r="AL41" s="369"/>
      <c r="AM41" s="368" t="s">
        <v>591</v>
      </c>
      <c r="AN41" s="369"/>
      <c r="AO41" s="369"/>
      <c r="AP41" s="369"/>
      <c r="AQ41" s="119" t="s">
        <v>607</v>
      </c>
      <c r="AR41" s="120"/>
      <c r="AS41" s="120"/>
      <c r="AT41" s="121"/>
      <c r="AU41" s="369" t="s">
        <v>607</v>
      </c>
      <c r="AV41" s="369"/>
      <c r="AW41" s="369"/>
      <c r="AX41" s="371"/>
    </row>
    <row r="42" spans="1:50" ht="23.25" customHeight="1" x14ac:dyDescent="0.15">
      <c r="A42" s="903" t="s">
        <v>384</v>
      </c>
      <c r="B42" s="904"/>
      <c r="C42" s="904"/>
      <c r="D42" s="904"/>
      <c r="E42" s="904"/>
      <c r="F42" s="905"/>
      <c r="G42" s="909" t="s">
        <v>610</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customHeight="1" x14ac:dyDescent="0.15">
      <c r="A46" s="516"/>
      <c r="B46" s="514"/>
      <c r="C46" s="514"/>
      <c r="D46" s="514"/>
      <c r="E46" s="514"/>
      <c r="F46" s="515"/>
      <c r="G46" s="541" t="s">
        <v>587</v>
      </c>
      <c r="H46" s="542"/>
      <c r="I46" s="542"/>
      <c r="J46" s="542"/>
      <c r="K46" s="542"/>
      <c r="L46" s="542"/>
      <c r="M46" s="542"/>
      <c r="N46" s="542"/>
      <c r="O46" s="543"/>
      <c r="P46" s="165" t="s">
        <v>605</v>
      </c>
      <c r="Q46" s="165"/>
      <c r="R46" s="165"/>
      <c r="S46" s="165"/>
      <c r="T46" s="165"/>
      <c r="U46" s="165"/>
      <c r="V46" s="165"/>
      <c r="W46" s="165"/>
      <c r="X46" s="236"/>
      <c r="Y46" s="342" t="s">
        <v>12</v>
      </c>
      <c r="Z46" s="550"/>
      <c r="AA46" s="551"/>
      <c r="AB46" s="552" t="s">
        <v>592</v>
      </c>
      <c r="AC46" s="552"/>
      <c r="AD46" s="552"/>
      <c r="AE46" s="368">
        <v>6575</v>
      </c>
      <c r="AF46" s="369"/>
      <c r="AG46" s="369"/>
      <c r="AH46" s="369"/>
      <c r="AI46" s="368">
        <v>6621</v>
      </c>
      <c r="AJ46" s="369"/>
      <c r="AK46" s="369"/>
      <c r="AL46" s="369"/>
      <c r="AM46" s="368">
        <v>6714</v>
      </c>
      <c r="AN46" s="369"/>
      <c r="AO46" s="369"/>
      <c r="AP46" s="369"/>
      <c r="AQ46" s="119" t="s">
        <v>591</v>
      </c>
      <c r="AR46" s="120"/>
      <c r="AS46" s="120"/>
      <c r="AT46" s="121"/>
      <c r="AU46" s="369" t="s">
        <v>591</v>
      </c>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592</v>
      </c>
      <c r="AC47" s="523"/>
      <c r="AD47" s="523"/>
      <c r="AE47" s="368" t="s">
        <v>591</v>
      </c>
      <c r="AF47" s="369"/>
      <c r="AG47" s="369"/>
      <c r="AH47" s="369"/>
      <c r="AI47" s="368" t="s">
        <v>591</v>
      </c>
      <c r="AJ47" s="369"/>
      <c r="AK47" s="369"/>
      <c r="AL47" s="369"/>
      <c r="AM47" s="368" t="s">
        <v>591</v>
      </c>
      <c r="AN47" s="369"/>
      <c r="AO47" s="369"/>
      <c r="AP47" s="369"/>
      <c r="AQ47" s="119" t="s">
        <v>607</v>
      </c>
      <c r="AR47" s="120"/>
      <c r="AS47" s="120"/>
      <c r="AT47" s="121"/>
      <c r="AU47" s="369" t="s">
        <v>607</v>
      </c>
      <c r="AV47" s="369"/>
      <c r="AW47" s="369"/>
      <c r="AX47" s="371"/>
    </row>
    <row r="48" spans="1:50" ht="23.25"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591</v>
      </c>
      <c r="AF48" s="369"/>
      <c r="AG48" s="369"/>
      <c r="AH48" s="369"/>
      <c r="AI48" s="368" t="s">
        <v>591</v>
      </c>
      <c r="AJ48" s="369"/>
      <c r="AK48" s="369"/>
      <c r="AL48" s="369"/>
      <c r="AM48" s="368" t="s">
        <v>591</v>
      </c>
      <c r="AN48" s="369"/>
      <c r="AO48" s="369"/>
      <c r="AP48" s="369"/>
      <c r="AQ48" s="119" t="s">
        <v>591</v>
      </c>
      <c r="AR48" s="120"/>
      <c r="AS48" s="120"/>
      <c r="AT48" s="121"/>
      <c r="AU48" s="369" t="s">
        <v>591</v>
      </c>
      <c r="AV48" s="369"/>
      <c r="AW48" s="369"/>
      <c r="AX48" s="371"/>
    </row>
    <row r="49" spans="1:50" ht="23.25" customHeight="1" x14ac:dyDescent="0.15">
      <c r="A49" s="903" t="s">
        <v>384</v>
      </c>
      <c r="B49" s="904"/>
      <c r="C49" s="904"/>
      <c r="D49" s="904"/>
      <c r="E49" s="904"/>
      <c r="F49" s="905"/>
      <c r="G49" s="909" t="s">
        <v>611</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30"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47.25" customHeight="1" x14ac:dyDescent="0.15">
      <c r="A53" s="516"/>
      <c r="B53" s="514"/>
      <c r="C53" s="514"/>
      <c r="D53" s="514"/>
      <c r="E53" s="514"/>
      <c r="F53" s="515"/>
      <c r="G53" s="541" t="s">
        <v>588</v>
      </c>
      <c r="H53" s="542"/>
      <c r="I53" s="542"/>
      <c r="J53" s="542"/>
      <c r="K53" s="542"/>
      <c r="L53" s="542"/>
      <c r="M53" s="542"/>
      <c r="N53" s="542"/>
      <c r="O53" s="543"/>
      <c r="P53" s="165" t="s">
        <v>609</v>
      </c>
      <c r="Q53" s="165"/>
      <c r="R53" s="165"/>
      <c r="S53" s="165"/>
      <c r="T53" s="165"/>
      <c r="U53" s="165"/>
      <c r="V53" s="165"/>
      <c r="W53" s="165"/>
      <c r="X53" s="236"/>
      <c r="Y53" s="342" t="s">
        <v>12</v>
      </c>
      <c r="Z53" s="550"/>
      <c r="AA53" s="551"/>
      <c r="AB53" s="552" t="s">
        <v>593</v>
      </c>
      <c r="AC53" s="552"/>
      <c r="AD53" s="552"/>
      <c r="AE53" s="368" t="s">
        <v>591</v>
      </c>
      <c r="AF53" s="369"/>
      <c r="AG53" s="369"/>
      <c r="AH53" s="369"/>
      <c r="AI53" s="368" t="s">
        <v>591</v>
      </c>
      <c r="AJ53" s="369"/>
      <c r="AK53" s="369"/>
      <c r="AL53" s="369"/>
      <c r="AM53" s="368" t="s">
        <v>591</v>
      </c>
      <c r="AN53" s="369"/>
      <c r="AO53" s="369"/>
      <c r="AP53" s="369"/>
      <c r="AQ53" s="119" t="s">
        <v>591</v>
      </c>
      <c r="AR53" s="120"/>
      <c r="AS53" s="120"/>
      <c r="AT53" s="121"/>
      <c r="AU53" s="369" t="s">
        <v>591</v>
      </c>
      <c r="AV53" s="369"/>
      <c r="AW53" s="369"/>
      <c r="AX53" s="371"/>
    </row>
    <row r="54" spans="1:50" ht="47.25"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t="s">
        <v>593</v>
      </c>
      <c r="AC54" s="523"/>
      <c r="AD54" s="523"/>
      <c r="AE54" s="368" t="s">
        <v>591</v>
      </c>
      <c r="AF54" s="369"/>
      <c r="AG54" s="369"/>
      <c r="AH54" s="369"/>
      <c r="AI54" s="368" t="s">
        <v>591</v>
      </c>
      <c r="AJ54" s="369"/>
      <c r="AK54" s="369"/>
      <c r="AL54" s="369"/>
      <c r="AM54" s="368" t="s">
        <v>591</v>
      </c>
      <c r="AN54" s="369"/>
      <c r="AO54" s="369"/>
      <c r="AP54" s="369"/>
      <c r="AQ54" s="119" t="s">
        <v>591</v>
      </c>
      <c r="AR54" s="120"/>
      <c r="AS54" s="120"/>
      <c r="AT54" s="121"/>
      <c r="AU54" s="369" t="s">
        <v>591</v>
      </c>
      <c r="AV54" s="369"/>
      <c r="AW54" s="369"/>
      <c r="AX54" s="371"/>
    </row>
    <row r="55" spans="1:50" ht="39.75"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t="s">
        <v>591</v>
      </c>
      <c r="AF55" s="369"/>
      <c r="AG55" s="369"/>
      <c r="AH55" s="369"/>
      <c r="AI55" s="368" t="s">
        <v>591</v>
      </c>
      <c r="AJ55" s="369"/>
      <c r="AK55" s="369"/>
      <c r="AL55" s="369"/>
      <c r="AM55" s="368" t="s">
        <v>591</v>
      </c>
      <c r="AN55" s="369"/>
      <c r="AO55" s="369"/>
      <c r="AP55" s="369"/>
      <c r="AQ55" s="119" t="s">
        <v>591</v>
      </c>
      <c r="AR55" s="120"/>
      <c r="AS55" s="120"/>
      <c r="AT55" s="121"/>
      <c r="AU55" s="369" t="s">
        <v>591</v>
      </c>
      <c r="AV55" s="369"/>
      <c r="AW55" s="369"/>
      <c r="AX55" s="371"/>
    </row>
    <row r="56" spans="1:50" ht="23.25" customHeight="1" x14ac:dyDescent="0.15">
      <c r="A56" s="903" t="s">
        <v>384</v>
      </c>
      <c r="B56" s="904"/>
      <c r="C56" s="904"/>
      <c r="D56" s="904"/>
      <c r="E56" s="904"/>
      <c r="F56" s="905"/>
      <c r="G56" s="909" t="s">
        <v>594</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396</v>
      </c>
      <c r="AF65" s="373"/>
      <c r="AG65" s="373"/>
      <c r="AH65" s="374"/>
      <c r="AI65" s="372" t="s">
        <v>394</v>
      </c>
      <c r="AJ65" s="373"/>
      <c r="AK65" s="373"/>
      <c r="AL65" s="374"/>
      <c r="AM65" s="379" t="s">
        <v>423</v>
      </c>
      <c r="AN65" s="379"/>
      <c r="AO65" s="379"/>
      <c r="AP65" s="379"/>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374</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374</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375</v>
      </c>
      <c r="AC69" s="982"/>
      <c r="AD69" s="982"/>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373</v>
      </c>
      <c r="X70" s="951"/>
      <c r="Y70" s="956" t="s">
        <v>12</v>
      </c>
      <c r="Z70" s="956"/>
      <c r="AA70" s="957"/>
      <c r="AB70" s="958" t="s">
        <v>374</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374</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375</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8" t="s">
        <v>387</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0"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396</v>
      </c>
      <c r="AF100" s="830"/>
      <c r="AG100" s="830"/>
      <c r="AH100" s="831"/>
      <c r="AI100" s="829" t="s">
        <v>416</v>
      </c>
      <c r="AJ100" s="830"/>
      <c r="AK100" s="830"/>
      <c r="AL100" s="831"/>
      <c r="AM100" s="829" t="s">
        <v>423</v>
      </c>
      <c r="AN100" s="830"/>
      <c r="AO100" s="830"/>
      <c r="AP100" s="831"/>
      <c r="AQ100" s="935" t="s">
        <v>436</v>
      </c>
      <c r="AR100" s="936"/>
      <c r="AS100" s="936"/>
      <c r="AT100" s="937"/>
      <c r="AU100" s="935" t="s">
        <v>437</v>
      </c>
      <c r="AV100" s="936"/>
      <c r="AW100" s="936"/>
      <c r="AX100" s="938"/>
    </row>
    <row r="101" spans="1:60" ht="23.25" customHeight="1" x14ac:dyDescent="0.15">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19" t="s">
        <v>55</v>
      </c>
      <c r="Z101" s="719"/>
      <c r="AA101" s="720"/>
      <c r="AB101" s="552" t="s">
        <v>575</v>
      </c>
      <c r="AC101" s="552"/>
      <c r="AD101" s="552"/>
      <c r="AE101" s="368" t="s">
        <v>576</v>
      </c>
      <c r="AF101" s="369"/>
      <c r="AG101" s="369"/>
      <c r="AH101" s="370"/>
      <c r="AI101" s="368" t="s">
        <v>576</v>
      </c>
      <c r="AJ101" s="369"/>
      <c r="AK101" s="369"/>
      <c r="AL101" s="370"/>
      <c r="AM101" s="368" t="s">
        <v>576</v>
      </c>
      <c r="AN101" s="369"/>
      <c r="AO101" s="369"/>
      <c r="AP101" s="370"/>
      <c r="AQ101" s="368" t="s">
        <v>576</v>
      </c>
      <c r="AR101" s="369"/>
      <c r="AS101" s="369"/>
      <c r="AT101" s="370"/>
      <c r="AU101" s="368" t="s">
        <v>576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t="s">
        <v>576</v>
      </c>
      <c r="AF102" s="362"/>
      <c r="AG102" s="362"/>
      <c r="AH102" s="362"/>
      <c r="AI102" s="362" t="s">
        <v>576</v>
      </c>
      <c r="AJ102" s="362"/>
      <c r="AK102" s="362"/>
      <c r="AL102" s="362"/>
      <c r="AM102" s="362" t="s">
        <v>576</v>
      </c>
      <c r="AN102" s="362"/>
      <c r="AO102" s="362"/>
      <c r="AP102" s="362"/>
      <c r="AQ102" s="820" t="s">
        <v>576</v>
      </c>
      <c r="AR102" s="821"/>
      <c r="AS102" s="821"/>
      <c r="AT102" s="822"/>
      <c r="AU102" s="820">
        <v>1000</v>
      </c>
      <c r="AV102" s="821"/>
      <c r="AW102" s="821"/>
      <c r="AX102" s="822"/>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t="s">
        <v>576</v>
      </c>
      <c r="AF104" s="369"/>
      <c r="AG104" s="369"/>
      <c r="AH104" s="370"/>
      <c r="AI104" s="368" t="s">
        <v>576</v>
      </c>
      <c r="AJ104" s="369"/>
      <c r="AK104" s="369"/>
      <c r="AL104" s="370"/>
      <c r="AM104" s="368" t="s">
        <v>576</v>
      </c>
      <c r="AN104" s="369"/>
      <c r="AO104" s="369"/>
      <c r="AP104" s="370"/>
      <c r="AQ104" s="368" t="s">
        <v>576</v>
      </c>
      <c r="AR104" s="369"/>
      <c r="AS104" s="369"/>
      <c r="AT104" s="370"/>
      <c r="AU104" s="368" t="s">
        <v>576</v>
      </c>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t="s">
        <v>576</v>
      </c>
      <c r="AF105" s="362"/>
      <c r="AG105" s="362"/>
      <c r="AH105" s="362"/>
      <c r="AI105" s="362" t="s">
        <v>576</v>
      </c>
      <c r="AJ105" s="362"/>
      <c r="AK105" s="362"/>
      <c r="AL105" s="362"/>
      <c r="AM105" s="362" t="s">
        <v>576</v>
      </c>
      <c r="AN105" s="362"/>
      <c r="AO105" s="362"/>
      <c r="AP105" s="362"/>
      <c r="AQ105" s="368" t="s">
        <v>576</v>
      </c>
      <c r="AR105" s="369"/>
      <c r="AS105" s="369"/>
      <c r="AT105" s="370"/>
      <c r="AU105" s="820"/>
      <c r="AV105" s="821"/>
      <c r="AW105" s="821"/>
      <c r="AX105" s="822"/>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t="s">
        <v>576</v>
      </c>
      <c r="AF116" s="362"/>
      <c r="AG116" s="362"/>
      <c r="AH116" s="362"/>
      <c r="AI116" s="362" t="s">
        <v>576</v>
      </c>
      <c r="AJ116" s="362"/>
      <c r="AK116" s="362"/>
      <c r="AL116" s="362"/>
      <c r="AM116" s="362" t="s">
        <v>576</v>
      </c>
      <c r="AN116" s="362"/>
      <c r="AO116" s="362"/>
      <c r="AP116" s="362"/>
      <c r="AQ116" s="368" t="s">
        <v>576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578</v>
      </c>
      <c r="AC117" s="346"/>
      <c r="AD117" s="347"/>
      <c r="AE117" s="310" t="s">
        <v>580</v>
      </c>
      <c r="AF117" s="310"/>
      <c r="AG117" s="310"/>
      <c r="AH117" s="310"/>
      <c r="AI117" s="310" t="s">
        <v>580</v>
      </c>
      <c r="AJ117" s="310"/>
      <c r="AK117" s="310"/>
      <c r="AL117" s="310"/>
      <c r="AM117" s="310" t="s">
        <v>580</v>
      </c>
      <c r="AN117" s="310"/>
      <c r="AO117" s="310"/>
      <c r="AP117" s="310"/>
      <c r="AQ117" s="310" t="s">
        <v>580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t="s">
        <v>576</v>
      </c>
      <c r="AF119" s="362"/>
      <c r="AG119" s="362"/>
      <c r="AH119" s="362"/>
      <c r="AI119" s="362" t="s">
        <v>576</v>
      </c>
      <c r="AJ119" s="362"/>
      <c r="AK119" s="362"/>
      <c r="AL119" s="362"/>
      <c r="AM119" s="362" t="s">
        <v>576</v>
      </c>
      <c r="AN119" s="362"/>
      <c r="AO119" s="362"/>
      <c r="AP119" s="362"/>
      <c r="AQ119" s="362" t="s">
        <v>576</v>
      </c>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10" t="s">
        <v>580</v>
      </c>
      <c r="AF120" s="310"/>
      <c r="AG120" s="310"/>
      <c r="AH120" s="310"/>
      <c r="AI120" s="310" t="s">
        <v>580</v>
      </c>
      <c r="AJ120" s="310"/>
      <c r="AK120" s="310"/>
      <c r="AL120" s="310"/>
      <c r="AM120" s="310" t="s">
        <v>580</v>
      </c>
      <c r="AN120" s="310"/>
      <c r="AO120" s="310"/>
      <c r="AP120" s="310"/>
      <c r="AQ120" s="310" t="s">
        <v>580</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411</v>
      </c>
      <c r="B130" s="998"/>
      <c r="C130" s="997" t="s">
        <v>239</v>
      </c>
      <c r="D130" s="998"/>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3</v>
      </c>
      <c r="AV133" s="140"/>
      <c r="AW133" s="141" t="s">
        <v>181</v>
      </c>
      <c r="AX133" s="142"/>
    </row>
    <row r="134" spans="1:50" ht="39.75" customHeight="1" x14ac:dyDescent="0.15">
      <c r="A134" s="1001"/>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t="s">
        <v>591</v>
      </c>
      <c r="AF134" s="120"/>
      <c r="AG134" s="120"/>
      <c r="AH134" s="120"/>
      <c r="AI134" s="270" t="s">
        <v>591</v>
      </c>
      <c r="AJ134" s="120"/>
      <c r="AK134" s="120"/>
      <c r="AL134" s="120"/>
      <c r="AM134" s="270" t="s">
        <v>591</v>
      </c>
      <c r="AN134" s="120"/>
      <c r="AO134" s="120"/>
      <c r="AP134" s="120"/>
      <c r="AQ134" s="270" t="s">
        <v>591</v>
      </c>
      <c r="AR134" s="120"/>
      <c r="AS134" s="120"/>
      <c r="AT134" s="120"/>
      <c r="AU134" s="270" t="s">
        <v>591</v>
      </c>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t="s">
        <v>591</v>
      </c>
      <c r="AF135" s="120"/>
      <c r="AG135" s="120"/>
      <c r="AH135" s="120"/>
      <c r="AI135" s="270" t="s">
        <v>591</v>
      </c>
      <c r="AJ135" s="120"/>
      <c r="AK135" s="120"/>
      <c r="AL135" s="120"/>
      <c r="AM135" s="270" t="s">
        <v>591</v>
      </c>
      <c r="AN135" s="120"/>
      <c r="AO135" s="120"/>
      <c r="AP135" s="120"/>
      <c r="AQ135" s="270" t="s">
        <v>591</v>
      </c>
      <c r="AR135" s="120"/>
      <c r="AS135" s="120"/>
      <c r="AT135" s="120"/>
      <c r="AU135" s="270">
        <v>47468</v>
      </c>
      <c r="AV135" s="120"/>
      <c r="AW135" s="120"/>
      <c r="AX135" s="219"/>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426</v>
      </c>
      <c r="D430" s="254"/>
      <c r="E430" s="242" t="s">
        <v>404</v>
      </c>
      <c r="F430" s="452"/>
      <c r="G430" s="244" t="s">
        <v>255</v>
      </c>
      <c r="H430" s="162"/>
      <c r="I430" s="162"/>
      <c r="J430" s="245" t="s">
        <v>584</v>
      </c>
      <c r="K430" s="246"/>
      <c r="L430" s="246"/>
      <c r="M430" s="246"/>
      <c r="N430" s="246"/>
      <c r="O430" s="246"/>
      <c r="P430" s="246"/>
      <c r="Q430" s="246"/>
      <c r="R430" s="246"/>
      <c r="S430" s="246"/>
      <c r="T430" s="247"/>
      <c r="U430" s="248" t="s">
        <v>585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15">
      <c r="A433" s="1001"/>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565</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28</v>
      </c>
      <c r="AF457" s="140"/>
      <c r="AG457" s="141" t="s">
        <v>236</v>
      </c>
      <c r="AH457" s="176"/>
      <c r="AI457" s="186"/>
      <c r="AJ457" s="186"/>
      <c r="AK457" s="186"/>
      <c r="AL457" s="181"/>
      <c r="AM457" s="186"/>
      <c r="AN457" s="186"/>
      <c r="AO457" s="186"/>
      <c r="AP457" s="181"/>
      <c r="AQ457" s="215" t="s">
        <v>565</v>
      </c>
      <c r="AR457" s="140"/>
      <c r="AS457" s="141" t="s">
        <v>236</v>
      </c>
      <c r="AT457" s="176"/>
      <c r="AU457" s="140">
        <v>3</v>
      </c>
      <c r="AV457" s="140"/>
      <c r="AW457" s="141" t="s">
        <v>181</v>
      </c>
      <c r="AX457" s="142"/>
    </row>
    <row r="458" spans="1:50" ht="23.25" customHeight="1" x14ac:dyDescent="0.15">
      <c r="A458" s="1001"/>
      <c r="B458" s="256"/>
      <c r="C458" s="255"/>
      <c r="D458" s="256"/>
      <c r="E458" s="170"/>
      <c r="F458" s="171"/>
      <c r="G458" s="235" t="s">
        <v>603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565</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v>30</v>
      </c>
      <c r="AV459" s="120"/>
      <c r="AW459" s="120"/>
      <c r="AX459" s="219"/>
    </row>
    <row r="460" spans="1:50" ht="23.25"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591</v>
      </c>
      <c r="AC463" s="137"/>
      <c r="AD463" s="137"/>
      <c r="AE463" s="119" t="s">
        <v>591</v>
      </c>
      <c r="AF463" s="120"/>
      <c r="AG463" s="120"/>
      <c r="AH463" s="120"/>
      <c r="AI463" s="119"/>
      <c r="AJ463" s="120"/>
      <c r="AK463" s="120"/>
      <c r="AL463" s="120"/>
      <c r="AM463" s="119" t="s">
        <v>591</v>
      </c>
      <c r="AN463" s="120"/>
      <c r="AO463" s="120"/>
      <c r="AP463" s="121"/>
      <c r="AQ463" s="119" t="s">
        <v>591</v>
      </c>
      <c r="AR463" s="120"/>
      <c r="AS463" s="120"/>
      <c r="AT463" s="121"/>
      <c r="AU463" s="120" t="s">
        <v>591</v>
      </c>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591</v>
      </c>
      <c r="AC464" s="228"/>
      <c r="AD464" s="228"/>
      <c r="AE464" s="119" t="s">
        <v>591</v>
      </c>
      <c r="AF464" s="120"/>
      <c r="AG464" s="120"/>
      <c r="AH464" s="121"/>
      <c r="AI464" s="119" t="s">
        <v>591</v>
      </c>
      <c r="AJ464" s="120"/>
      <c r="AK464" s="120"/>
      <c r="AL464" s="120"/>
      <c r="AM464" s="119"/>
      <c r="AN464" s="120"/>
      <c r="AO464" s="120"/>
      <c r="AP464" s="121"/>
      <c r="AQ464" s="119" t="s">
        <v>591</v>
      </c>
      <c r="AR464" s="120"/>
      <c r="AS464" s="120"/>
      <c r="AT464" s="121"/>
      <c r="AU464" s="120" t="s">
        <v>591</v>
      </c>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591</v>
      </c>
      <c r="AF465" s="120"/>
      <c r="AG465" s="120"/>
      <c r="AH465" s="121"/>
      <c r="AI465" s="119" t="s">
        <v>591</v>
      </c>
      <c r="AJ465" s="120"/>
      <c r="AK465" s="120"/>
      <c r="AL465" s="120"/>
      <c r="AM465" s="119" t="s">
        <v>591</v>
      </c>
      <c r="AN465" s="120"/>
      <c r="AO465" s="120"/>
      <c r="AP465" s="121"/>
      <c r="AQ465" s="119" t="s">
        <v>591</v>
      </c>
      <c r="AR465" s="120"/>
      <c r="AS465" s="120"/>
      <c r="AT465" s="121"/>
      <c r="AU465" s="120" t="s">
        <v>591</v>
      </c>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1"/>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1"/>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1"/>
      <c r="B698" s="256"/>
      <c r="C698" s="255"/>
      <c r="D698" s="256"/>
      <c r="E698" s="164" t="s">
        <v>604</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0.25"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589</v>
      </c>
      <c r="AE702" s="902"/>
      <c r="AF702" s="902"/>
      <c r="AG702" s="891" t="s">
        <v>599</v>
      </c>
      <c r="AH702" s="892"/>
      <c r="AI702" s="892"/>
      <c r="AJ702" s="892"/>
      <c r="AK702" s="892"/>
      <c r="AL702" s="892"/>
      <c r="AM702" s="892"/>
      <c r="AN702" s="892"/>
      <c r="AO702" s="892"/>
      <c r="AP702" s="892"/>
      <c r="AQ702" s="892"/>
      <c r="AR702" s="892"/>
      <c r="AS702" s="892"/>
      <c r="AT702" s="892"/>
      <c r="AU702" s="892"/>
      <c r="AV702" s="892"/>
      <c r="AW702" s="892"/>
      <c r="AX702" s="893"/>
    </row>
    <row r="703" spans="1:50" ht="7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589</v>
      </c>
      <c r="AE703" s="159"/>
      <c r="AF703" s="159"/>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59.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589</v>
      </c>
      <c r="AE704" s="587"/>
      <c r="AF704" s="587"/>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589</v>
      </c>
      <c r="AE705" s="737"/>
      <c r="AF705" s="737"/>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6"/>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6"/>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1"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589</v>
      </c>
      <c r="AE708" s="672"/>
      <c r="AF708" s="672"/>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45.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589</v>
      </c>
      <c r="AE709" s="159"/>
      <c r="AF709" s="159"/>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597</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6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589</v>
      </c>
      <c r="AE711" s="159"/>
      <c r="AF711" s="159"/>
      <c r="AG711" s="668" t="s">
        <v>614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597</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597</v>
      </c>
      <c r="AE715" s="672"/>
      <c r="AF715" s="783"/>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597</v>
      </c>
      <c r="AE716" s="765"/>
      <c r="AF716" s="765"/>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597</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3" t="s">
        <v>616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4"/>
      <c r="B727" s="625"/>
      <c r="C727" s="699" t="s">
        <v>57</v>
      </c>
      <c r="D727" s="700"/>
      <c r="E727" s="700"/>
      <c r="F727" s="701"/>
      <c r="G727" s="801" t="s">
        <v>617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t="s">
        <v>561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562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9.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407</v>
      </c>
      <c r="B737" s="101"/>
      <c r="C737" s="101"/>
      <c r="D737" s="102"/>
      <c r="E737" s="103" t="s">
        <v>591</v>
      </c>
      <c r="F737" s="103"/>
      <c r="G737" s="103"/>
      <c r="H737" s="103"/>
      <c r="I737" s="103"/>
      <c r="J737" s="103"/>
      <c r="K737" s="103"/>
      <c r="L737" s="103"/>
      <c r="M737" s="103"/>
      <c r="N737" s="109" t="s">
        <v>402</v>
      </c>
      <c r="O737" s="109"/>
      <c r="P737" s="109"/>
      <c r="Q737" s="109"/>
      <c r="R737" s="103" t="s">
        <v>591</v>
      </c>
      <c r="S737" s="103"/>
      <c r="T737" s="103"/>
      <c r="U737" s="103"/>
      <c r="V737" s="103"/>
      <c r="W737" s="103"/>
      <c r="X737" s="103"/>
      <c r="Y737" s="103"/>
      <c r="Z737" s="103"/>
      <c r="AA737" s="109" t="s">
        <v>401</v>
      </c>
      <c r="AB737" s="109"/>
      <c r="AC737" s="109"/>
      <c r="AD737" s="109"/>
      <c r="AE737" s="103" t="s">
        <v>591</v>
      </c>
      <c r="AF737" s="103"/>
      <c r="AG737" s="103"/>
      <c r="AH737" s="103"/>
      <c r="AI737" s="103"/>
      <c r="AJ737" s="103"/>
      <c r="AK737" s="103"/>
      <c r="AL737" s="103"/>
      <c r="AM737" s="103"/>
      <c r="AN737" s="109" t="s">
        <v>400</v>
      </c>
      <c r="AO737" s="109"/>
      <c r="AP737" s="109"/>
      <c r="AQ737" s="109"/>
      <c r="AR737" s="110" t="s">
        <v>591</v>
      </c>
      <c r="AS737" s="111"/>
      <c r="AT737" s="111"/>
      <c r="AU737" s="111"/>
      <c r="AV737" s="111"/>
      <c r="AW737" s="111"/>
      <c r="AX737" s="112"/>
      <c r="AY737" s="88"/>
      <c r="AZ737" s="88"/>
    </row>
    <row r="738" spans="1:52" ht="24.75" customHeight="1" x14ac:dyDescent="0.15">
      <c r="A738" s="100" t="s">
        <v>399</v>
      </c>
      <c r="B738" s="101"/>
      <c r="C738" s="101"/>
      <c r="D738" s="102"/>
      <c r="E738" s="103" t="s">
        <v>591</v>
      </c>
      <c r="F738" s="103"/>
      <c r="G738" s="103"/>
      <c r="H738" s="103"/>
      <c r="I738" s="103"/>
      <c r="J738" s="103"/>
      <c r="K738" s="103"/>
      <c r="L738" s="103"/>
      <c r="M738" s="103"/>
      <c r="N738" s="109" t="s">
        <v>398</v>
      </c>
      <c r="O738" s="109"/>
      <c r="P738" s="109"/>
      <c r="Q738" s="109"/>
      <c r="R738" s="103" t="s">
        <v>591</v>
      </c>
      <c r="S738" s="103"/>
      <c r="T738" s="103"/>
      <c r="U738" s="103"/>
      <c r="V738" s="103"/>
      <c r="W738" s="103"/>
      <c r="X738" s="103"/>
      <c r="Y738" s="103"/>
      <c r="Z738" s="103"/>
      <c r="AA738" s="109" t="s">
        <v>397</v>
      </c>
      <c r="AB738" s="109"/>
      <c r="AC738" s="109"/>
      <c r="AD738" s="109"/>
      <c r="AE738" s="103" t="s">
        <v>591</v>
      </c>
      <c r="AF738" s="103"/>
      <c r="AG738" s="103"/>
      <c r="AH738" s="103"/>
      <c r="AI738" s="103"/>
      <c r="AJ738" s="103"/>
      <c r="AK738" s="103"/>
      <c r="AL738" s="103"/>
      <c r="AM738" s="103"/>
      <c r="AN738" s="109" t="s">
        <v>396</v>
      </c>
      <c r="AO738" s="109"/>
      <c r="AP738" s="109"/>
      <c r="AQ738" s="109"/>
      <c r="AR738" s="110" t="s">
        <v>591</v>
      </c>
      <c r="AS738" s="111"/>
      <c r="AT738" s="111"/>
      <c r="AU738" s="111"/>
      <c r="AV738" s="111"/>
      <c r="AW738" s="111"/>
      <c r="AX738" s="112"/>
    </row>
    <row r="739" spans="1:52" ht="24.75" customHeight="1" x14ac:dyDescent="0.15">
      <c r="A739" s="100" t="s">
        <v>395</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44.2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6"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4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6"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766" t="s">
        <v>390</v>
      </c>
      <c r="B780" s="767"/>
      <c r="C780" s="767"/>
      <c r="D780" s="767"/>
      <c r="E780" s="767"/>
      <c r="F780" s="768"/>
      <c r="G780" s="443" t="s">
        <v>618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0.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0.75" customHeight="1" x14ac:dyDescent="0.15">
      <c r="A782" s="557"/>
      <c r="B782" s="769"/>
      <c r="C782" s="769"/>
      <c r="D782" s="769"/>
      <c r="E782" s="769"/>
      <c r="F782" s="770"/>
      <c r="G782" s="453" t="s">
        <v>625</v>
      </c>
      <c r="H782" s="454"/>
      <c r="I782" s="454"/>
      <c r="J782" s="454"/>
      <c r="K782" s="455"/>
      <c r="L782" s="456" t="s">
        <v>624</v>
      </c>
      <c r="M782" s="457"/>
      <c r="N782" s="457"/>
      <c r="O782" s="457"/>
      <c r="P782" s="457"/>
      <c r="Q782" s="457"/>
      <c r="R782" s="457"/>
      <c r="S782" s="457"/>
      <c r="T782" s="457"/>
      <c r="U782" s="457"/>
      <c r="V782" s="457"/>
      <c r="W782" s="457"/>
      <c r="X782" s="458"/>
      <c r="Y782" s="459">
        <v>42</v>
      </c>
      <c r="Z782" s="460"/>
      <c r="AA782" s="460"/>
      <c r="AB782" s="558"/>
      <c r="AC782" s="453" t="s">
        <v>628</v>
      </c>
      <c r="AD782" s="454"/>
      <c r="AE782" s="454"/>
      <c r="AF782" s="454"/>
      <c r="AG782" s="455"/>
      <c r="AH782" s="456" t="s">
        <v>630</v>
      </c>
      <c r="AI782" s="753"/>
      <c r="AJ782" s="753"/>
      <c r="AK782" s="753"/>
      <c r="AL782" s="753"/>
      <c r="AM782" s="753"/>
      <c r="AN782" s="753"/>
      <c r="AO782" s="753"/>
      <c r="AP782" s="753"/>
      <c r="AQ782" s="753"/>
      <c r="AR782" s="753"/>
      <c r="AS782" s="753"/>
      <c r="AT782" s="754"/>
      <c r="AU782" s="459">
        <v>37</v>
      </c>
      <c r="AV782" s="460"/>
      <c r="AW782" s="460"/>
      <c r="AX782" s="461"/>
    </row>
    <row r="783" spans="1:50" ht="30.75" customHeight="1" x14ac:dyDescent="0.15">
      <c r="A783" s="557"/>
      <c r="B783" s="769"/>
      <c r="C783" s="769"/>
      <c r="D783" s="769"/>
      <c r="E783" s="769"/>
      <c r="F783" s="770"/>
      <c r="G783" s="352" t="s">
        <v>620</v>
      </c>
      <c r="H783" s="353"/>
      <c r="I783" s="353"/>
      <c r="J783" s="353"/>
      <c r="K783" s="354"/>
      <c r="L783" s="405" t="s">
        <v>629</v>
      </c>
      <c r="M783" s="406"/>
      <c r="N783" s="406"/>
      <c r="O783" s="406"/>
      <c r="P783" s="406"/>
      <c r="Q783" s="406"/>
      <c r="R783" s="406"/>
      <c r="S783" s="406"/>
      <c r="T783" s="406"/>
      <c r="U783" s="406"/>
      <c r="V783" s="406"/>
      <c r="W783" s="406"/>
      <c r="X783" s="407"/>
      <c r="Y783" s="402">
        <v>16</v>
      </c>
      <c r="Z783" s="403"/>
      <c r="AA783" s="403"/>
      <c r="AB783" s="409"/>
      <c r="AC783" s="352" t="s">
        <v>620</v>
      </c>
      <c r="AD783" s="353"/>
      <c r="AE783" s="353"/>
      <c r="AF783" s="353"/>
      <c r="AG783" s="354"/>
      <c r="AH783" s="405" t="s">
        <v>622</v>
      </c>
      <c r="AI783" s="406"/>
      <c r="AJ783" s="406"/>
      <c r="AK783" s="406"/>
      <c r="AL783" s="406"/>
      <c r="AM783" s="406"/>
      <c r="AN783" s="406"/>
      <c r="AO783" s="406"/>
      <c r="AP783" s="406"/>
      <c r="AQ783" s="406"/>
      <c r="AR783" s="406"/>
      <c r="AS783" s="406"/>
      <c r="AT783" s="407"/>
      <c r="AU783" s="402">
        <v>29</v>
      </c>
      <c r="AV783" s="403"/>
      <c r="AW783" s="403"/>
      <c r="AX783" s="404"/>
    </row>
    <row r="784" spans="1:50" ht="30.75" customHeight="1" x14ac:dyDescent="0.15">
      <c r="A784" s="557"/>
      <c r="B784" s="769"/>
      <c r="C784" s="769"/>
      <c r="D784" s="769"/>
      <c r="E784" s="769"/>
      <c r="F784" s="770"/>
      <c r="G784" s="352" t="s">
        <v>621</v>
      </c>
      <c r="H784" s="353"/>
      <c r="I784" s="353"/>
      <c r="J784" s="353"/>
      <c r="K784" s="354"/>
      <c r="L784" s="405" t="s">
        <v>623</v>
      </c>
      <c r="M784" s="406"/>
      <c r="N784" s="406"/>
      <c r="O784" s="406"/>
      <c r="P784" s="406"/>
      <c r="Q784" s="406"/>
      <c r="R784" s="406"/>
      <c r="S784" s="406"/>
      <c r="T784" s="406"/>
      <c r="U784" s="406"/>
      <c r="V784" s="406"/>
      <c r="W784" s="406"/>
      <c r="X784" s="407"/>
      <c r="Y784" s="402">
        <v>4</v>
      </c>
      <c r="Z784" s="403"/>
      <c r="AA784" s="403"/>
      <c r="AB784" s="409"/>
      <c r="AC784" s="352" t="s">
        <v>626</v>
      </c>
      <c r="AD784" s="353"/>
      <c r="AE784" s="353"/>
      <c r="AF784" s="353"/>
      <c r="AG784" s="354"/>
      <c r="AH784" s="405" t="s">
        <v>631</v>
      </c>
      <c r="AI784" s="406"/>
      <c r="AJ784" s="406"/>
      <c r="AK784" s="406"/>
      <c r="AL784" s="406"/>
      <c r="AM784" s="406"/>
      <c r="AN784" s="406"/>
      <c r="AO784" s="406"/>
      <c r="AP784" s="406"/>
      <c r="AQ784" s="406"/>
      <c r="AR784" s="406"/>
      <c r="AS784" s="406"/>
      <c r="AT784" s="407"/>
      <c r="AU784" s="402">
        <v>14</v>
      </c>
      <c r="AV784" s="403"/>
      <c r="AW784" s="403"/>
      <c r="AX784" s="404"/>
    </row>
    <row r="785" spans="1:50" ht="30.75" customHeight="1" x14ac:dyDescent="0.15">
      <c r="A785" s="557"/>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627</v>
      </c>
      <c r="AD785" s="353"/>
      <c r="AE785" s="353"/>
      <c r="AF785" s="353"/>
      <c r="AG785" s="354"/>
      <c r="AH785" s="405" t="s">
        <v>632</v>
      </c>
      <c r="AI785" s="406"/>
      <c r="AJ785" s="406"/>
      <c r="AK785" s="406"/>
      <c r="AL785" s="406"/>
      <c r="AM785" s="406"/>
      <c r="AN785" s="406"/>
      <c r="AO785" s="406"/>
      <c r="AP785" s="406"/>
      <c r="AQ785" s="406"/>
      <c r="AR785" s="406"/>
      <c r="AS785" s="406"/>
      <c r="AT785" s="407"/>
      <c r="AU785" s="402">
        <v>8</v>
      </c>
      <c r="AV785" s="403"/>
      <c r="AW785" s="403"/>
      <c r="AX785" s="404"/>
    </row>
    <row r="786" spans="1:50" ht="24.75" hidden="1" customHeight="1" x14ac:dyDescent="0.15">
      <c r="A786" s="557"/>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0.75" customHeight="1" x14ac:dyDescent="0.15">
      <c r="A792" s="557"/>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62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88</v>
      </c>
      <c r="AV792" s="419"/>
      <c r="AW792" s="419"/>
      <c r="AX792" s="421"/>
    </row>
    <row r="793" spans="1:50" ht="24.75" hidden="1" customHeight="1" x14ac:dyDescent="0.15">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x14ac:dyDescent="0.15">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0" max="49" man="1"/>
    <brk id="699" max="49" man="1"/>
    <brk id="72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589</v>
      </c>
      <c r="M3" s="13" t="str">
        <f t="shared" ref="M3:M11" si="2">IF(L3="","",K3)</f>
        <v>文教及び科学振興</v>
      </c>
      <c r="N3" s="13" t="str">
        <f>IF(M3="",N2,IF(N2&lt;&gt;"",CONCATENATE(N2,"、",M3),M3))</f>
        <v>文教及び科学振興</v>
      </c>
      <c r="O3" s="13"/>
      <c r="P3" s="12" t="s">
        <v>75</v>
      </c>
      <c r="Q3" s="17" t="s">
        <v>589</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589</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589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0"/>
      <c r="Z2" s="416"/>
      <c r="AA2" s="417"/>
      <c r="AB2" s="1014" t="s">
        <v>11</v>
      </c>
      <c r="AC2" s="1015"/>
      <c r="AD2" s="1016"/>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384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0"/>
      <c r="Z9" s="416"/>
      <c r="AA9" s="417"/>
      <c r="AB9" s="1014" t="s">
        <v>11</v>
      </c>
      <c r="AC9" s="1015"/>
      <c r="AD9" s="1016"/>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384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0"/>
      <c r="Z16" s="416"/>
      <c r="AA16" s="417"/>
      <c r="AB16" s="1014" t="s">
        <v>11</v>
      </c>
      <c r="AC16" s="1015"/>
      <c r="AD16" s="1016"/>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384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0"/>
      <c r="Z23" s="416"/>
      <c r="AA23" s="417"/>
      <c r="AB23" s="1014" t="s">
        <v>11</v>
      </c>
      <c r="AC23" s="1015"/>
      <c r="AD23" s="1016"/>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384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0"/>
      <c r="Z30" s="416"/>
      <c r="AA30" s="417"/>
      <c r="AB30" s="1014" t="s">
        <v>11</v>
      </c>
      <c r="AC30" s="1015"/>
      <c r="AD30" s="1016"/>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384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0"/>
      <c r="Z37" s="416"/>
      <c r="AA37" s="417"/>
      <c r="AB37" s="1014" t="s">
        <v>11</v>
      </c>
      <c r="AC37" s="1015"/>
      <c r="AD37" s="1016"/>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0"/>
      <c r="Z44" s="416"/>
      <c r="AA44" s="417"/>
      <c r="AB44" s="1014" t="s">
        <v>11</v>
      </c>
      <c r="AC44" s="1015"/>
      <c r="AD44" s="1016"/>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0"/>
      <c r="Z51" s="416"/>
      <c r="AA51" s="417"/>
      <c r="AB51" s="372" t="s">
        <v>11</v>
      </c>
      <c r="AC51" s="1015"/>
      <c r="AD51" s="1016"/>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0"/>
      <c r="Z58" s="416"/>
      <c r="AA58" s="417"/>
      <c r="AB58" s="1014" t="s">
        <v>11</v>
      </c>
      <c r="AC58" s="1015"/>
      <c r="AD58" s="1016"/>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0"/>
      <c r="Z65" s="416"/>
      <c r="AA65" s="417"/>
      <c r="AB65" s="1014" t="s">
        <v>11</v>
      </c>
      <c r="AC65" s="1015"/>
      <c r="AD65" s="1016"/>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384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2020-10-15T04:02:12Z</cp:lastPrinted>
  <dcterms:created xsi:type="dcterms:W3CDTF">2012-03-13T00:50:25Z</dcterms:created>
  <dcterms:modified xsi:type="dcterms:W3CDTF">2020-10-15T04:18:14Z</dcterms:modified>
</cp:coreProperties>
</file>