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<sst xmlns="http://schemas.openxmlformats.org/spreadsheetml/2006/main" count="2946" uniqueCount="625">
  <si>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</si>
  <si>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</si>
  <si>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</si>
  <si>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</si>
  <si>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</si>
  <si>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</si>
  <si>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</si>
  <si>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</si>
  <si>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</si>
  <si>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</si>
  <si>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</si>
  <si>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</si>
  <si>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</si>
  <si>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</si>
  <si>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</si>
  <si>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</si>
  <si>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</si>
  <si>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</si>
  <si>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</si>
  <si>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</si>
  <si>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</si>
  <si>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</si>
  <si>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</si>
  <si>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</si>
  <si>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</si>
  <si>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</si>
  <si>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</si>
  <si>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</si>
  <si>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</si>
  <si>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</si>
  <si>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</si>
  <si>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</si>
  <si>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</si>
  <si>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</si>
  <si>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</si>
  <si>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</si>
  <si>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</si>
  <si>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</si>
  <si>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</si>
  <si>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</si>
  <si>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</si>
  <si>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</si>
  <si>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</si>
  <si>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</si>
  <si>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</si>
  <si>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</si>
  <si>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</si>
  <si>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</si>
  <si>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</si>
  <si>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</si>
  <si>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</si>
  <si>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</si>
  <si>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</si>
  <si>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</si>
  <si>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</si>
  <si>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</si>
  <si>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</si>
  <si>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</si>
  <si>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</si>
  <si>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</si>
  <si>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</si>
  <si>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</si>
  <si>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</si>
  <si>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</si>
  <si>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</si>
  <si>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</si>
  <si>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</si>
  <si>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</si>
  <si>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</si>
  <si>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</si>
  <si>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</si>
  <si>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</si>
  <si>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</si>
  <si>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</si>
  <si>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</si>
  <si>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</si>
  <si>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</si>
  <si>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</si>
  <si>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</si>
  <si>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</si>
  <si>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</si>
  <si>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</si>
  <si>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</si>
  <si>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</si>
  <si>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</si>
  <si>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</si>
  <si>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</si>
  <si>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</si>
  <si>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</si>
  <si>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</si>
  <si>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</si>
  <si>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</si>
  <si>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</si>
  <si>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</si>
  <si>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</si>
  <si>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</si>
  <si>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</si>
  <si>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</si>
  <si>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</si>
  <si>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</si>
  <si>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</si>
  <si>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</si>
  <si>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</si>
  <si>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</si>
  <si>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</si>
  <si>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</si>
  <si>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</si>
  <si>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</si>
  <si>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</si>
  <si>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</si>
  <si>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</si>
  <si>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</si>
  <si>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</si>
  <si>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</si>
  <si>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</si>
  <si>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</si>
  <si>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</si>
  <si>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</si>
  <si>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</si>
  <si>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</si>
  <si>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</si>
  <si>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</si>
  <si>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</si>
  <si>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</si>
  <si>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</si>
  <si>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</si>
  <si>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</si>
  <si>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</si>
  <si>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</si>
  <si>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</si>
  <si>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</si>
  <si>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</si>
  <si>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</si>
  <si>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</si>
  <si>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</si>
  <si>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</si>
  <si>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</si>
  <si>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</si>
  <si>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</si>
  <si>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</si>
  <si>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</si>
  <si>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</si>
  <si>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</si>
  <si>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</si>
  <si>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</si>
  <si>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</si>
  <si>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</si>
  <si>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</si>
  <si>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</si>
  <si>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</si>
  <si>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</si>
  <si>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</si>
  <si>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</si>
  <si>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</si>
  <si>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</si>
  <si>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</si>
  <si>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</si>
  <si>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</si>
  <si>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</si>
  <si>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</si>
  <si>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</si>
  <si>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</si>
  <si>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</si>
  <si>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</si>
  <si>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</si>
  <si>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</si>
  <si>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</si>
  <si>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</si>
  <si>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</si>
  <si>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</si>
  <si>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</si>
  <si>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</si>
  <si>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</si>
  <si>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</si>
  <si>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</si>
  <si>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</si>
  <si>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</si>
  <si>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</si>
  <si>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</si>
  <si>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</si>
  <si>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</si>
  <si>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</si>
  <si>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</si>
  <si>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</si>
  <si>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</si>
  <si>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</si>
  <si>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</si>
  <si>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</si>
  <si>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</si>
  <si>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</si>
  <si>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</si>
  <si>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</si>
  <si>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</si>
  <si>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</si>
  <si>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</si>
  <si>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</si>
  <si>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</si>
  <si>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</si>
  <si>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</si>
  <si>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</si>
  <si>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</si>
  <si>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</si>
  <si>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</si>
  <si>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</si>
  <si>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</si>
  <si>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</si>
  <si>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</si>
  <si>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</si>
  <si>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</si>
  <si>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</si>
  <si>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</si>
  <si>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</si>
  <si>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</si>
  <si>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</si>
  <si>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</si>
  <si>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</si>
  <si>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</si>
  <si>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</si>
  <si>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</si>
  <si>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</si>
  <si>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</si>
  <si>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</si>
  <si>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</si>
  <si>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</si>
  <si>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</si>
  <si>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</si>
  <si>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</si>
  <si>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</si>
  <si>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</si>
  <si>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</si>
  <si>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</si>
  <si>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</si>
  <si>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</si>
  <si>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</si>
  <si>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</si>
  <si>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</si>
  <si>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</si>
  <si>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</si>
  <si>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</si>
  <si>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</si>
  <si>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</si>
  <si>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</si>
  <si>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</si>
  <si>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</si>
  <si>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</si>
  <si>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</si>
  <si>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</si>
  <si>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</si>
  <si>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</si>
  <si>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</si>
  <si>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</si>
  <si>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</si>
  <si>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</si>
  <si>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</si>
  <si>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</si>
  <si>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</si>
  <si>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</si>
  <si>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</si>
  <si>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</si>
  <si>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</si>
  <si>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</si>
  <si>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</si>
  <si>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</si>
  <si>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</si>
  <si>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</si>
  <si>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</si>
  <si>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</si>
  <si>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</si>
  <si>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</si>
  <si>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</si>
  <si>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</si>
  <si>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</si>
  <si>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</si>
  <si>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</si>
  <si>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</si>
  <si>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</si>
  <si>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</si>
  <si>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</si>
  <si>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</si>
  <si>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</si>
  <si>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</si>
  <si>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</si>
  <si>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</si>
  <si>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</si>
  <si>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</si>
  <si>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</si>
  <si>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</si>
  <si>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</si>
  <si>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</si>
  <si>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</si>
  <si>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</si>
  <si>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</si>
  <si>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</si>
  <si>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</si>
  <si>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</si>
  <si>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</si>
  <si>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</si>
  <si>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</si>
  <si>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</si>
  <si>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</si>
  <si>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</si>
  <si>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</si>
  <si>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</si>
  <si>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</si>
  <si>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</si>
  <si>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</si>
  <si>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</si>
  <si>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</si>
  <si>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</si>
  <si>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</si>
  <si>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</si>
  <si>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</si>
  <si>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</si>
  <si>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</si>
  <si>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</si>
  <si>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</si>
  <si>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</si>
  <si>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</si>
  <si>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</si>
  <si>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</si>
  <si>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</si>
  <si>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</si>
  <si>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</si>
  <si>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</si>
  <si>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</si>
  <si>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</si>
  <si>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</si>
  <si>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</si>
  <si>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</si>
  <si>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</si>
  <si>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</si>
  <si>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</si>
  <si>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</si>
  <si>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</si>
  <si>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</si>
  <si>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</si>
  <si>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</si>
  <si>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</si>
  <si>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</si>
  <si>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</si>
  <si>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</si>
  <si>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</si>
  <si>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</si>
  <si>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</si>
  <si>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</si>
  <si>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</si>
  <si>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</si>
  <si>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</si>
  <si>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</si>
  <si>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</si>
  <si>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</si>
  <si>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</si>
  <si>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</si>
  <si>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</si>
  <si>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</si>
  <si>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</si>
  <si>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</si>
  <si>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</si>
  <si>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</si>
  <si>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</si>
  <si>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</si>
  <si>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</si>
  <si>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</si>
  <si>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</si>
  <si>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</si>
  <si>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</si>
  <si>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</si>
  <si>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</si>
  <si>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</si>
  <si>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</si>
  <si>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</si>
  <si>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</si>
  <si>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</si>
  <si>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</si>
  <si>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</si>
  <si>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</si>
  <si>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</si>
  <si>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</si>
  <si>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</si>
  <si>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</si>
  <si>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</si>
  <si>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</si>
  <si>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</si>
  <si>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</si>
  <si>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</si>
  <si>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</si>
  <si>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</si>
  <si>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</si>
  <si>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</si>
  <si>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</si>
  <si>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</si>
  <si>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</si>
  <si>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</si>
  <si>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</si>
  <si>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</si>
  <si>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</si>
  <si>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</si>
  <si>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</si>
  <si>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</si>
  <si>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</si>
  <si>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</si>
  <si>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</si>
  <si>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</si>
  <si>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</si>
  <si>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</si>
  <si>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</si>
  <si>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</si>
  <si>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</si>
  <si>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</si>
  <si>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</si>
  <si>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</si>
  <si>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</si>
  <si>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</si>
  <si>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</si>
  <si>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</si>
  <si>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</si>
  <si>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</si>
  <si>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</si>
  <si>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</si>
  <si>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</si>
  <si>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</si>
  <si>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</si>
  <si>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</si>
  <si>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</si>
  <si>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</si>
  <si>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</si>
  <si>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</si>
  <si>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</si>
  <si>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</si>
  <si>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</si>
  <si>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</si>
  <si>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</si>
  <si>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</si>
  <si>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</si>
  <si>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</si>
  <si>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</si>
  <si>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</si>
  <si>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</si>
  <si>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</si>
  <si>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</si>
  <si>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</si>
  <si>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</si>
  <si>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</si>
  <si>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</si>
  <si>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</si>
  <si>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</si>
  <si>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</si>
  <si>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</si>
  <si>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</si>
  <si>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</si>
  <si>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</si>
  <si>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</si>
  <si>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</si>
  <si>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</si>
  <si>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</si>
  <si>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</si>
  <si>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</si>
  <si>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</si>
  <si>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</si>
  <si>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</si>
  <si>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</si>
  <si>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</si>
  <si>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</si>
  <si>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</si>
  <si>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</si>
  <si>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</si>
  <si>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</si>
  <si>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</si>
  <si>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</si>
  <si>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</si>
  <si>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</si>
  <si>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</si>
  <si>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</si>
  <si>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</si>
  <si>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</si>
  <si>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</si>
  <si>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</si>
  <si>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</si>
  <si>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</si>
  <si>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</si>
  <si>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</si>
  <si>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</si>
  <si>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</si>
  <si>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</si>
  <si>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</si>
  <si>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</si>
  <si>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</si>
  <si>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</si>
  <si>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</si>
  <si>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</si>
  <si>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</si>
  <si>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</si>
  <si>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</si>
  <si>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</si>
  <si>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</si>
  <si>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</si>
  <si>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</si>
  <si>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</si>
  <si>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</si>
  <si>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</si>
  <si>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</si>
  <si>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</si>
  <si>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</si>
  <si>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</si>
  <si>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</si>
  <si>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</si>
  <si>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</si>
  <si>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</si>
  <si>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</si>
  <si>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</si>
  <si>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</si>
  <si>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</si>
  <si>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</si>
  <si>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</si>
  <si>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</si>
  <si>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</si>
  <si>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</si>
  <si>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</si>
  <si>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</si>
  <si>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</si>
  <si>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</si>
  <si>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</si>
  <si>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</si>
  <si>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</si>
  <si>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</si>
  <si>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</si>
  <si>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</si>
  <si>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</si>
  <si>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</si>
  <si>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</si>
  <si>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</si>
  <si>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</si>
  <si>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</si>
  <si>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</si>
  <si>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</si>
  <si>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</si>
  <si>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</si>
  <si>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</si>
  <si>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</si>
  <si>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</si>
  <si>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</si>
  <si>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</si>
  <si>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</si>
  <si>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</si>
  <si>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</si>
  <si>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</si>
  <si>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</si>
  <si>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</si>
  <si>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</si>
  <si>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</si>
  <si>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</si>
  <si>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</si>
  <si>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</si>
  <si>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</si>
  <si>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</si>
  <si>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</si>
  <si>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</si>
  <si>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</si>
  <si>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</si>
  <si>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</si>
  <si>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</si>
  <si>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</si>
  <si>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外部有識者による点検対象外</t>
    <phoneticPr fontId="5"/>
  </si>
  <si>
    <t>事業目的の達成に向け、より適切なアウトカムの設定について引き続き検討するとともに、効率的な予算執行を図り、費用対効果の向上に努めること。</t>
    <phoneticPr fontId="5"/>
  </si>
  <si>
    <t>文部科学省</t>
  </si>
  <si>
    <t>-</t>
    <phoneticPr fontId="5"/>
  </si>
  <si>
    <t>-</t>
    <phoneticPr fontId="5"/>
  </si>
  <si>
    <t>高等教育局</t>
    <rPh sb="0" eb="2">
      <t>コウトウ</t>
    </rPh>
    <rPh sb="2" eb="4">
      <t>キョウイク</t>
    </rPh>
    <rPh sb="4" eb="5">
      <t>キョク</t>
    </rPh>
    <phoneticPr fontId="5"/>
  </si>
  <si>
    <t>専門教育課</t>
    <rPh sb="0" eb="2">
      <t>センモン</t>
    </rPh>
    <rPh sb="2" eb="4">
      <t>キョウイク</t>
    </rPh>
    <rPh sb="4" eb="5">
      <t>カ</t>
    </rPh>
    <phoneticPr fontId="5"/>
  </si>
  <si>
    <t>専門教育課長
吉田　光成</t>
    <rPh sb="0" eb="2">
      <t>センモン</t>
    </rPh>
    <rPh sb="2" eb="4">
      <t>キョウイク</t>
    </rPh>
    <rPh sb="4" eb="5">
      <t>カ</t>
    </rPh>
    <rPh sb="5" eb="6">
      <t>チョウ</t>
    </rPh>
    <rPh sb="7" eb="9">
      <t>ヨシダ</t>
    </rPh>
    <rPh sb="10" eb="12">
      <t>ミツナリ</t>
    </rPh>
    <phoneticPr fontId="5"/>
  </si>
  <si>
    <t>-</t>
    <phoneticPr fontId="5"/>
  </si>
  <si>
    <t>大学改革推進委託費</t>
    <rPh sb="0" eb="2">
      <t>ダイガク</t>
    </rPh>
    <rPh sb="2" eb="4">
      <t>カイカク</t>
    </rPh>
    <rPh sb="4" eb="6">
      <t>スイシン</t>
    </rPh>
    <rPh sb="6" eb="8">
      <t>イタク</t>
    </rPh>
    <rPh sb="8" eb="9">
      <t>ヒ</t>
    </rPh>
    <phoneticPr fontId="5"/>
  </si>
  <si>
    <t>○</t>
  </si>
  <si>
    <t>4 個性が輝く高等教育の振興</t>
    <rPh sb="2" eb="4">
      <t>コセイ</t>
    </rPh>
    <rPh sb="5" eb="6">
      <t>カガヤ</t>
    </rPh>
    <rPh sb="7" eb="9">
      <t>コウトウ</t>
    </rPh>
    <rPh sb="9" eb="11">
      <t>キョウイク</t>
    </rPh>
    <rPh sb="12" eb="14">
      <t>シンコウ</t>
    </rPh>
    <phoneticPr fontId="5"/>
  </si>
  <si>
    <t>4-1 大学などにおける教育研究の質の向上</t>
    <rPh sb="4" eb="6">
      <t>ダイガク</t>
    </rPh>
    <rPh sb="12" eb="14">
      <t>キョウイク</t>
    </rPh>
    <rPh sb="14" eb="16">
      <t>ケンキュウ</t>
    </rPh>
    <rPh sb="17" eb="18">
      <t>シツ</t>
    </rPh>
    <rPh sb="19" eb="21">
      <t>コウジョウ</t>
    </rPh>
    <phoneticPr fontId="5"/>
  </si>
  <si>
    <t>支出先の選定に当たっては一般競争入札（総合評価落札方式）を実施し、有識者による委員会による審査の上で支出先を決定する予定である。</t>
    <rPh sb="0" eb="2">
      <t>シシュツ</t>
    </rPh>
    <rPh sb="2" eb="3">
      <t>サキ</t>
    </rPh>
    <rPh sb="4" eb="6">
      <t>センテイ</t>
    </rPh>
    <rPh sb="7" eb="8">
      <t>ア</t>
    </rPh>
    <rPh sb="12" eb="14">
      <t>イッパン</t>
    </rPh>
    <rPh sb="14" eb="16">
      <t>キョウソウ</t>
    </rPh>
    <rPh sb="16" eb="18">
      <t>ニュウサツ</t>
    </rPh>
    <rPh sb="19" eb="21">
      <t>ソウゴウ</t>
    </rPh>
    <rPh sb="21" eb="23">
      <t>ヒョウカ</t>
    </rPh>
    <rPh sb="23" eb="25">
      <t>ラクサツ</t>
    </rPh>
    <rPh sb="25" eb="27">
      <t>ホウシキ</t>
    </rPh>
    <rPh sb="29" eb="31">
      <t>ジッシ</t>
    </rPh>
    <rPh sb="33" eb="36">
      <t>ユウシキシャ</t>
    </rPh>
    <rPh sb="39" eb="42">
      <t>イインカイ</t>
    </rPh>
    <rPh sb="45" eb="47">
      <t>シンサ</t>
    </rPh>
    <rPh sb="48" eb="49">
      <t>ウエ</t>
    </rPh>
    <rPh sb="50" eb="52">
      <t>シシュツ</t>
    </rPh>
    <rPh sb="52" eb="53">
      <t>サキ</t>
    </rPh>
    <rPh sb="54" eb="56">
      <t>ケッテイ</t>
    </rPh>
    <rPh sb="58" eb="60">
      <t>ヨテイ</t>
    </rPh>
    <phoneticPr fontId="5"/>
  </si>
  <si>
    <t>本事業は、支出先の選定は一般競争入札（総合評価落札方式）により実施し、国費の負担割合は妥当となる見込みである。</t>
    <rPh sb="0" eb="1">
      <t>ホン</t>
    </rPh>
    <rPh sb="1" eb="3">
      <t>ジギョウ</t>
    </rPh>
    <rPh sb="5" eb="7">
      <t>シシュツ</t>
    </rPh>
    <rPh sb="7" eb="8">
      <t>サキ</t>
    </rPh>
    <rPh sb="9" eb="11">
      <t>センテイ</t>
    </rPh>
    <rPh sb="12" eb="14">
      <t>イッパン</t>
    </rPh>
    <rPh sb="31" eb="33">
      <t>ジッシ</t>
    </rPh>
    <rPh sb="35" eb="37">
      <t>コクヒ</t>
    </rPh>
    <rPh sb="38" eb="40">
      <t>フタン</t>
    </rPh>
    <rPh sb="40" eb="42">
      <t>ワリアイ</t>
    </rPh>
    <rPh sb="43" eb="45">
      <t>ダトウ</t>
    </rPh>
    <rPh sb="48" eb="50">
      <t>ミコ</t>
    </rPh>
    <phoneticPr fontId="5"/>
  </si>
  <si>
    <t>契約・額の確定の際に、委託費の費目・使途の内容について厳正に確認を行い、妥当なコスト水準かを確認する方針である。</t>
    <rPh sb="0" eb="2">
      <t>ケイヤク</t>
    </rPh>
    <rPh sb="3" eb="4">
      <t>ガク</t>
    </rPh>
    <rPh sb="5" eb="7">
      <t>カクテイ</t>
    </rPh>
    <rPh sb="8" eb="9">
      <t>サイ</t>
    </rPh>
    <rPh sb="11" eb="13">
      <t>イタク</t>
    </rPh>
    <rPh sb="13" eb="14">
      <t>ヒ</t>
    </rPh>
    <rPh sb="15" eb="17">
      <t>ヒモク</t>
    </rPh>
    <rPh sb="18" eb="20">
      <t>シト</t>
    </rPh>
    <rPh sb="21" eb="23">
      <t>ナイヨウ</t>
    </rPh>
    <rPh sb="27" eb="29">
      <t>ゲンセイ</t>
    </rPh>
    <rPh sb="30" eb="32">
      <t>カクニン</t>
    </rPh>
    <rPh sb="33" eb="34">
      <t>オコナ</t>
    </rPh>
    <rPh sb="36" eb="38">
      <t>ダトウ</t>
    </rPh>
    <rPh sb="42" eb="44">
      <t>スイジュン</t>
    </rPh>
    <rPh sb="46" eb="48">
      <t>カクニン</t>
    </rPh>
    <rPh sb="50" eb="52">
      <t>ホウシン</t>
    </rPh>
    <phoneticPr fontId="5"/>
  </si>
  <si>
    <t>契約・額の確定の際に、委託費の費目・使途の内容について厳正に確認を行うことで、事業目的に即し真に必要なものに限定をする方針である。</t>
    <rPh sb="33" eb="34">
      <t>オコナ</t>
    </rPh>
    <rPh sb="39" eb="41">
      <t>ジギョウ</t>
    </rPh>
    <rPh sb="41" eb="43">
      <t>モクテキ</t>
    </rPh>
    <rPh sb="44" eb="45">
      <t>ソク</t>
    </rPh>
    <rPh sb="46" eb="47">
      <t>シン</t>
    </rPh>
    <rPh sb="48" eb="50">
      <t>ヒツヨウ</t>
    </rPh>
    <rPh sb="54" eb="56">
      <t>ゲンテイ</t>
    </rPh>
    <rPh sb="59" eb="61">
      <t>ホウシン</t>
    </rPh>
    <phoneticPr fontId="5"/>
  </si>
  <si>
    <t>‐</t>
  </si>
  <si>
    <t>委託先と密に連絡を取り、事業の円滑な進行と、委託費の適切な執行について確認を行う方針である。</t>
    <rPh sb="0" eb="2">
      <t>イタク</t>
    </rPh>
    <rPh sb="2" eb="3">
      <t>サキ</t>
    </rPh>
    <rPh sb="4" eb="5">
      <t>ミツ</t>
    </rPh>
    <rPh sb="6" eb="8">
      <t>レンラク</t>
    </rPh>
    <rPh sb="9" eb="10">
      <t>ト</t>
    </rPh>
    <rPh sb="12" eb="14">
      <t>ジギョウ</t>
    </rPh>
    <rPh sb="15" eb="17">
      <t>エンカツ</t>
    </rPh>
    <rPh sb="18" eb="20">
      <t>シンコウ</t>
    </rPh>
    <rPh sb="22" eb="24">
      <t>イタク</t>
    </rPh>
    <rPh sb="24" eb="25">
      <t>ヒ</t>
    </rPh>
    <rPh sb="26" eb="28">
      <t>テキセツ</t>
    </rPh>
    <rPh sb="29" eb="31">
      <t>シッコウ</t>
    </rPh>
    <rPh sb="35" eb="37">
      <t>カクニン</t>
    </rPh>
    <rPh sb="38" eb="39">
      <t>オコナ</t>
    </rPh>
    <rPh sb="40" eb="42">
      <t>ホウシン</t>
    </rPh>
    <phoneticPr fontId="5"/>
  </si>
  <si>
    <t>-</t>
    <phoneticPr fontId="5"/>
  </si>
  <si>
    <t>支出先の選定に当たっては、一般競争入札（総合評価落札方式）により本事業の推進を最も効果的、効率的に実施できる者を選定する方針である。</t>
    <rPh sb="0" eb="2">
      <t>シシュツ</t>
    </rPh>
    <rPh sb="2" eb="3">
      <t>サキ</t>
    </rPh>
    <rPh sb="4" eb="6">
      <t>センテイ</t>
    </rPh>
    <rPh sb="7" eb="8">
      <t>ア</t>
    </rPh>
    <rPh sb="13" eb="15">
      <t>イッパン</t>
    </rPh>
    <rPh sb="15" eb="17">
      <t>キョウソウ</t>
    </rPh>
    <rPh sb="17" eb="19">
      <t>ニュウサツ</t>
    </rPh>
    <rPh sb="20" eb="22">
      <t>ソウゴウ</t>
    </rPh>
    <rPh sb="22" eb="24">
      <t>ヒョウカ</t>
    </rPh>
    <rPh sb="24" eb="26">
      <t>ラクサツ</t>
    </rPh>
    <rPh sb="26" eb="28">
      <t>ホウシキ</t>
    </rPh>
    <rPh sb="32" eb="33">
      <t>ホン</t>
    </rPh>
    <rPh sb="33" eb="35">
      <t>ジギョウ</t>
    </rPh>
    <rPh sb="36" eb="38">
      <t>スイシン</t>
    </rPh>
    <rPh sb="39" eb="40">
      <t>モット</t>
    </rPh>
    <rPh sb="41" eb="44">
      <t>コウカテキ</t>
    </rPh>
    <rPh sb="45" eb="48">
      <t>コウリツテキ</t>
    </rPh>
    <rPh sb="49" eb="51">
      <t>ジッシ</t>
    </rPh>
    <rPh sb="54" eb="55">
      <t>シャ</t>
    </rPh>
    <rPh sb="56" eb="58">
      <t>センテイ</t>
    </rPh>
    <rPh sb="60" eb="62">
      <t>ホウシン</t>
    </rPh>
    <phoneticPr fontId="5"/>
  </si>
  <si>
    <t>Pitchイベントの閲覧者数（ページビュー）</t>
    <rPh sb="10" eb="13">
      <t>エツランシャ</t>
    </rPh>
    <rPh sb="13" eb="14">
      <t>スウ</t>
    </rPh>
    <phoneticPr fontId="5"/>
  </si>
  <si>
    <t>PV</t>
    <phoneticPr fontId="5"/>
  </si>
  <si>
    <t>PV</t>
    <phoneticPr fontId="5"/>
  </si>
  <si>
    <t>件</t>
    <rPh sb="0" eb="1">
      <t>ケン</t>
    </rPh>
    <phoneticPr fontId="5"/>
  </si>
  <si>
    <t>-</t>
    <phoneticPr fontId="5"/>
  </si>
  <si>
    <t>円</t>
    <phoneticPr fontId="5"/>
  </si>
  <si>
    <t>フィージビリティ・スタディを行う「文部科学省公式取組」の形成数</t>
    <rPh sb="14" eb="15">
      <t>オコナ</t>
    </rPh>
    <rPh sb="17" eb="19">
      <t>モンブ</t>
    </rPh>
    <rPh sb="19" eb="22">
      <t>カガクショウ</t>
    </rPh>
    <rPh sb="22" eb="24">
      <t>コウシキ</t>
    </rPh>
    <rPh sb="24" eb="26">
      <t>トリクミ</t>
    </rPh>
    <rPh sb="28" eb="30">
      <t>ケイセイ</t>
    </rPh>
    <rPh sb="30" eb="31">
      <t>スウ</t>
    </rPh>
    <phoneticPr fontId="5"/>
  </si>
  <si>
    <t>文部科学省調べ</t>
    <rPh sb="0" eb="2">
      <t>モンブ</t>
    </rPh>
    <rPh sb="2" eb="5">
      <t>カガクショウ</t>
    </rPh>
    <rPh sb="5" eb="6">
      <t>シラ</t>
    </rPh>
    <phoneticPr fontId="5"/>
  </si>
  <si>
    <t>大学教育のデジタライゼーション・イニシアティブの実施</t>
    <rPh sb="0" eb="2">
      <t>ダイガク</t>
    </rPh>
    <rPh sb="2" eb="4">
      <t>キョウイク</t>
    </rPh>
    <rPh sb="24" eb="26">
      <t>ジッシ</t>
    </rPh>
    <phoneticPr fontId="5"/>
  </si>
  <si>
    <t>効果を検証し、成功事例・失敗事例を情報発信していくことで、デジタル技術を用いて大学の授業を高度化する知見を蓄積する。</t>
    <rPh sb="0" eb="2">
      <t>コウカ</t>
    </rPh>
    <rPh sb="3" eb="5">
      <t>ケンショウ</t>
    </rPh>
    <rPh sb="7" eb="9">
      <t>セイコウ</t>
    </rPh>
    <rPh sb="9" eb="11">
      <t>ジレイ</t>
    </rPh>
    <rPh sb="12" eb="14">
      <t>シッパイ</t>
    </rPh>
    <rPh sb="14" eb="16">
      <t>ジレイ</t>
    </rPh>
    <rPh sb="17" eb="19">
      <t>ジョウホウ</t>
    </rPh>
    <rPh sb="19" eb="21">
      <t>ハッシン</t>
    </rPh>
    <rPh sb="33" eb="35">
      <t>ギジュツ</t>
    </rPh>
    <rPh sb="36" eb="37">
      <t>モチ</t>
    </rPh>
    <rPh sb="39" eb="41">
      <t>ダイガク</t>
    </rPh>
    <rPh sb="42" eb="44">
      <t>ジュギョウ</t>
    </rPh>
    <rPh sb="45" eb="48">
      <t>コウドカ</t>
    </rPh>
    <rPh sb="50" eb="52">
      <t>チケン</t>
    </rPh>
    <rPh sb="53" eb="55">
      <t>チクセキ</t>
    </rPh>
    <phoneticPr fontId="5"/>
  </si>
  <si>
    <t>Pitchイベントの登壇志願件数</t>
    <rPh sb="10" eb="12">
      <t>トウダン</t>
    </rPh>
    <rPh sb="12" eb="14">
      <t>シガン</t>
    </rPh>
    <rPh sb="14" eb="16">
      <t>ケンスウ</t>
    </rPh>
    <phoneticPr fontId="5"/>
  </si>
  <si>
    <t>中央教育審議会「2040年に向けた高等教育のグランドデザイン（答申）」における提言を実現するものであり、社会のニーズを反映している。</t>
    <rPh sb="0" eb="2">
      <t>チュウオウ</t>
    </rPh>
    <rPh sb="2" eb="4">
      <t>キョウイク</t>
    </rPh>
    <rPh sb="4" eb="7">
      <t>シンギカイ</t>
    </rPh>
    <rPh sb="12" eb="13">
      <t>ネン</t>
    </rPh>
    <rPh sb="14" eb="15">
      <t>ム</t>
    </rPh>
    <rPh sb="17" eb="19">
      <t>コウトウ</t>
    </rPh>
    <rPh sb="19" eb="21">
      <t>キョウイク</t>
    </rPh>
    <rPh sb="31" eb="33">
      <t>トウシン</t>
    </rPh>
    <rPh sb="39" eb="41">
      <t>テイゲン</t>
    </rPh>
    <rPh sb="42" eb="44">
      <t>ジツゲン</t>
    </rPh>
    <rPh sb="52" eb="54">
      <t>シャカイ</t>
    </rPh>
    <rPh sb="59" eb="61">
      <t>ハンエイ</t>
    </rPh>
    <phoneticPr fontId="5"/>
  </si>
  <si>
    <t>本事業は、全国の大学で、デジタル技術者、支援者、投資家など、全く異なる者をマッチングさせることで、授業の価値を最大化する機運を醸成し、取組を全国に浸透させていくことを目的としており、国が積極的に支援していくべきものと言える。</t>
    <rPh sb="0" eb="1">
      <t>ホン</t>
    </rPh>
    <rPh sb="1" eb="3">
      <t>ジギョウ</t>
    </rPh>
    <rPh sb="5" eb="7">
      <t>ゼンコク</t>
    </rPh>
    <rPh sb="8" eb="10">
      <t>ダイガク</t>
    </rPh>
    <rPh sb="16" eb="18">
      <t>ギジュツ</t>
    </rPh>
    <rPh sb="18" eb="19">
      <t>シャ</t>
    </rPh>
    <rPh sb="20" eb="23">
      <t>シエンシャ</t>
    </rPh>
    <rPh sb="24" eb="27">
      <t>トウシカ</t>
    </rPh>
    <rPh sb="30" eb="31">
      <t>マッタ</t>
    </rPh>
    <rPh sb="32" eb="33">
      <t>コト</t>
    </rPh>
    <rPh sb="35" eb="36">
      <t>シャ</t>
    </rPh>
    <rPh sb="83" eb="85">
      <t>モクテキ</t>
    </rPh>
    <rPh sb="91" eb="92">
      <t>クニ</t>
    </rPh>
    <rPh sb="93" eb="95">
      <t>セッキョク</t>
    </rPh>
    <rPh sb="95" eb="96">
      <t>テキ</t>
    </rPh>
    <rPh sb="97" eb="99">
      <t>シエン</t>
    </rPh>
    <rPh sb="108" eb="109">
      <t>イ</t>
    </rPh>
    <phoneticPr fontId="5"/>
  </si>
  <si>
    <t>本事業は、統合イノベーション戦略2020において推進することと明記されるなど、政策の優先度が高い事業である。</t>
    <rPh sb="0" eb="1">
      <t>ホン</t>
    </rPh>
    <rPh sb="1" eb="3">
      <t>ジギョウ</t>
    </rPh>
    <rPh sb="24" eb="26">
      <t>スイシン</t>
    </rPh>
    <rPh sb="31" eb="33">
      <t>メイキ</t>
    </rPh>
    <rPh sb="39" eb="41">
      <t>セイサク</t>
    </rPh>
    <rPh sb="42" eb="45">
      <t>ユウセンド</t>
    </rPh>
    <rPh sb="46" eb="47">
      <t>タカ</t>
    </rPh>
    <rPh sb="48" eb="50">
      <t>ジギョウ</t>
    </rPh>
    <phoneticPr fontId="5"/>
  </si>
  <si>
    <t>圧倒的に高い学修成果を生み出すなど大学の授業の価値を最大化するため、産学が協働してデジタル技術を高度に活用する取組を奨励する大学教育のデジタライゼーション・イニシアティブの円滑な運営を行うことを目的とする。</t>
    <rPh sb="0" eb="3">
      <t>アットウテキ</t>
    </rPh>
    <rPh sb="4" eb="5">
      <t>タカ</t>
    </rPh>
    <rPh sb="6" eb="8">
      <t>ガクシュウ</t>
    </rPh>
    <rPh sb="8" eb="10">
      <t>セイカ</t>
    </rPh>
    <rPh sb="11" eb="12">
      <t>ウ</t>
    </rPh>
    <rPh sb="13" eb="14">
      <t>ダ</t>
    </rPh>
    <rPh sb="17" eb="19">
      <t>ダイガク</t>
    </rPh>
    <rPh sb="20" eb="22">
      <t>ジュギョウ</t>
    </rPh>
    <rPh sb="23" eb="25">
      <t>カチ</t>
    </rPh>
    <rPh sb="26" eb="29">
      <t>サイダイカ</t>
    </rPh>
    <rPh sb="34" eb="36">
      <t>サンガク</t>
    </rPh>
    <rPh sb="37" eb="39">
      <t>キョウドウ</t>
    </rPh>
    <rPh sb="45" eb="47">
      <t>ギジュツ</t>
    </rPh>
    <rPh sb="48" eb="50">
      <t>コウド</t>
    </rPh>
    <rPh sb="51" eb="53">
      <t>カツヨウ</t>
    </rPh>
    <rPh sb="55" eb="57">
      <t>トリクミ</t>
    </rPh>
    <rPh sb="58" eb="60">
      <t>ショウレイ</t>
    </rPh>
    <rPh sb="62" eb="64">
      <t>ダイガク</t>
    </rPh>
    <rPh sb="64" eb="66">
      <t>キョウイク</t>
    </rPh>
    <rPh sb="86" eb="88">
      <t>エンカツ</t>
    </rPh>
    <rPh sb="89" eb="91">
      <t>ウンエイ</t>
    </rPh>
    <rPh sb="92" eb="93">
      <t>オコナ</t>
    </rPh>
    <rPh sb="97" eb="99">
      <t>モクテキ</t>
    </rPh>
    <phoneticPr fontId="5"/>
  </si>
  <si>
    <t>-</t>
    <phoneticPr fontId="5"/>
  </si>
  <si>
    <t>圧倒的に高い学修成果を生み出すなど大学の授業の価値を最大化するという事業目的のもと、大学の授業をデジタライゼーションするアイデアを持つ大学教員や企業等が、そのアイデアを公開の「Pitchイベント」で披露し、そのアイデアに賛同した者たちがマッチングし、実際の授業でフィージビリティ・スタディを行う「文部科学省公式取組」を形成する。公式取組はその効果を検証、情報発信し、我が国として知見を蓄積していく。この事業推進のため、広報等プロモーション戦略、Pitchイベント運営、公式取組のフォローアップ等を管理する事務局を設置する。</t>
    <rPh sb="34" eb="36">
      <t>ジギョウ</t>
    </rPh>
    <rPh sb="36" eb="38">
      <t>モクテキ</t>
    </rPh>
    <rPh sb="42" eb="44">
      <t>ダイガク</t>
    </rPh>
    <rPh sb="45" eb="47">
      <t>ジュギョウ</t>
    </rPh>
    <rPh sb="65" eb="66">
      <t>モ</t>
    </rPh>
    <rPh sb="67" eb="69">
      <t>ダイガク</t>
    </rPh>
    <rPh sb="69" eb="71">
      <t>キョウイン</t>
    </rPh>
    <rPh sb="72" eb="74">
      <t>キギョウ</t>
    </rPh>
    <rPh sb="74" eb="75">
      <t>トウ</t>
    </rPh>
    <rPh sb="84" eb="86">
      <t>コウカイ</t>
    </rPh>
    <rPh sb="99" eb="101">
      <t>ヒロウ</t>
    </rPh>
    <rPh sb="110" eb="112">
      <t>サンドウ</t>
    </rPh>
    <rPh sb="114" eb="115">
      <t>シャ</t>
    </rPh>
    <rPh sb="125" eb="127">
      <t>ジッサイ</t>
    </rPh>
    <rPh sb="128" eb="130">
      <t>ジュギョウ</t>
    </rPh>
    <rPh sb="145" eb="146">
      <t>オコナ</t>
    </rPh>
    <rPh sb="148" eb="150">
      <t>モンブ</t>
    </rPh>
    <rPh sb="150" eb="153">
      <t>カガクショウ</t>
    </rPh>
    <rPh sb="153" eb="155">
      <t>コウシキ</t>
    </rPh>
    <rPh sb="155" eb="157">
      <t>トリクミ</t>
    </rPh>
    <rPh sb="159" eb="161">
      <t>ケイセイ</t>
    </rPh>
    <rPh sb="164" eb="166">
      <t>コウシキ</t>
    </rPh>
    <rPh sb="166" eb="168">
      <t>トリクミ</t>
    </rPh>
    <rPh sb="171" eb="173">
      <t>コウカ</t>
    </rPh>
    <rPh sb="174" eb="176">
      <t>ケンショウ</t>
    </rPh>
    <rPh sb="177" eb="179">
      <t>ジョウホウ</t>
    </rPh>
    <rPh sb="179" eb="181">
      <t>ハッシン</t>
    </rPh>
    <rPh sb="183" eb="184">
      <t>ワ</t>
    </rPh>
    <rPh sb="185" eb="186">
      <t>クニ</t>
    </rPh>
    <rPh sb="189" eb="191">
      <t>チケン</t>
    </rPh>
    <rPh sb="192" eb="194">
      <t>チクセキ</t>
    </rPh>
    <rPh sb="201" eb="203">
      <t>ジギョウ</t>
    </rPh>
    <rPh sb="203" eb="205">
      <t>スイシン</t>
    </rPh>
    <rPh sb="209" eb="211">
      <t>コウホウ</t>
    </rPh>
    <rPh sb="211" eb="212">
      <t>トウ</t>
    </rPh>
    <rPh sb="219" eb="221">
      <t>センリャク</t>
    </rPh>
    <rPh sb="231" eb="233">
      <t>ウンエイ</t>
    </rPh>
    <rPh sb="234" eb="236">
      <t>コウシキ</t>
    </rPh>
    <rPh sb="236" eb="238">
      <t>トリクミ</t>
    </rPh>
    <rPh sb="246" eb="247">
      <t>トウ</t>
    </rPh>
    <rPh sb="248" eb="250">
      <t>カンリ</t>
    </rPh>
    <rPh sb="252" eb="255">
      <t>ジムキョク</t>
    </rPh>
    <rPh sb="256" eb="258">
      <t>セッチ</t>
    </rPh>
    <phoneticPr fontId="5"/>
  </si>
  <si>
    <t>本事業により「文部科学省公式取組」を形成し、その効果を検証、情報発信していくことで、全国の大学の教育改善を促し、教育の質の向上を図る。</t>
    <rPh sb="0" eb="1">
      <t>ホン</t>
    </rPh>
    <rPh sb="1" eb="3">
      <t>ジギョウ</t>
    </rPh>
    <rPh sb="42" eb="44">
      <t>ゼンコク</t>
    </rPh>
    <rPh sb="45" eb="47">
      <t>ダイガク</t>
    </rPh>
    <rPh sb="48" eb="50">
      <t>キョウイク</t>
    </rPh>
    <rPh sb="50" eb="52">
      <t>カイゼン</t>
    </rPh>
    <rPh sb="53" eb="54">
      <t>ウナガ</t>
    </rPh>
    <rPh sb="56" eb="58">
      <t>キョウイク</t>
    </rPh>
    <rPh sb="59" eb="60">
      <t>シツ</t>
    </rPh>
    <rPh sb="61" eb="63">
      <t>コウジョウ</t>
    </rPh>
    <rPh sb="64" eb="65">
      <t>ハカ</t>
    </rPh>
    <phoneticPr fontId="5"/>
  </si>
  <si>
    <t>-</t>
    <phoneticPr fontId="5"/>
  </si>
  <si>
    <t>本事業は概算要求中であり、今後事業目標が適切に達成されるよう取り組む必要がある。</t>
    <rPh sb="0" eb="1">
      <t>ホン</t>
    </rPh>
    <rPh sb="1" eb="3">
      <t>ジギョウ</t>
    </rPh>
    <rPh sb="4" eb="6">
      <t>ガイサン</t>
    </rPh>
    <rPh sb="6" eb="8">
      <t>ヨウキュウ</t>
    </rPh>
    <rPh sb="8" eb="9">
      <t>チュウ</t>
    </rPh>
    <rPh sb="13" eb="15">
      <t>コンゴ</t>
    </rPh>
    <rPh sb="15" eb="17">
      <t>ジギョウ</t>
    </rPh>
    <rPh sb="17" eb="19">
      <t>モクヒョウ</t>
    </rPh>
    <rPh sb="20" eb="22">
      <t>テキセツ</t>
    </rPh>
    <rPh sb="23" eb="25">
      <t>タッセイ</t>
    </rPh>
    <rPh sb="30" eb="31">
      <t>ト</t>
    </rPh>
    <rPh sb="32" eb="33">
      <t>ク</t>
    </rPh>
    <rPh sb="34" eb="36">
      <t>ヒツヨウ</t>
    </rPh>
    <phoneticPr fontId="5"/>
  </si>
  <si>
    <t>無</t>
  </si>
  <si>
    <t>人件費</t>
    <rPh sb="0" eb="3">
      <t>ジンケンヒ</t>
    </rPh>
    <phoneticPr fontId="5"/>
  </si>
  <si>
    <t>謝金</t>
    <rPh sb="0" eb="2">
      <t>シャキン</t>
    </rPh>
    <phoneticPr fontId="5"/>
  </si>
  <si>
    <t>旅費</t>
    <rPh sb="0" eb="2">
      <t>リョヒ</t>
    </rPh>
    <phoneticPr fontId="5"/>
  </si>
  <si>
    <t>印刷製本費</t>
    <rPh sb="0" eb="2">
      <t>インサツ</t>
    </rPh>
    <rPh sb="2" eb="4">
      <t>セイホン</t>
    </rPh>
    <rPh sb="4" eb="5">
      <t>ヒ</t>
    </rPh>
    <phoneticPr fontId="5"/>
  </si>
  <si>
    <t>広報等プロモーション、イベント運営、事例調査等</t>
    <rPh sb="0" eb="2">
      <t>コウホウ</t>
    </rPh>
    <rPh sb="2" eb="3">
      <t>トウ</t>
    </rPh>
    <rPh sb="15" eb="17">
      <t>ウンエイ</t>
    </rPh>
    <rPh sb="18" eb="20">
      <t>ジレイ</t>
    </rPh>
    <rPh sb="20" eb="22">
      <t>チョウサ</t>
    </rPh>
    <rPh sb="22" eb="23">
      <t>トウ</t>
    </rPh>
    <phoneticPr fontId="5"/>
  </si>
  <si>
    <t>公式取組のフォローアップ</t>
    <rPh sb="0" eb="2">
      <t>コウシキ</t>
    </rPh>
    <rPh sb="2" eb="4">
      <t>トリクミ</t>
    </rPh>
    <phoneticPr fontId="5"/>
  </si>
  <si>
    <t>パンフレット、ポスター</t>
    <phoneticPr fontId="5"/>
  </si>
  <si>
    <t>イベント会場・中継関連費、Webサイトの制作等</t>
    <rPh sb="4" eb="6">
      <t>カイジョウ</t>
    </rPh>
    <rPh sb="7" eb="9">
      <t>チュウケイ</t>
    </rPh>
    <rPh sb="9" eb="11">
      <t>カンレン</t>
    </rPh>
    <rPh sb="11" eb="12">
      <t>ヒ</t>
    </rPh>
    <rPh sb="20" eb="22">
      <t>セイサク</t>
    </rPh>
    <rPh sb="22" eb="23">
      <t>トウ</t>
    </rPh>
    <phoneticPr fontId="5"/>
  </si>
  <si>
    <t>再委託がある場合には、再委託先や再委託内容の必要性・合理性について厳正に確認するなど、資金の確認を行う方針である。</t>
    <rPh sb="0" eb="1">
      <t>サイ</t>
    </rPh>
    <rPh sb="1" eb="3">
      <t>イタク</t>
    </rPh>
    <rPh sb="6" eb="8">
      <t>バアイ</t>
    </rPh>
    <rPh sb="11" eb="12">
      <t>サイ</t>
    </rPh>
    <rPh sb="12" eb="14">
      <t>イタク</t>
    </rPh>
    <rPh sb="14" eb="15">
      <t>サキ</t>
    </rPh>
    <rPh sb="16" eb="17">
      <t>サイ</t>
    </rPh>
    <rPh sb="17" eb="19">
      <t>イタク</t>
    </rPh>
    <rPh sb="19" eb="21">
      <t>ナイヨウ</t>
    </rPh>
    <rPh sb="22" eb="25">
      <t>ヒツヨウセイ</t>
    </rPh>
    <rPh sb="26" eb="29">
      <t>ゴウリセイ</t>
    </rPh>
    <rPh sb="33" eb="35">
      <t>ゲンセイ</t>
    </rPh>
    <rPh sb="36" eb="38">
      <t>カクニン</t>
    </rPh>
    <rPh sb="43" eb="45">
      <t>シキン</t>
    </rPh>
    <rPh sb="46" eb="48">
      <t>カクニン</t>
    </rPh>
    <rPh sb="49" eb="50">
      <t>オコナ</t>
    </rPh>
    <rPh sb="51" eb="53">
      <t>ホウシン</t>
    </rPh>
    <phoneticPr fontId="5"/>
  </si>
  <si>
    <t>本事業について広く周知を行い、一般競争入札により本事業の推進を最も効果的・効率的に実施できる者を選定するよう努める。</t>
    <rPh sb="0" eb="1">
      <t>ホン</t>
    </rPh>
    <rPh sb="1" eb="3">
      <t>ジギョウ</t>
    </rPh>
    <rPh sb="7" eb="8">
      <t>ヒロ</t>
    </rPh>
    <rPh sb="9" eb="11">
      <t>シュウチ</t>
    </rPh>
    <rPh sb="12" eb="13">
      <t>オコナ</t>
    </rPh>
    <rPh sb="15" eb="17">
      <t>イッパン</t>
    </rPh>
    <rPh sb="17" eb="19">
      <t>キョウソウ</t>
    </rPh>
    <rPh sb="19" eb="21">
      <t>ニュウサツ</t>
    </rPh>
    <rPh sb="24" eb="25">
      <t>ホン</t>
    </rPh>
    <rPh sb="25" eb="27">
      <t>ジギョウ</t>
    </rPh>
    <rPh sb="28" eb="30">
      <t>スイシン</t>
    </rPh>
    <rPh sb="31" eb="32">
      <t>モット</t>
    </rPh>
    <rPh sb="33" eb="36">
      <t>コウカテキ</t>
    </rPh>
    <rPh sb="37" eb="40">
      <t>コウリツテキ</t>
    </rPh>
    <rPh sb="41" eb="43">
      <t>ジッシ</t>
    </rPh>
    <rPh sb="46" eb="47">
      <t>シャ</t>
    </rPh>
    <rPh sb="48" eb="50">
      <t>センテイ</t>
    </rPh>
    <rPh sb="54" eb="55">
      <t>ツト</t>
    </rPh>
    <phoneticPr fontId="5"/>
  </si>
  <si>
    <t>諸謝金</t>
    <rPh sb="0" eb="3">
      <t>ショシャキン</t>
    </rPh>
    <phoneticPr fontId="5"/>
  </si>
  <si>
    <t>委員等旅費</t>
    <rPh sb="0" eb="2">
      <t>イイン</t>
    </rPh>
    <rPh sb="2" eb="3">
      <t>トウ</t>
    </rPh>
    <rPh sb="3" eb="5">
      <t>リョヒ</t>
    </rPh>
    <phoneticPr fontId="5"/>
  </si>
  <si>
    <t>庁費</t>
    <rPh sb="0" eb="2">
      <t>チョウヒ</t>
    </rPh>
    <phoneticPr fontId="5"/>
  </si>
  <si>
    <t>-</t>
    <phoneticPr fontId="5"/>
  </si>
  <si>
    <t>執行額（百万円）/委託件数</t>
    <rPh sb="0" eb="2">
      <t>シッコウ</t>
    </rPh>
    <rPh sb="2" eb="3">
      <t>ガク</t>
    </rPh>
    <rPh sb="4" eb="7">
      <t>ヒャクマンエン</t>
    </rPh>
    <rPh sb="9" eb="11">
      <t>イタク</t>
    </rPh>
    <rPh sb="11" eb="13">
      <t>ケンスウ</t>
    </rPh>
    <phoneticPr fontId="5"/>
  </si>
  <si>
    <t>円</t>
    <rPh sb="0" eb="1">
      <t>エン</t>
    </rPh>
    <phoneticPr fontId="5"/>
  </si>
  <si>
    <t>職員旅費</t>
    <rPh sb="0" eb="2">
      <t>ショクイン</t>
    </rPh>
    <rPh sb="2" eb="4">
      <t>リョヒ</t>
    </rPh>
    <phoneticPr fontId="5"/>
  </si>
  <si>
    <t>百万円/件</t>
    <rPh sb="0" eb="3">
      <t>ヒャクマンエン</t>
    </rPh>
    <rPh sb="4" eb="5">
      <t>ケン</t>
    </rPh>
    <phoneticPr fontId="5"/>
  </si>
  <si>
    <t>-</t>
    <phoneticPr fontId="5"/>
  </si>
  <si>
    <t>A.民間企業等</t>
    <rPh sb="2" eb="4">
      <t>ミンカン</t>
    </rPh>
    <rPh sb="4" eb="6">
      <t>キギョウ</t>
    </rPh>
    <rPh sb="6" eb="7">
      <t>トウ</t>
    </rPh>
    <phoneticPr fontId="5"/>
  </si>
  <si>
    <t>統合イノベーション戦略2020（令和２年７月１７日閣議決定）
2040年に向けた高等教育のグランドデザイン（答申）（平成30年11月26日中央教育審議会）</t>
    <rPh sb="0" eb="2">
      <t>トウゴウ</t>
    </rPh>
    <rPh sb="9" eb="11">
      <t>センリャク</t>
    </rPh>
    <rPh sb="58" eb="60">
      <t>ヘイセイ</t>
    </rPh>
    <rPh sb="62" eb="63">
      <t>ネン</t>
    </rPh>
    <rPh sb="65" eb="66">
      <t>ガツ</t>
    </rPh>
    <rPh sb="68" eb="69">
      <t>ニチ</t>
    </rPh>
    <rPh sb="69" eb="71">
      <t>チュウオウ</t>
    </rPh>
    <rPh sb="71" eb="73">
      <t>キョウイク</t>
    </rPh>
    <rPh sb="73" eb="76">
      <t>シンギカイ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</si>
</sst>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190499</xdr:colOff>
      <xdr:row>741</xdr:row>
      <xdr:rowOff>145675</xdr:rowOff>
    </xdr:from>
    <xdr:to>
      <xdr:col>34</xdr:col>
      <xdr:colOff>100852</xdr:colOff>
      <xdr:row>743</xdr:row>
      <xdr:rowOff>235321</xdr:rowOff>
    </xdr:to>
    <xdr:sp macro="" textlink="">
      <xdr:nvSpPr>
        <xdr:cNvPr id="2" name="Rectangle 1">
          <a:extLst>
            <a:ext uri="{FF2B5EF4-FFF2-40B4-BE49-F238E27FC236}">
              <a16:creationId xmlns:a16="http://schemas.microsoft.com/office/drawing/2014/main" id="{85D65B79-B831-43E7-A71D-DA747D668B9C}"/>
            </a:ext>
          </a:extLst>
        </xdr:cNvPr>
        <xdr:cNvSpPr>
          <a:spLocks noChangeArrowheads="1"/>
        </xdr:cNvSpPr>
      </xdr:nvSpPr>
      <xdr:spPr bwMode="auto">
        <a:xfrm>
          <a:off x="4224617" y="45966528"/>
          <a:ext cx="2734235" cy="784411"/>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文部科学省</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ja-JP" altLang="en-US" sz="1600" b="0" i="0" u="none" strike="noStrike" baseline="0">
              <a:solidFill>
                <a:srgbClr val="000000"/>
              </a:solidFill>
              <a:latin typeface="ＭＳ Ｐゴシック"/>
              <a:ea typeface="ＭＳ Ｐゴシック"/>
            </a:rPr>
            <a:t>５６．６百万円</a:t>
          </a:r>
          <a:endParaRPr lang="ja-JP" altLang="en-US"/>
        </a:p>
      </xdr:txBody>
    </xdr:sp>
    <xdr:clientData/>
  </xdr:twoCellAnchor>
  <xdr:twoCellAnchor>
    <xdr:from>
      <xdr:col>26</xdr:col>
      <xdr:colOff>134470</xdr:colOff>
      <xdr:row>746</xdr:row>
      <xdr:rowOff>123261</xdr:rowOff>
    </xdr:from>
    <xdr:to>
      <xdr:col>29</xdr:col>
      <xdr:colOff>0</xdr:colOff>
      <xdr:row>748</xdr:row>
      <xdr:rowOff>100849</xdr:rowOff>
    </xdr:to>
    <xdr:sp macro="" textlink="">
      <xdr:nvSpPr>
        <xdr:cNvPr id="3" name="下矢印 2"/>
        <xdr:cNvSpPr/>
      </xdr:nvSpPr>
      <xdr:spPr>
        <a:xfrm>
          <a:off x="5378823" y="60108349"/>
          <a:ext cx="470648" cy="6723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44824</xdr:colOff>
      <xdr:row>744</xdr:row>
      <xdr:rowOff>89646</xdr:rowOff>
    </xdr:from>
    <xdr:to>
      <xdr:col>43</xdr:col>
      <xdr:colOff>11206</xdr:colOff>
      <xdr:row>746</xdr:row>
      <xdr:rowOff>33615</xdr:rowOff>
    </xdr:to>
    <xdr:sp macro="" textlink="">
      <xdr:nvSpPr>
        <xdr:cNvPr id="4" name="AutoShape 2">
          <a:extLst>
            <a:ext uri="{FF2B5EF4-FFF2-40B4-BE49-F238E27FC236}">
              <a16:creationId xmlns:a16="http://schemas.microsoft.com/office/drawing/2014/main" id="{B809EC46-8E25-4B70-8ED5-3689B9B77AD5}"/>
            </a:ext>
          </a:extLst>
        </xdr:cNvPr>
        <xdr:cNvSpPr>
          <a:spLocks noChangeArrowheads="1"/>
        </xdr:cNvSpPr>
      </xdr:nvSpPr>
      <xdr:spPr bwMode="auto">
        <a:xfrm>
          <a:off x="2868706" y="46952646"/>
          <a:ext cx="5815853" cy="63873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152399</xdr:colOff>
      <xdr:row>749</xdr:row>
      <xdr:rowOff>29133</xdr:rowOff>
    </xdr:from>
    <xdr:to>
      <xdr:col>34</xdr:col>
      <xdr:colOff>62752</xdr:colOff>
      <xdr:row>751</xdr:row>
      <xdr:rowOff>118780</xdr:rowOff>
    </xdr:to>
    <xdr:sp macro="" textlink="">
      <xdr:nvSpPr>
        <xdr:cNvPr id="6" name="Rectangle 1">
          <a:extLst>
            <a:ext uri="{FF2B5EF4-FFF2-40B4-BE49-F238E27FC236}">
              <a16:creationId xmlns:a16="http://schemas.microsoft.com/office/drawing/2014/main" id="{85D65B79-B831-43E7-A71D-DA747D668B9C}"/>
            </a:ext>
          </a:extLst>
        </xdr:cNvPr>
        <xdr:cNvSpPr>
          <a:spLocks noChangeArrowheads="1"/>
        </xdr:cNvSpPr>
      </xdr:nvSpPr>
      <xdr:spPr bwMode="auto">
        <a:xfrm>
          <a:off x="4186517" y="65224957"/>
          <a:ext cx="2734235" cy="784411"/>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200" b="0" i="0" u="none" strike="noStrike" baseline="0">
              <a:solidFill>
                <a:srgbClr val="000000"/>
              </a:solidFill>
              <a:latin typeface="+mj-ea"/>
              <a:ea typeface="+mj-ea"/>
            </a:rPr>
            <a:t>A.</a:t>
          </a:r>
          <a:r>
            <a:rPr lang="ja-JP" altLang="en-US" sz="1200" b="0" i="0" u="none" strike="noStrike" baseline="0">
              <a:solidFill>
                <a:srgbClr val="000000"/>
              </a:solidFill>
              <a:latin typeface="+mj-ea"/>
              <a:ea typeface="+mj-ea"/>
            </a:rPr>
            <a:t>民間企業等</a:t>
          </a:r>
          <a:endParaRPr lang="en-US" altLang="ja-JP" sz="1200" b="0" i="0" u="none" strike="noStrike" baseline="0">
            <a:solidFill>
              <a:srgbClr val="000000"/>
            </a:solidFill>
            <a:latin typeface="+mj-ea"/>
            <a:ea typeface="+mj-ea"/>
          </a:endParaRPr>
        </a:p>
        <a:p>
          <a:pPr algn="ctr" rtl="0">
            <a:lnSpc>
              <a:spcPts val="1800"/>
            </a:lnSpc>
            <a:defRPr sz="1000"/>
          </a:pPr>
          <a:r>
            <a:rPr lang="ja-JP" altLang="en-US" sz="1200" b="0" i="0" u="none" strike="noStrike" baseline="0">
              <a:solidFill>
                <a:srgbClr val="000000"/>
              </a:solidFill>
              <a:latin typeface="+mj-ea"/>
              <a:ea typeface="+mj-ea"/>
            </a:rPr>
            <a:t>大学教育のデジタライゼーション・イニシアティブの実施：５０百万円</a:t>
          </a:r>
          <a:r>
            <a:rPr lang="ja-JP" altLang="ja-JP" sz="1200" b="0" i="0" baseline="0">
              <a:effectLst/>
              <a:latin typeface="+mj-ea"/>
              <a:ea typeface="+mj-ea"/>
              <a:cs typeface="+mn-cs"/>
            </a:rPr>
            <a:t>（１件）</a:t>
          </a:r>
          <a:endParaRPr lang="ja-JP" altLang="en-US" sz="1200">
            <a:latin typeface="+mj-ea"/>
            <a:ea typeface="+mj-ea"/>
          </a:endParaRPr>
        </a:p>
      </xdr:txBody>
    </xdr:sp>
    <xdr:clientData/>
  </xdr:twoCellAnchor>
  <xdr:twoCellAnchor>
    <xdr:from>
      <xdr:col>17</xdr:col>
      <xdr:colOff>179294</xdr:colOff>
      <xdr:row>748</xdr:row>
      <xdr:rowOff>67233</xdr:rowOff>
    </xdr:from>
    <xdr:to>
      <xdr:col>35</xdr:col>
      <xdr:colOff>44823</xdr:colOff>
      <xdr:row>749</xdr:row>
      <xdr:rowOff>58295</xdr:rowOff>
    </xdr:to>
    <xdr:sp macro="" textlink="">
      <xdr:nvSpPr>
        <xdr:cNvPr id="7" name="正方形/長方形 6">
          <a:extLst>
            <a:ext uri="{FF2B5EF4-FFF2-40B4-BE49-F238E27FC236}">
              <a16:creationId xmlns:a16="http://schemas.microsoft.com/office/drawing/2014/main" id="{0FC2F67F-7E2A-4168-8F40-25A7C8E5AB08}"/>
            </a:ext>
          </a:extLst>
        </xdr:cNvPr>
        <xdr:cNvSpPr/>
      </xdr:nvSpPr>
      <xdr:spPr>
        <a:xfrm>
          <a:off x="3608294" y="64915674"/>
          <a:ext cx="3496235" cy="3384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委託</a:t>
          </a:r>
          <a:r>
            <a:rPr kumimoji="1" lang="en-US" altLang="ja-JP" sz="1400">
              <a:solidFill>
                <a:sysClr val="windowText" lastClr="000000"/>
              </a:solidFill>
            </a:rPr>
            <a:t>【</a:t>
          </a:r>
          <a:r>
            <a:rPr kumimoji="1" lang="ja-JP" altLang="en-US" sz="1400">
              <a:solidFill>
                <a:sysClr val="windowText" lastClr="000000"/>
              </a:solidFill>
            </a:rPr>
            <a:t>一般競争契約（総合評価）</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14</xdr:col>
      <xdr:colOff>56030</xdr:colOff>
      <xdr:row>751</xdr:row>
      <xdr:rowOff>264457</xdr:rowOff>
    </xdr:from>
    <xdr:to>
      <xdr:col>43</xdr:col>
      <xdr:colOff>0</xdr:colOff>
      <xdr:row>753</xdr:row>
      <xdr:rowOff>208427</xdr:rowOff>
    </xdr:to>
    <xdr:sp macro="" textlink="">
      <xdr:nvSpPr>
        <xdr:cNvPr id="8" name="AutoShape 2">
          <a:extLst>
            <a:ext uri="{FF2B5EF4-FFF2-40B4-BE49-F238E27FC236}">
              <a16:creationId xmlns:a16="http://schemas.microsoft.com/office/drawing/2014/main" id="{B809EC46-8E25-4B70-8ED5-3689B9B77AD5}"/>
            </a:ext>
          </a:extLst>
        </xdr:cNvPr>
        <xdr:cNvSpPr>
          <a:spLocks noChangeArrowheads="1"/>
        </xdr:cNvSpPr>
      </xdr:nvSpPr>
      <xdr:spPr bwMode="auto">
        <a:xfrm>
          <a:off x="2879912" y="49559133"/>
          <a:ext cx="5793441" cy="63873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141193</xdr:colOff>
      <xdr:row>740</xdr:row>
      <xdr:rowOff>141189</xdr:rowOff>
    </xdr:from>
    <xdr:to>
      <xdr:col>36</xdr:col>
      <xdr:colOff>179294</xdr:colOff>
      <xdr:row>741</xdr:row>
      <xdr:rowOff>100851</xdr:rowOff>
    </xdr:to>
    <xdr:sp macro="" textlink="">
      <xdr:nvSpPr>
        <xdr:cNvPr id="11" name="正方形/長方形 10">
          <a:extLst>
            <a:ext uri="{FF2B5EF4-FFF2-40B4-BE49-F238E27FC236}">
              <a16:creationId xmlns:a16="http://schemas.microsoft.com/office/drawing/2014/main" id="{0FC2F67F-7E2A-4168-8F40-25A7C8E5AB08}"/>
            </a:ext>
          </a:extLst>
        </xdr:cNvPr>
        <xdr:cNvSpPr/>
      </xdr:nvSpPr>
      <xdr:spPr>
        <a:xfrm>
          <a:off x="1149722" y="58041983"/>
          <a:ext cx="6290984" cy="3070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なお、金額は単位未満を四捨五入して入力していることから、合計が一致しない場合がある。</a:t>
          </a:r>
        </a:p>
      </xdr:txBody>
    </xdr:sp>
    <xdr:clientData/>
  </xdr:twoCellAnchor>
  <xdr:twoCellAnchor>
    <xdr:from>
      <xdr:col>36</xdr:col>
      <xdr:colOff>123264</xdr:colOff>
      <xdr:row>741</xdr:row>
      <xdr:rowOff>33614</xdr:rowOff>
    </xdr:from>
    <xdr:to>
      <xdr:col>49</xdr:col>
      <xdr:colOff>493059</xdr:colOff>
      <xdr:row>744</xdr:row>
      <xdr:rowOff>123264</xdr:rowOff>
    </xdr:to>
    <xdr:sp macro="" textlink="">
      <xdr:nvSpPr>
        <xdr:cNvPr id="12" name="正方形/長方形 11">
          <a:extLst>
            <a:ext uri="{FF2B5EF4-FFF2-40B4-BE49-F238E27FC236}">
              <a16:creationId xmlns:a16="http://schemas.microsoft.com/office/drawing/2014/main" id="{0FC2F67F-7E2A-4168-8F40-25A7C8E5AB08}"/>
            </a:ext>
          </a:extLst>
        </xdr:cNvPr>
        <xdr:cNvSpPr/>
      </xdr:nvSpPr>
      <xdr:spPr>
        <a:xfrm>
          <a:off x="7384676" y="45854467"/>
          <a:ext cx="2991971" cy="11317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・諸謝金　　　３．１百万円</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aseline="0">
              <a:solidFill>
                <a:sysClr val="windowText" lastClr="000000"/>
              </a:solidFill>
              <a:latin typeface="ＭＳ ゴシック" panose="020B0609070205080204" pitchFamily="49" charset="-128"/>
              <a:ea typeface="ＭＳ ゴシック" panose="020B0609070205080204" pitchFamily="49" charset="-128"/>
            </a:rPr>
            <a:t>・委員等旅費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２．３百万円</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・庁費　</a:t>
          </a:r>
          <a:r>
            <a:rPr kumimoji="1" lang="ja-JP" altLang="en-US" sz="10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０．６百万円</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・職員旅費　　０．６百万円　　</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計：</a:t>
          </a:r>
          <a:r>
            <a:rPr kumimoji="1" lang="ja-JP" altLang="en-US" sz="1000" u="sng">
              <a:solidFill>
                <a:sysClr val="windowText" lastClr="000000"/>
              </a:solidFill>
              <a:latin typeface="ＭＳ ゴシック" panose="020B0609070205080204" pitchFamily="49" charset="-128"/>
              <a:ea typeface="ＭＳ ゴシック" panose="020B0609070205080204" pitchFamily="49" charset="-128"/>
            </a:rPr>
            <a:t>６．６百万円</a:t>
          </a:r>
          <a:r>
            <a:rPr kumimoji="1" lang="ja-JP" altLang="en-US" sz="1000" u="none">
              <a:solidFill>
                <a:sysClr val="windowText" lastClr="000000"/>
              </a:solidFill>
              <a:latin typeface="ＭＳ ゴシック" panose="020B0609070205080204" pitchFamily="49" charset="-128"/>
              <a:ea typeface="ＭＳ ゴシック" panose="020B0609070205080204" pitchFamily="49" charset="-128"/>
            </a:rPr>
            <a:t>　を含む。</a:t>
          </a:r>
          <a:endParaRPr kumimoji="1" lang="ja-JP" altLang="en-US" sz="10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33617</xdr:colOff>
      <xdr:row>744</xdr:row>
      <xdr:rowOff>100854</xdr:rowOff>
    </xdr:from>
    <xdr:to>
      <xdr:col>42</xdr:col>
      <xdr:colOff>134471</xdr:colOff>
      <xdr:row>746</xdr:row>
      <xdr:rowOff>112059</xdr:rowOff>
    </xdr:to>
    <xdr:sp macro="" textlink="">
      <xdr:nvSpPr>
        <xdr:cNvPr id="1027" name="Text Box 3"/>
        <xdr:cNvSpPr txBox="1">
          <a:spLocks noChangeArrowheads="1"/>
        </xdr:cNvSpPr>
      </xdr:nvSpPr>
      <xdr:spPr bwMode="auto">
        <a:xfrm>
          <a:off x="3059205" y="46963854"/>
          <a:ext cx="5546913" cy="70597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大学教育のデジタライゼーション・イニシアティブの事業推進業務を委託。圧倒的に高い学修成果を生み出すなど大学の授業の価値を最大化するため、産学が協働してデジタル技術を高度に活用する取組を奨励する。</a:t>
          </a:r>
        </a:p>
      </xdr:txBody>
    </xdr:sp>
    <xdr:clientData/>
  </xdr:twoCellAnchor>
  <xdr:twoCellAnchor>
    <xdr:from>
      <xdr:col>15</xdr:col>
      <xdr:colOff>44820</xdr:colOff>
      <xdr:row>751</xdr:row>
      <xdr:rowOff>291353</xdr:rowOff>
    </xdr:from>
    <xdr:to>
      <xdr:col>42</xdr:col>
      <xdr:colOff>89647</xdr:colOff>
      <xdr:row>753</xdr:row>
      <xdr:rowOff>212913</xdr:rowOff>
    </xdr:to>
    <xdr:sp macro="" textlink="">
      <xdr:nvSpPr>
        <xdr:cNvPr id="13" name="Text Box 3"/>
        <xdr:cNvSpPr txBox="1">
          <a:spLocks noChangeArrowheads="1"/>
        </xdr:cNvSpPr>
      </xdr:nvSpPr>
      <xdr:spPr bwMode="auto">
        <a:xfrm>
          <a:off x="3070408" y="49586029"/>
          <a:ext cx="5490886" cy="6163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大学教育のデジタライゼーション・イニシアティブの円滑な実施のため、広報等プロモーション戦略、</a:t>
          </a:r>
          <a:r>
            <a:rPr lang="en-US" altLang="ja-JP" sz="1100" b="0" i="0" u="none" strike="noStrike" baseline="0">
              <a:solidFill>
                <a:srgbClr val="000000"/>
              </a:solidFill>
              <a:latin typeface="ＭＳ Ｐゴシック"/>
              <a:ea typeface="ＭＳ Ｐゴシック"/>
            </a:rPr>
            <a:t>Pitch</a:t>
          </a:r>
          <a:r>
            <a:rPr lang="ja-JP" altLang="en-US" sz="1100" b="0" i="0" u="none" strike="noStrike" baseline="0">
              <a:solidFill>
                <a:srgbClr val="000000"/>
              </a:solidFill>
              <a:latin typeface="ＭＳ Ｐゴシック"/>
              <a:ea typeface="ＭＳ Ｐゴシック"/>
            </a:rPr>
            <a:t>イベント運営、公式取組のフォローアップ等を管理する事務局を設置・運営する。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426</v>
      </c>
      <c r="AP2" s="217"/>
      <c r="AQ2" s="217"/>
      <c r="AR2" s="78" t="str">
        <f>IF(OR(AO2="　", AO2=""), "", "-")</f>
        <v>-</v>
      </c>
      <c r="AS2" s="218">
        <v>10</v>
      </c>
      <c r="AT2" s="218"/>
      <c r="AU2" s="218"/>
      <c r="AV2" s="51" t="str">
        <f>IF(AW2="", "", "-")</f>
        <v/>
      </c>
      <c r="AW2" s="401"/>
      <c r="AX2" s="401"/>
    </row>
    <row r="3" spans="1:50" ht="21" customHeight="1" thickBot="1" x14ac:dyDescent="0.2">
      <c r="A3" s="524" t="s">
        <v>430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564</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591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567</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532</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568</v>
      </c>
      <c r="AF5" s="721"/>
      <c r="AG5" s="721"/>
      <c r="AH5" s="721"/>
      <c r="AI5" s="721"/>
      <c r="AJ5" s="721"/>
      <c r="AK5" s="721"/>
      <c r="AL5" s="721"/>
      <c r="AM5" s="721"/>
      <c r="AN5" s="721"/>
      <c r="AO5" s="721"/>
      <c r="AP5" s="722"/>
      <c r="AQ5" s="723" t="s">
        <v>569</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57.75" customHeight="1" x14ac:dyDescent="0.15">
      <c r="A7" s="830" t="s">
        <v>22</v>
      </c>
      <c r="B7" s="831"/>
      <c r="C7" s="831"/>
      <c r="D7" s="831"/>
      <c r="E7" s="831"/>
      <c r="F7" s="832"/>
      <c r="G7" s="833" t="s">
        <v>570</v>
      </c>
      <c r="H7" s="834"/>
      <c r="I7" s="834"/>
      <c r="J7" s="834"/>
      <c r="K7" s="834"/>
      <c r="L7" s="834"/>
      <c r="M7" s="834"/>
      <c r="N7" s="834"/>
      <c r="O7" s="834"/>
      <c r="P7" s="834"/>
      <c r="Q7" s="834"/>
      <c r="R7" s="834"/>
      <c r="S7" s="834"/>
      <c r="T7" s="834"/>
      <c r="U7" s="834"/>
      <c r="V7" s="834"/>
      <c r="W7" s="834"/>
      <c r="X7" s="835"/>
      <c r="Y7" s="399" t="s">
        <v>394</v>
      </c>
      <c r="Z7" s="300"/>
      <c r="AA7" s="300"/>
      <c r="AB7" s="300"/>
      <c r="AC7" s="300"/>
      <c r="AD7" s="400"/>
      <c r="AE7" s="387" t="s">
        <v>624</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259</v>
      </c>
      <c r="B8" s="831"/>
      <c r="C8" s="831"/>
      <c r="D8" s="831"/>
      <c r="E8" s="831"/>
      <c r="F8" s="832"/>
      <c r="G8" s="225" t="str">
        <f>入力規則等!A27</f>
        <v>科学技術・イノベーション、子ども・若者育成支援</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597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599</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t="s">
        <v>565</v>
      </c>
      <c r="Q13" s="117"/>
      <c r="R13" s="117"/>
      <c r="S13" s="117"/>
      <c r="T13" s="117"/>
      <c r="U13" s="117"/>
      <c r="V13" s="118"/>
      <c r="W13" s="116" t="s">
        <v>565</v>
      </c>
      <c r="X13" s="117"/>
      <c r="Y13" s="117"/>
      <c r="Z13" s="117"/>
      <c r="AA13" s="117"/>
      <c r="AB13" s="117"/>
      <c r="AC13" s="118"/>
      <c r="AD13" s="116" t="s">
        <v>565</v>
      </c>
      <c r="AE13" s="117"/>
      <c r="AF13" s="117"/>
      <c r="AG13" s="117"/>
      <c r="AH13" s="117"/>
      <c r="AI13" s="117"/>
      <c r="AJ13" s="118"/>
      <c r="AK13" s="116" t="s">
        <v>565</v>
      </c>
      <c r="AL13" s="117"/>
      <c r="AM13" s="117"/>
      <c r="AN13" s="117"/>
      <c r="AO13" s="117"/>
      <c r="AP13" s="117"/>
      <c r="AQ13" s="118"/>
      <c r="AR13" s="113">
        <v>56.6</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t="s">
        <v>565</v>
      </c>
      <c r="Q14" s="117"/>
      <c r="R14" s="117"/>
      <c r="S14" s="117"/>
      <c r="T14" s="117"/>
      <c r="U14" s="117"/>
      <c r="V14" s="118"/>
      <c r="W14" s="116" t="s">
        <v>565</v>
      </c>
      <c r="X14" s="117"/>
      <c r="Y14" s="117"/>
      <c r="Z14" s="117"/>
      <c r="AA14" s="117"/>
      <c r="AB14" s="117"/>
      <c r="AC14" s="118"/>
      <c r="AD14" s="116" t="s">
        <v>565</v>
      </c>
      <c r="AE14" s="117"/>
      <c r="AF14" s="117"/>
      <c r="AG14" s="117"/>
      <c r="AH14" s="117"/>
      <c r="AI14" s="117"/>
      <c r="AJ14" s="118"/>
      <c r="AK14" s="116" t="s">
        <v>565</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565</v>
      </c>
      <c r="Q15" s="117"/>
      <c r="R15" s="117"/>
      <c r="S15" s="117"/>
      <c r="T15" s="117"/>
      <c r="U15" s="117"/>
      <c r="V15" s="118"/>
      <c r="W15" s="116" t="s">
        <v>565</v>
      </c>
      <c r="X15" s="117"/>
      <c r="Y15" s="117"/>
      <c r="Z15" s="117"/>
      <c r="AA15" s="117"/>
      <c r="AB15" s="117"/>
      <c r="AC15" s="118"/>
      <c r="AD15" s="116" t="s">
        <v>565</v>
      </c>
      <c r="AE15" s="117"/>
      <c r="AF15" s="117"/>
      <c r="AG15" s="117"/>
      <c r="AH15" s="117"/>
      <c r="AI15" s="117"/>
      <c r="AJ15" s="118"/>
      <c r="AK15" s="116" t="s">
        <v>565</v>
      </c>
      <c r="AL15" s="117"/>
      <c r="AM15" s="117"/>
      <c r="AN15" s="117"/>
      <c r="AO15" s="117"/>
      <c r="AP15" s="117"/>
      <c r="AQ15" s="118"/>
      <c r="AR15" s="116">
        <v>0</v>
      </c>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565</v>
      </c>
      <c r="Q16" s="117"/>
      <c r="R16" s="117"/>
      <c r="S16" s="117"/>
      <c r="T16" s="117"/>
      <c r="U16" s="117"/>
      <c r="V16" s="118"/>
      <c r="W16" s="116" t="s">
        <v>565</v>
      </c>
      <c r="X16" s="117"/>
      <c r="Y16" s="117"/>
      <c r="Z16" s="117"/>
      <c r="AA16" s="117"/>
      <c r="AB16" s="117"/>
      <c r="AC16" s="118"/>
      <c r="AD16" s="116" t="s">
        <v>565</v>
      </c>
      <c r="AE16" s="117"/>
      <c r="AF16" s="117"/>
      <c r="AG16" s="117"/>
      <c r="AH16" s="117"/>
      <c r="AI16" s="117"/>
      <c r="AJ16" s="118"/>
      <c r="AK16" s="116" t="s">
        <v>565</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565</v>
      </c>
      <c r="Q17" s="117"/>
      <c r="R17" s="117"/>
      <c r="S17" s="117"/>
      <c r="T17" s="117"/>
      <c r="U17" s="117"/>
      <c r="V17" s="118"/>
      <c r="W17" s="116" t="s">
        <v>565</v>
      </c>
      <c r="X17" s="117"/>
      <c r="Y17" s="117"/>
      <c r="Z17" s="117"/>
      <c r="AA17" s="117"/>
      <c r="AB17" s="117"/>
      <c r="AC17" s="118"/>
      <c r="AD17" s="116" t="s">
        <v>565</v>
      </c>
      <c r="AE17" s="117"/>
      <c r="AF17" s="117"/>
      <c r="AG17" s="117"/>
      <c r="AH17" s="117"/>
      <c r="AI17" s="117"/>
      <c r="AJ17" s="118"/>
      <c r="AK17" s="116" t="s">
        <v>565</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0</v>
      </c>
      <c r="AL18" s="123"/>
      <c r="AM18" s="123"/>
      <c r="AN18" s="123"/>
      <c r="AO18" s="123"/>
      <c r="AP18" s="123"/>
      <c r="AQ18" s="124"/>
      <c r="AR18" s="122">
        <f>SUM(AR13:AX17)</f>
        <v>56.6</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0</v>
      </c>
      <c r="Q19" s="117"/>
      <c r="R19" s="117"/>
      <c r="S19" s="117"/>
      <c r="T19" s="117"/>
      <c r="U19" s="117"/>
      <c r="V19" s="118"/>
      <c r="W19" s="116">
        <v>0</v>
      </c>
      <c r="X19" s="117"/>
      <c r="Y19" s="117"/>
      <c r="Z19" s="117"/>
      <c r="AA19" s="117"/>
      <c r="AB19" s="117"/>
      <c r="AC19" s="118"/>
      <c r="AD19" s="116">
        <v>0</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358</v>
      </c>
      <c r="H21" s="932"/>
      <c r="I21" s="932"/>
      <c r="J21" s="932"/>
      <c r="K21" s="932"/>
      <c r="L21" s="932"/>
      <c r="M21" s="932"/>
      <c r="N21" s="932"/>
      <c r="O21" s="932"/>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571</v>
      </c>
      <c r="H23" s="191"/>
      <c r="I23" s="191"/>
      <c r="J23" s="191"/>
      <c r="K23" s="191"/>
      <c r="L23" s="191"/>
      <c r="M23" s="191"/>
      <c r="N23" s="191"/>
      <c r="O23" s="192"/>
      <c r="P23" s="113" t="s">
        <v>598</v>
      </c>
      <c r="Q23" s="114"/>
      <c r="R23" s="114"/>
      <c r="S23" s="114"/>
      <c r="T23" s="114"/>
      <c r="U23" s="114"/>
      <c r="V23" s="115"/>
      <c r="W23" s="113">
        <v>50</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614</v>
      </c>
      <c r="H24" s="194"/>
      <c r="I24" s="194"/>
      <c r="J24" s="194"/>
      <c r="K24" s="194"/>
      <c r="L24" s="194"/>
      <c r="M24" s="194"/>
      <c r="N24" s="194"/>
      <c r="O24" s="195"/>
      <c r="P24" s="116" t="s">
        <v>598</v>
      </c>
      <c r="Q24" s="117"/>
      <c r="R24" s="117"/>
      <c r="S24" s="117"/>
      <c r="T24" s="117"/>
      <c r="U24" s="117"/>
      <c r="V24" s="118"/>
      <c r="W24" s="116">
        <v>3.1</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615</v>
      </c>
      <c r="H25" s="194"/>
      <c r="I25" s="194"/>
      <c r="J25" s="194"/>
      <c r="K25" s="194"/>
      <c r="L25" s="194"/>
      <c r="M25" s="194"/>
      <c r="N25" s="194"/>
      <c r="O25" s="195"/>
      <c r="P25" s="116" t="s">
        <v>617</v>
      </c>
      <c r="Q25" s="117"/>
      <c r="R25" s="117"/>
      <c r="S25" s="117"/>
      <c r="T25" s="117"/>
      <c r="U25" s="117"/>
      <c r="V25" s="118"/>
      <c r="W25" s="116">
        <v>2.2999999999999998</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616</v>
      </c>
      <c r="H26" s="194"/>
      <c r="I26" s="194"/>
      <c r="J26" s="194"/>
      <c r="K26" s="194"/>
      <c r="L26" s="194"/>
      <c r="M26" s="194"/>
      <c r="N26" s="194"/>
      <c r="O26" s="195"/>
      <c r="P26" s="116" t="s">
        <v>617</v>
      </c>
      <c r="Q26" s="117"/>
      <c r="R26" s="117"/>
      <c r="S26" s="117"/>
      <c r="T26" s="117"/>
      <c r="U26" s="117"/>
      <c r="V26" s="118"/>
      <c r="W26" s="116">
        <v>0.6</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620</v>
      </c>
      <c r="H27" s="194"/>
      <c r="I27" s="194"/>
      <c r="J27" s="194"/>
      <c r="K27" s="194"/>
      <c r="L27" s="194"/>
      <c r="M27" s="194"/>
      <c r="N27" s="194"/>
      <c r="O27" s="195"/>
      <c r="P27" s="116" t="s">
        <v>617</v>
      </c>
      <c r="Q27" s="117"/>
      <c r="R27" s="117"/>
      <c r="S27" s="117"/>
      <c r="T27" s="117"/>
      <c r="U27" s="117"/>
      <c r="V27" s="118"/>
      <c r="W27" s="116">
        <v>0.6</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t="e">
        <f>P29-SUM(P23:P27)</f>
        <v>#VALUE!</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t="str">
        <f>AK13</f>
        <v>-</v>
      </c>
      <c r="Q29" s="117"/>
      <c r="R29" s="117"/>
      <c r="S29" s="117"/>
      <c r="T29" s="117"/>
      <c r="U29" s="117"/>
      <c r="V29" s="118"/>
      <c r="W29" s="222">
        <f>AR13</f>
        <v>56.6</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397</v>
      </c>
      <c r="AF30" s="391"/>
      <c r="AG30" s="391"/>
      <c r="AH30" s="392"/>
      <c r="AI30" s="390" t="s">
        <v>419</v>
      </c>
      <c r="AJ30" s="391"/>
      <c r="AK30" s="391"/>
      <c r="AL30" s="392"/>
      <c r="AM30" s="393" t="s">
        <v>424</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v>3</v>
      </c>
      <c r="AR31" s="140"/>
      <c r="AS31" s="141" t="s">
        <v>236</v>
      </c>
      <c r="AT31" s="176"/>
      <c r="AU31" s="275"/>
      <c r="AV31" s="275"/>
      <c r="AW31" s="383" t="s">
        <v>181</v>
      </c>
      <c r="AX31" s="384"/>
    </row>
    <row r="32" spans="1:50" ht="28.5" customHeight="1" x14ac:dyDescent="0.15">
      <c r="A32" s="516"/>
      <c r="B32" s="514"/>
      <c r="C32" s="514"/>
      <c r="D32" s="514"/>
      <c r="E32" s="514"/>
      <c r="F32" s="515"/>
      <c r="G32" s="541" t="s">
        <v>592</v>
      </c>
      <c r="H32" s="542"/>
      <c r="I32" s="542"/>
      <c r="J32" s="542"/>
      <c r="K32" s="542"/>
      <c r="L32" s="542"/>
      <c r="M32" s="542"/>
      <c r="N32" s="542"/>
      <c r="O32" s="543"/>
      <c r="P32" s="165" t="s">
        <v>589</v>
      </c>
      <c r="Q32" s="165"/>
      <c r="R32" s="165"/>
      <c r="S32" s="165"/>
      <c r="T32" s="165"/>
      <c r="U32" s="165"/>
      <c r="V32" s="165"/>
      <c r="W32" s="165"/>
      <c r="X32" s="236"/>
      <c r="Y32" s="342" t="s">
        <v>12</v>
      </c>
      <c r="Z32" s="550"/>
      <c r="AA32" s="551"/>
      <c r="AB32" s="552" t="s">
        <v>586</v>
      </c>
      <c r="AC32" s="552"/>
      <c r="AD32" s="552"/>
      <c r="AE32" s="368" t="s">
        <v>587</v>
      </c>
      <c r="AF32" s="369"/>
      <c r="AG32" s="369"/>
      <c r="AH32" s="369"/>
      <c r="AI32" s="368" t="s">
        <v>587</v>
      </c>
      <c r="AJ32" s="369"/>
      <c r="AK32" s="369"/>
      <c r="AL32" s="369"/>
      <c r="AM32" s="368" t="s">
        <v>587</v>
      </c>
      <c r="AN32" s="369"/>
      <c r="AO32" s="369"/>
      <c r="AP32" s="369"/>
      <c r="AQ32" s="119" t="s">
        <v>587</v>
      </c>
      <c r="AR32" s="120"/>
      <c r="AS32" s="120"/>
      <c r="AT32" s="121"/>
      <c r="AU32" s="369"/>
      <c r="AV32" s="369"/>
      <c r="AW32" s="369"/>
      <c r="AX32" s="371"/>
    </row>
    <row r="33" spans="1:50" ht="28.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586</v>
      </c>
      <c r="AC33" s="523"/>
      <c r="AD33" s="523"/>
      <c r="AE33" s="368" t="s">
        <v>587</v>
      </c>
      <c r="AF33" s="369"/>
      <c r="AG33" s="369"/>
      <c r="AH33" s="369"/>
      <c r="AI33" s="368" t="s">
        <v>587</v>
      </c>
      <c r="AJ33" s="369"/>
      <c r="AK33" s="369"/>
      <c r="AL33" s="369"/>
      <c r="AM33" s="368" t="s">
        <v>587</v>
      </c>
      <c r="AN33" s="369"/>
      <c r="AO33" s="369"/>
      <c r="AP33" s="369"/>
      <c r="AQ33" s="119" t="s">
        <v>587</v>
      </c>
      <c r="AR33" s="120"/>
      <c r="AS33" s="120"/>
      <c r="AT33" s="121"/>
      <c r="AU33" s="369"/>
      <c r="AV33" s="369"/>
      <c r="AW33" s="369"/>
      <c r="AX33" s="371"/>
    </row>
    <row r="34" spans="1:50" ht="28.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t="s">
        <v>587</v>
      </c>
      <c r="AF34" s="369"/>
      <c r="AG34" s="369"/>
      <c r="AH34" s="369"/>
      <c r="AI34" s="368" t="s">
        <v>587</v>
      </c>
      <c r="AJ34" s="369"/>
      <c r="AK34" s="369"/>
      <c r="AL34" s="369"/>
      <c r="AM34" s="368" t="s">
        <v>587</v>
      </c>
      <c r="AN34" s="369"/>
      <c r="AO34" s="369"/>
      <c r="AP34" s="369"/>
      <c r="AQ34" s="119" t="s">
        <v>587</v>
      </c>
      <c r="AR34" s="120"/>
      <c r="AS34" s="120"/>
      <c r="AT34" s="121"/>
      <c r="AU34" s="369"/>
      <c r="AV34" s="369"/>
      <c r="AW34" s="369"/>
      <c r="AX34" s="371"/>
    </row>
    <row r="35" spans="1:50" ht="23.25" customHeight="1" x14ac:dyDescent="0.15">
      <c r="A35" s="901" t="s">
        <v>385</v>
      </c>
      <c r="B35" s="902"/>
      <c r="C35" s="902"/>
      <c r="D35" s="902"/>
      <c r="E35" s="902"/>
      <c r="F35" s="903"/>
      <c r="G35" s="907" t="s">
        <v>590</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397</v>
      </c>
      <c r="AF37" s="373"/>
      <c r="AG37" s="373"/>
      <c r="AH37" s="374"/>
      <c r="AI37" s="372" t="s">
        <v>395</v>
      </c>
      <c r="AJ37" s="373"/>
      <c r="AK37" s="373"/>
      <c r="AL37" s="374"/>
      <c r="AM37" s="379" t="s">
        <v>424</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397</v>
      </c>
      <c r="AF44" s="373"/>
      <c r="AG44" s="373"/>
      <c r="AH44" s="374"/>
      <c r="AI44" s="372" t="s">
        <v>395</v>
      </c>
      <c r="AJ44" s="373"/>
      <c r="AK44" s="373"/>
      <c r="AL44" s="374"/>
      <c r="AM44" s="379" t="s">
        <v>424</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397</v>
      </c>
      <c r="AF51" s="373"/>
      <c r="AG51" s="373"/>
      <c r="AH51" s="374"/>
      <c r="AI51" s="372" t="s">
        <v>395</v>
      </c>
      <c r="AJ51" s="373"/>
      <c r="AK51" s="373"/>
      <c r="AL51" s="374"/>
      <c r="AM51" s="379" t="s">
        <v>424</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397</v>
      </c>
      <c r="AF58" s="373"/>
      <c r="AG58" s="373"/>
      <c r="AH58" s="374"/>
      <c r="AI58" s="372" t="s">
        <v>395</v>
      </c>
      <c r="AJ58" s="373"/>
      <c r="AK58" s="373"/>
      <c r="AL58" s="374"/>
      <c r="AM58" s="379" t="s">
        <v>424</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2" t="s">
        <v>397</v>
      </c>
      <c r="AF65" s="373"/>
      <c r="AG65" s="373"/>
      <c r="AH65" s="374"/>
      <c r="AI65" s="372" t="s">
        <v>395</v>
      </c>
      <c r="AJ65" s="373"/>
      <c r="AK65" s="373"/>
      <c r="AL65" s="374"/>
      <c r="AM65" s="379" t="s">
        <v>424</v>
      </c>
      <c r="AN65" s="379"/>
      <c r="AO65" s="379"/>
      <c r="AP65" s="379"/>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375</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375</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376</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374</v>
      </c>
      <c r="X70" s="949"/>
      <c r="Y70" s="954" t="s">
        <v>12</v>
      </c>
      <c r="Z70" s="954"/>
      <c r="AA70" s="955"/>
      <c r="AB70" s="956" t="s">
        <v>375</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375</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376</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397</v>
      </c>
      <c r="AF73" s="373"/>
      <c r="AG73" s="373"/>
      <c r="AH73" s="374"/>
      <c r="AI73" s="372" t="s">
        <v>395</v>
      </c>
      <c r="AJ73" s="373"/>
      <c r="AK73" s="373"/>
      <c r="AL73" s="374"/>
      <c r="AM73" s="379" t="s">
        <v>424</v>
      </c>
      <c r="AN73" s="379"/>
      <c r="AO73" s="379"/>
      <c r="AP73" s="379"/>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6" t="s">
        <v>388</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436</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397</v>
      </c>
      <c r="AF85" s="373"/>
      <c r="AG85" s="373"/>
      <c r="AH85" s="374"/>
      <c r="AI85" s="372" t="s">
        <v>395</v>
      </c>
      <c r="AJ85" s="373"/>
      <c r="AK85" s="373"/>
      <c r="AL85" s="374"/>
      <c r="AM85" s="379" t="s">
        <v>424</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397</v>
      </c>
      <c r="AF90" s="373"/>
      <c r="AG90" s="373"/>
      <c r="AH90" s="374"/>
      <c r="AI90" s="372" t="s">
        <v>395</v>
      </c>
      <c r="AJ90" s="373"/>
      <c r="AK90" s="373"/>
      <c r="AL90" s="374"/>
      <c r="AM90" s="379" t="s">
        <v>424</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397</v>
      </c>
      <c r="AF95" s="373"/>
      <c r="AG95" s="373"/>
      <c r="AH95" s="374"/>
      <c r="AI95" s="372" t="s">
        <v>395</v>
      </c>
      <c r="AJ95" s="373"/>
      <c r="AK95" s="373"/>
      <c r="AL95" s="374"/>
      <c r="AM95" s="379" t="s">
        <v>424</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397</v>
      </c>
      <c r="AF100" s="828"/>
      <c r="AG100" s="828"/>
      <c r="AH100" s="829"/>
      <c r="AI100" s="827" t="s">
        <v>417</v>
      </c>
      <c r="AJ100" s="828"/>
      <c r="AK100" s="828"/>
      <c r="AL100" s="829"/>
      <c r="AM100" s="827" t="s">
        <v>424</v>
      </c>
      <c r="AN100" s="828"/>
      <c r="AO100" s="828"/>
      <c r="AP100" s="829"/>
      <c r="AQ100" s="933" t="s">
        <v>437</v>
      </c>
      <c r="AR100" s="934"/>
      <c r="AS100" s="934"/>
      <c r="AT100" s="935"/>
      <c r="AU100" s="933" t="s">
        <v>438</v>
      </c>
      <c r="AV100" s="934"/>
      <c r="AW100" s="934"/>
      <c r="AX100" s="936"/>
    </row>
    <row r="101" spans="1:60" ht="23.25" customHeight="1" x14ac:dyDescent="0.15">
      <c r="A101" s="492"/>
      <c r="B101" s="493"/>
      <c r="C101" s="493"/>
      <c r="D101" s="493"/>
      <c r="E101" s="493"/>
      <c r="F101" s="494"/>
      <c r="G101" s="165" t="s">
        <v>583</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584</v>
      </c>
      <c r="AC101" s="552"/>
      <c r="AD101" s="552"/>
      <c r="AE101" s="368" t="s">
        <v>587</v>
      </c>
      <c r="AF101" s="369"/>
      <c r="AG101" s="369"/>
      <c r="AH101" s="370"/>
      <c r="AI101" s="368" t="s">
        <v>587</v>
      </c>
      <c r="AJ101" s="369"/>
      <c r="AK101" s="369"/>
      <c r="AL101" s="370"/>
      <c r="AM101" s="368" t="s">
        <v>587</v>
      </c>
      <c r="AN101" s="369"/>
      <c r="AO101" s="369"/>
      <c r="AP101" s="370"/>
      <c r="AQ101" s="368" t="s">
        <v>587</v>
      </c>
      <c r="AR101" s="369"/>
      <c r="AS101" s="369"/>
      <c r="AT101" s="370"/>
      <c r="AU101" s="368" t="s">
        <v>622</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585</v>
      </c>
      <c r="AC102" s="552"/>
      <c r="AD102" s="552"/>
      <c r="AE102" s="362" t="s">
        <v>587</v>
      </c>
      <c r="AF102" s="362"/>
      <c r="AG102" s="362"/>
      <c r="AH102" s="362"/>
      <c r="AI102" s="362" t="s">
        <v>587</v>
      </c>
      <c r="AJ102" s="362"/>
      <c r="AK102" s="362"/>
      <c r="AL102" s="362"/>
      <c r="AM102" s="362" t="s">
        <v>587</v>
      </c>
      <c r="AN102" s="362"/>
      <c r="AO102" s="362"/>
      <c r="AP102" s="362"/>
      <c r="AQ102" s="818" t="s">
        <v>587</v>
      </c>
      <c r="AR102" s="819"/>
      <c r="AS102" s="819"/>
      <c r="AT102" s="820"/>
      <c r="AU102" s="818" t="s">
        <v>622</v>
      </c>
      <c r="AV102" s="819"/>
      <c r="AW102" s="819"/>
      <c r="AX102" s="820"/>
    </row>
    <row r="103" spans="1:60" ht="31.5"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397</v>
      </c>
      <c r="AF103" s="302"/>
      <c r="AG103" s="302"/>
      <c r="AH103" s="303"/>
      <c r="AI103" s="307" t="s">
        <v>395</v>
      </c>
      <c r="AJ103" s="302"/>
      <c r="AK103" s="302"/>
      <c r="AL103" s="303"/>
      <c r="AM103" s="307" t="s">
        <v>424</v>
      </c>
      <c r="AN103" s="302"/>
      <c r="AO103" s="302"/>
      <c r="AP103" s="303"/>
      <c r="AQ103" s="364" t="s">
        <v>437</v>
      </c>
      <c r="AR103" s="365"/>
      <c r="AS103" s="365"/>
      <c r="AT103" s="366"/>
      <c r="AU103" s="364" t="s">
        <v>438</v>
      </c>
      <c r="AV103" s="365"/>
      <c r="AW103" s="365"/>
      <c r="AX103" s="367"/>
    </row>
    <row r="104" spans="1:60" ht="23.25" customHeight="1" x14ac:dyDescent="0.15">
      <c r="A104" s="492"/>
      <c r="B104" s="493"/>
      <c r="C104" s="493"/>
      <c r="D104" s="493"/>
      <c r="E104" s="493"/>
      <c r="F104" s="494"/>
      <c r="G104" s="165" t="s">
        <v>593</v>
      </c>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t="s">
        <v>586</v>
      </c>
      <c r="AC104" s="473"/>
      <c r="AD104" s="474"/>
      <c r="AE104" s="368" t="s">
        <v>587</v>
      </c>
      <c r="AF104" s="369"/>
      <c r="AG104" s="369"/>
      <c r="AH104" s="370"/>
      <c r="AI104" s="368" t="s">
        <v>587</v>
      </c>
      <c r="AJ104" s="369"/>
      <c r="AK104" s="369"/>
      <c r="AL104" s="370"/>
      <c r="AM104" s="368" t="s">
        <v>587</v>
      </c>
      <c r="AN104" s="369"/>
      <c r="AO104" s="369"/>
      <c r="AP104" s="370"/>
      <c r="AQ104" s="368" t="s">
        <v>587</v>
      </c>
      <c r="AR104" s="369"/>
      <c r="AS104" s="369"/>
      <c r="AT104" s="370"/>
      <c r="AU104" s="368" t="s">
        <v>622</v>
      </c>
      <c r="AV104" s="369"/>
      <c r="AW104" s="369"/>
      <c r="AX104" s="370"/>
    </row>
    <row r="105" spans="1:60" ht="23.25"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t="s">
        <v>586</v>
      </c>
      <c r="AC105" s="411"/>
      <c r="AD105" s="412"/>
      <c r="AE105" s="362" t="s">
        <v>587</v>
      </c>
      <c r="AF105" s="362"/>
      <c r="AG105" s="362"/>
      <c r="AH105" s="362"/>
      <c r="AI105" s="362" t="s">
        <v>587</v>
      </c>
      <c r="AJ105" s="362"/>
      <c r="AK105" s="362"/>
      <c r="AL105" s="362"/>
      <c r="AM105" s="362" t="s">
        <v>587</v>
      </c>
      <c r="AN105" s="362"/>
      <c r="AO105" s="362"/>
      <c r="AP105" s="362"/>
      <c r="AQ105" s="368" t="s">
        <v>587</v>
      </c>
      <c r="AR105" s="369"/>
      <c r="AS105" s="369"/>
      <c r="AT105" s="370"/>
      <c r="AU105" s="818" t="s">
        <v>622</v>
      </c>
      <c r="AV105" s="819"/>
      <c r="AW105" s="819"/>
      <c r="AX105" s="820"/>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397</v>
      </c>
      <c r="AF106" s="302"/>
      <c r="AG106" s="302"/>
      <c r="AH106" s="303"/>
      <c r="AI106" s="307" t="s">
        <v>395</v>
      </c>
      <c r="AJ106" s="302"/>
      <c r="AK106" s="302"/>
      <c r="AL106" s="303"/>
      <c r="AM106" s="307" t="s">
        <v>424</v>
      </c>
      <c r="AN106" s="302"/>
      <c r="AO106" s="302"/>
      <c r="AP106" s="303"/>
      <c r="AQ106" s="364" t="s">
        <v>437</v>
      </c>
      <c r="AR106" s="365"/>
      <c r="AS106" s="365"/>
      <c r="AT106" s="366"/>
      <c r="AU106" s="364" t="s">
        <v>438</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397</v>
      </c>
      <c r="AF109" s="302"/>
      <c r="AG109" s="302"/>
      <c r="AH109" s="303"/>
      <c r="AI109" s="307" t="s">
        <v>395</v>
      </c>
      <c r="AJ109" s="302"/>
      <c r="AK109" s="302"/>
      <c r="AL109" s="303"/>
      <c r="AM109" s="307" t="s">
        <v>424</v>
      </c>
      <c r="AN109" s="302"/>
      <c r="AO109" s="302"/>
      <c r="AP109" s="303"/>
      <c r="AQ109" s="364" t="s">
        <v>437</v>
      </c>
      <c r="AR109" s="365"/>
      <c r="AS109" s="365"/>
      <c r="AT109" s="366"/>
      <c r="AU109" s="364" t="s">
        <v>438</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397</v>
      </c>
      <c r="AF112" s="302"/>
      <c r="AG112" s="302"/>
      <c r="AH112" s="303"/>
      <c r="AI112" s="307" t="s">
        <v>395</v>
      </c>
      <c r="AJ112" s="302"/>
      <c r="AK112" s="302"/>
      <c r="AL112" s="303"/>
      <c r="AM112" s="307" t="s">
        <v>424</v>
      </c>
      <c r="AN112" s="302"/>
      <c r="AO112" s="302"/>
      <c r="AP112" s="303"/>
      <c r="AQ112" s="364" t="s">
        <v>437</v>
      </c>
      <c r="AR112" s="365"/>
      <c r="AS112" s="365"/>
      <c r="AT112" s="366"/>
      <c r="AU112" s="364" t="s">
        <v>438</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397</v>
      </c>
      <c r="AF115" s="302"/>
      <c r="AG115" s="302"/>
      <c r="AH115" s="303"/>
      <c r="AI115" s="307" t="s">
        <v>395</v>
      </c>
      <c r="AJ115" s="302"/>
      <c r="AK115" s="302"/>
      <c r="AL115" s="303"/>
      <c r="AM115" s="307" t="s">
        <v>424</v>
      </c>
      <c r="AN115" s="302"/>
      <c r="AO115" s="302"/>
      <c r="AP115" s="303"/>
      <c r="AQ115" s="339" t="s">
        <v>439</v>
      </c>
      <c r="AR115" s="340"/>
      <c r="AS115" s="340"/>
      <c r="AT115" s="340"/>
      <c r="AU115" s="340"/>
      <c r="AV115" s="340"/>
      <c r="AW115" s="340"/>
      <c r="AX115" s="341"/>
    </row>
    <row r="116" spans="1:50" ht="23.25" customHeight="1" x14ac:dyDescent="0.15">
      <c r="A116" s="296"/>
      <c r="B116" s="297"/>
      <c r="C116" s="297"/>
      <c r="D116" s="297"/>
      <c r="E116" s="297"/>
      <c r="F116" s="298"/>
      <c r="G116" s="355" t="s">
        <v>618</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619</v>
      </c>
      <c r="AC116" s="305"/>
      <c r="AD116" s="306"/>
      <c r="AE116" s="362" t="s">
        <v>622</v>
      </c>
      <c r="AF116" s="362"/>
      <c r="AG116" s="362"/>
      <c r="AH116" s="362"/>
      <c r="AI116" s="362" t="s">
        <v>622</v>
      </c>
      <c r="AJ116" s="362"/>
      <c r="AK116" s="362"/>
      <c r="AL116" s="362"/>
      <c r="AM116" s="362" t="s">
        <v>622</v>
      </c>
      <c r="AN116" s="362"/>
      <c r="AO116" s="362"/>
      <c r="AP116" s="362"/>
      <c r="AQ116" s="368" t="s">
        <v>622</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621</v>
      </c>
      <c r="AC117" s="346"/>
      <c r="AD117" s="347"/>
      <c r="AE117" s="310" t="s">
        <v>622</v>
      </c>
      <c r="AF117" s="310"/>
      <c r="AG117" s="310"/>
      <c r="AH117" s="310"/>
      <c r="AI117" s="310" t="s">
        <v>622</v>
      </c>
      <c r="AJ117" s="310"/>
      <c r="AK117" s="310"/>
      <c r="AL117" s="310"/>
      <c r="AM117" s="310" t="s">
        <v>622</v>
      </c>
      <c r="AN117" s="310"/>
      <c r="AO117" s="310"/>
      <c r="AP117" s="310"/>
      <c r="AQ117" s="310" t="s">
        <v>622</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397</v>
      </c>
      <c r="AF118" s="302"/>
      <c r="AG118" s="302"/>
      <c r="AH118" s="303"/>
      <c r="AI118" s="307" t="s">
        <v>395</v>
      </c>
      <c r="AJ118" s="302"/>
      <c r="AK118" s="302"/>
      <c r="AL118" s="303"/>
      <c r="AM118" s="307" t="s">
        <v>424</v>
      </c>
      <c r="AN118" s="302"/>
      <c r="AO118" s="302"/>
      <c r="AP118" s="303"/>
      <c r="AQ118" s="339" t="s">
        <v>439</v>
      </c>
      <c r="AR118" s="340"/>
      <c r="AS118" s="340"/>
      <c r="AT118" s="340"/>
      <c r="AU118" s="340"/>
      <c r="AV118" s="340"/>
      <c r="AW118" s="340"/>
      <c r="AX118" s="341"/>
    </row>
    <row r="119" spans="1:50" ht="23.25" hidden="1" customHeight="1" x14ac:dyDescent="0.15">
      <c r="A119" s="296"/>
      <c r="B119" s="297"/>
      <c r="C119" s="297"/>
      <c r="D119" s="297"/>
      <c r="E119" s="297"/>
      <c r="F119" s="298"/>
      <c r="G119" s="355"/>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t="s">
        <v>588</v>
      </c>
      <c r="AC119" s="305"/>
      <c r="AD119" s="306"/>
      <c r="AE119" s="362" t="s">
        <v>587</v>
      </c>
      <c r="AF119" s="362"/>
      <c r="AG119" s="362"/>
      <c r="AH119" s="362"/>
      <c r="AI119" s="362" t="s">
        <v>587</v>
      </c>
      <c r="AJ119" s="362"/>
      <c r="AK119" s="362"/>
      <c r="AL119" s="362"/>
      <c r="AM119" s="362" t="s">
        <v>587</v>
      </c>
      <c r="AN119" s="362"/>
      <c r="AO119" s="362"/>
      <c r="AP119" s="362"/>
      <c r="AQ119" s="362" t="s">
        <v>587</v>
      </c>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397</v>
      </c>
      <c r="AF121" s="302"/>
      <c r="AG121" s="302"/>
      <c r="AH121" s="303"/>
      <c r="AI121" s="307" t="s">
        <v>395</v>
      </c>
      <c r="AJ121" s="302"/>
      <c r="AK121" s="302"/>
      <c r="AL121" s="303"/>
      <c r="AM121" s="307" t="s">
        <v>424</v>
      </c>
      <c r="AN121" s="302"/>
      <c r="AO121" s="302"/>
      <c r="AP121" s="303"/>
      <c r="AQ121" s="339" t="s">
        <v>439</v>
      </c>
      <c r="AR121" s="340"/>
      <c r="AS121" s="340"/>
      <c r="AT121" s="340"/>
      <c r="AU121" s="340"/>
      <c r="AV121" s="340"/>
      <c r="AW121" s="340"/>
      <c r="AX121" s="341"/>
    </row>
    <row r="122" spans="1:50" ht="23.25" hidden="1" customHeight="1" x14ac:dyDescent="0.15">
      <c r="A122" s="296"/>
      <c r="B122" s="297"/>
      <c r="C122" s="297"/>
      <c r="D122" s="297"/>
      <c r="E122" s="297"/>
      <c r="F122" s="298"/>
      <c r="G122" s="355" t="s">
        <v>363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364</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397</v>
      </c>
      <c r="AF124" s="302"/>
      <c r="AG124" s="302"/>
      <c r="AH124" s="303"/>
      <c r="AI124" s="307" t="s">
        <v>395</v>
      </c>
      <c r="AJ124" s="302"/>
      <c r="AK124" s="302"/>
      <c r="AL124" s="303"/>
      <c r="AM124" s="307" t="s">
        <v>424</v>
      </c>
      <c r="AN124" s="302"/>
      <c r="AO124" s="302"/>
      <c r="AP124" s="303"/>
      <c r="AQ124" s="339" t="s">
        <v>439</v>
      </c>
      <c r="AR124" s="340"/>
      <c r="AS124" s="340"/>
      <c r="AT124" s="340"/>
      <c r="AU124" s="340"/>
      <c r="AV124" s="340"/>
      <c r="AW124" s="340"/>
      <c r="AX124" s="341"/>
    </row>
    <row r="125" spans="1:50" ht="23.25" hidden="1" customHeight="1" x14ac:dyDescent="0.15">
      <c r="A125" s="296"/>
      <c r="B125" s="297"/>
      <c r="C125" s="297"/>
      <c r="D125" s="297"/>
      <c r="E125" s="297"/>
      <c r="F125" s="298"/>
      <c r="G125" s="355" t="s">
        <v>363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397</v>
      </c>
      <c r="AF127" s="302"/>
      <c r="AG127" s="302"/>
      <c r="AH127" s="303"/>
      <c r="AI127" s="307" t="s">
        <v>395</v>
      </c>
      <c r="AJ127" s="302"/>
      <c r="AK127" s="302"/>
      <c r="AL127" s="303"/>
      <c r="AM127" s="307" t="s">
        <v>424</v>
      </c>
      <c r="AN127" s="302"/>
      <c r="AO127" s="302"/>
      <c r="AP127" s="303"/>
      <c r="AQ127" s="339" t="s">
        <v>439</v>
      </c>
      <c r="AR127" s="340"/>
      <c r="AS127" s="340"/>
      <c r="AT127" s="340"/>
      <c r="AU127" s="340"/>
      <c r="AV127" s="340"/>
      <c r="AW127" s="340"/>
      <c r="AX127" s="341"/>
    </row>
    <row r="128" spans="1:50" ht="23.25" hidden="1" customHeight="1" x14ac:dyDescent="0.15">
      <c r="A128" s="296"/>
      <c r="B128" s="297"/>
      <c r="C128" s="297"/>
      <c r="D128" s="297"/>
      <c r="E128" s="297"/>
      <c r="F128" s="298"/>
      <c r="G128" s="355" t="s">
        <v>363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412</v>
      </c>
      <c r="B130" s="996"/>
      <c r="C130" s="995" t="s">
        <v>239</v>
      </c>
      <c r="D130" s="996"/>
      <c r="E130" s="312" t="s">
        <v>268</v>
      </c>
      <c r="F130" s="313"/>
      <c r="G130" s="314" t="s">
        <v>573</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574</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601</v>
      </c>
      <c r="AR133" s="275"/>
      <c r="AS133" s="141" t="s">
        <v>236</v>
      </c>
      <c r="AT133" s="176"/>
      <c r="AU133" s="140" t="s">
        <v>601</v>
      </c>
      <c r="AV133" s="140"/>
      <c r="AW133" s="141" t="s">
        <v>181</v>
      </c>
      <c r="AX133" s="142"/>
    </row>
    <row r="134" spans="1:50" ht="39.75" customHeight="1" x14ac:dyDescent="0.15">
      <c r="A134" s="999"/>
      <c r="B134" s="256"/>
      <c r="C134" s="255"/>
      <c r="D134" s="256"/>
      <c r="E134" s="255"/>
      <c r="F134" s="318"/>
      <c r="G134" s="235" t="s">
        <v>601</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601</v>
      </c>
      <c r="AC134" s="228"/>
      <c r="AD134" s="228"/>
      <c r="AE134" s="270" t="s">
        <v>601</v>
      </c>
      <c r="AF134" s="120"/>
      <c r="AG134" s="120"/>
      <c r="AH134" s="120"/>
      <c r="AI134" s="270" t="s">
        <v>601</v>
      </c>
      <c r="AJ134" s="120"/>
      <c r="AK134" s="120"/>
      <c r="AL134" s="120"/>
      <c r="AM134" s="270" t="s">
        <v>601</v>
      </c>
      <c r="AN134" s="120"/>
      <c r="AO134" s="120"/>
      <c r="AP134" s="120"/>
      <c r="AQ134" s="270" t="s">
        <v>601</v>
      </c>
      <c r="AR134" s="120"/>
      <c r="AS134" s="120"/>
      <c r="AT134" s="120"/>
      <c r="AU134" s="270" t="s">
        <v>601</v>
      </c>
      <c r="AV134" s="120"/>
      <c r="AW134" s="120"/>
      <c r="AX134" s="219"/>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601</v>
      </c>
      <c r="AC135" s="137"/>
      <c r="AD135" s="137"/>
      <c r="AE135" s="270" t="s">
        <v>601</v>
      </c>
      <c r="AF135" s="120"/>
      <c r="AG135" s="120"/>
      <c r="AH135" s="120"/>
      <c r="AI135" s="270" t="s">
        <v>601</v>
      </c>
      <c r="AJ135" s="120"/>
      <c r="AK135" s="120"/>
      <c r="AL135" s="120"/>
      <c r="AM135" s="270" t="s">
        <v>601</v>
      </c>
      <c r="AN135" s="120"/>
      <c r="AO135" s="120"/>
      <c r="AP135" s="120"/>
      <c r="AQ135" s="270" t="s">
        <v>601</v>
      </c>
      <c r="AR135" s="120"/>
      <c r="AS135" s="120"/>
      <c r="AT135" s="120"/>
      <c r="AU135" s="270" t="s">
        <v>601</v>
      </c>
      <c r="AV135" s="120"/>
      <c r="AW135" s="120"/>
      <c r="AX135" s="219"/>
    </row>
    <row r="136" spans="1:50" ht="18.75" hidden="1"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t="s">
        <v>601</v>
      </c>
      <c r="AR137" s="275"/>
      <c r="AS137" s="141" t="s">
        <v>236</v>
      </c>
      <c r="AT137" s="176"/>
      <c r="AU137" s="140" t="s">
        <v>601</v>
      </c>
      <c r="AV137" s="140"/>
      <c r="AW137" s="141" t="s">
        <v>181</v>
      </c>
      <c r="AX137" s="142"/>
    </row>
    <row r="138" spans="1:50" ht="39.75" hidden="1" customHeight="1" x14ac:dyDescent="0.15">
      <c r="A138" s="999"/>
      <c r="B138" s="256"/>
      <c r="C138" s="255"/>
      <c r="D138" s="256"/>
      <c r="E138" s="255"/>
      <c r="F138" s="318"/>
      <c r="G138" s="235" t="s">
        <v>601</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t="s">
        <v>601</v>
      </c>
      <c r="AC138" s="228"/>
      <c r="AD138" s="228"/>
      <c r="AE138" s="270" t="s">
        <v>601</v>
      </c>
      <c r="AF138" s="120"/>
      <c r="AG138" s="120"/>
      <c r="AH138" s="120"/>
      <c r="AI138" s="270" t="s">
        <v>601</v>
      </c>
      <c r="AJ138" s="120"/>
      <c r="AK138" s="120"/>
      <c r="AL138" s="120"/>
      <c r="AM138" s="270" t="s">
        <v>601</v>
      </c>
      <c r="AN138" s="120"/>
      <c r="AO138" s="120"/>
      <c r="AP138" s="120"/>
      <c r="AQ138" s="270" t="s">
        <v>601</v>
      </c>
      <c r="AR138" s="120"/>
      <c r="AS138" s="120"/>
      <c r="AT138" s="120"/>
      <c r="AU138" s="270" t="s">
        <v>601</v>
      </c>
      <c r="AV138" s="120"/>
      <c r="AW138" s="120"/>
      <c r="AX138" s="219"/>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601</v>
      </c>
      <c r="AC139" s="137"/>
      <c r="AD139" s="137"/>
      <c r="AE139" s="270" t="s">
        <v>601</v>
      </c>
      <c r="AF139" s="120"/>
      <c r="AG139" s="120"/>
      <c r="AH139" s="120"/>
      <c r="AI139" s="270" t="s">
        <v>601</v>
      </c>
      <c r="AJ139" s="120"/>
      <c r="AK139" s="120"/>
      <c r="AL139" s="120"/>
      <c r="AM139" s="270" t="s">
        <v>601</v>
      </c>
      <c r="AN139" s="120"/>
      <c r="AO139" s="120"/>
      <c r="AP139" s="120"/>
      <c r="AQ139" s="270" t="s">
        <v>601</v>
      </c>
      <c r="AR139" s="120"/>
      <c r="AS139" s="120"/>
      <c r="AT139" s="120"/>
      <c r="AU139" s="270" t="s">
        <v>601</v>
      </c>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9"/>
      <c r="B188" s="256"/>
      <c r="C188" s="255"/>
      <c r="D188" s="256"/>
      <c r="E188" s="164" t="s">
        <v>600</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427</v>
      </c>
      <c r="D430" s="254"/>
      <c r="E430" s="242" t="s">
        <v>405</v>
      </c>
      <c r="F430" s="452"/>
      <c r="G430" s="244" t="s">
        <v>255</v>
      </c>
      <c r="H430" s="162"/>
      <c r="I430" s="162"/>
      <c r="J430" s="245" t="s">
        <v>566</v>
      </c>
      <c r="K430" s="246"/>
      <c r="L430" s="246"/>
      <c r="M430" s="246"/>
      <c r="N430" s="246"/>
      <c r="O430" s="246"/>
      <c r="P430" s="246"/>
      <c r="Q430" s="246"/>
      <c r="R430" s="246"/>
      <c r="S430" s="246"/>
      <c r="T430" s="247"/>
      <c r="U430" s="248" t="s">
        <v>601</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566</v>
      </c>
      <c r="AF432" s="140"/>
      <c r="AG432" s="141" t="s">
        <v>236</v>
      </c>
      <c r="AH432" s="176"/>
      <c r="AI432" s="186"/>
      <c r="AJ432" s="186"/>
      <c r="AK432" s="186"/>
      <c r="AL432" s="181"/>
      <c r="AM432" s="186"/>
      <c r="AN432" s="186"/>
      <c r="AO432" s="186"/>
      <c r="AP432" s="181"/>
      <c r="AQ432" s="215" t="s">
        <v>566</v>
      </c>
      <c r="AR432" s="140"/>
      <c r="AS432" s="141" t="s">
        <v>236</v>
      </c>
      <c r="AT432" s="176"/>
      <c r="AU432" s="140" t="s">
        <v>566</v>
      </c>
      <c r="AV432" s="140"/>
      <c r="AW432" s="141" t="s">
        <v>181</v>
      </c>
      <c r="AX432" s="142"/>
    </row>
    <row r="433" spans="1:50" ht="23.25" customHeight="1" x14ac:dyDescent="0.15">
      <c r="A433" s="999"/>
      <c r="B433" s="256"/>
      <c r="C433" s="255"/>
      <c r="D433" s="256"/>
      <c r="E433" s="170"/>
      <c r="F433" s="171"/>
      <c r="G433" s="235" t="s">
        <v>566</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566</v>
      </c>
      <c r="AC433" s="137"/>
      <c r="AD433" s="137"/>
      <c r="AE433" s="119" t="s">
        <v>566</v>
      </c>
      <c r="AF433" s="120"/>
      <c r="AG433" s="120"/>
      <c r="AH433" s="120"/>
      <c r="AI433" s="119" t="s">
        <v>566</v>
      </c>
      <c r="AJ433" s="120"/>
      <c r="AK433" s="120"/>
      <c r="AL433" s="120"/>
      <c r="AM433" s="119" t="s">
        <v>566</v>
      </c>
      <c r="AN433" s="120"/>
      <c r="AO433" s="120"/>
      <c r="AP433" s="121"/>
      <c r="AQ433" s="119" t="s">
        <v>566</v>
      </c>
      <c r="AR433" s="120"/>
      <c r="AS433" s="120"/>
      <c r="AT433" s="121"/>
      <c r="AU433" s="120" t="s">
        <v>566</v>
      </c>
      <c r="AV433" s="120"/>
      <c r="AW433" s="120"/>
      <c r="AX433" s="219"/>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566</v>
      </c>
      <c r="AC434" s="228"/>
      <c r="AD434" s="228"/>
      <c r="AE434" s="119" t="s">
        <v>566</v>
      </c>
      <c r="AF434" s="120"/>
      <c r="AG434" s="120"/>
      <c r="AH434" s="121"/>
      <c r="AI434" s="119" t="s">
        <v>566</v>
      </c>
      <c r="AJ434" s="120"/>
      <c r="AK434" s="120"/>
      <c r="AL434" s="120"/>
      <c r="AM434" s="119" t="s">
        <v>566</v>
      </c>
      <c r="AN434" s="120"/>
      <c r="AO434" s="120"/>
      <c r="AP434" s="121"/>
      <c r="AQ434" s="119" t="s">
        <v>566</v>
      </c>
      <c r="AR434" s="120"/>
      <c r="AS434" s="120"/>
      <c r="AT434" s="121"/>
      <c r="AU434" s="120" t="s">
        <v>566</v>
      </c>
      <c r="AV434" s="120"/>
      <c r="AW434" s="120"/>
      <c r="AX434" s="219"/>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566</v>
      </c>
      <c r="AF435" s="120"/>
      <c r="AG435" s="120"/>
      <c r="AH435" s="121"/>
      <c r="AI435" s="119" t="s">
        <v>566</v>
      </c>
      <c r="AJ435" s="120"/>
      <c r="AK435" s="120"/>
      <c r="AL435" s="120"/>
      <c r="AM435" s="119" t="s">
        <v>566</v>
      </c>
      <c r="AN435" s="120"/>
      <c r="AO435" s="120"/>
      <c r="AP435" s="121"/>
      <c r="AQ435" s="119" t="s">
        <v>566</v>
      </c>
      <c r="AR435" s="120"/>
      <c r="AS435" s="120"/>
      <c r="AT435" s="121"/>
      <c r="AU435" s="120" t="s">
        <v>566</v>
      </c>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566</v>
      </c>
      <c r="AF457" s="140"/>
      <c r="AG457" s="141" t="s">
        <v>236</v>
      </c>
      <c r="AH457" s="176"/>
      <c r="AI457" s="186"/>
      <c r="AJ457" s="186"/>
      <c r="AK457" s="186"/>
      <c r="AL457" s="181"/>
      <c r="AM457" s="186"/>
      <c r="AN457" s="186"/>
      <c r="AO457" s="186"/>
      <c r="AP457" s="181"/>
      <c r="AQ457" s="215" t="s">
        <v>566</v>
      </c>
      <c r="AR457" s="140"/>
      <c r="AS457" s="141" t="s">
        <v>236</v>
      </c>
      <c r="AT457" s="176"/>
      <c r="AU457" s="140" t="s">
        <v>566</v>
      </c>
      <c r="AV457" s="140"/>
      <c r="AW457" s="141" t="s">
        <v>181</v>
      </c>
      <c r="AX457" s="142"/>
    </row>
    <row r="458" spans="1:50" ht="23.25" customHeight="1" x14ac:dyDescent="0.15">
      <c r="A458" s="999"/>
      <c r="B458" s="256"/>
      <c r="C458" s="255"/>
      <c r="D458" s="256"/>
      <c r="E458" s="170"/>
      <c r="F458" s="171"/>
      <c r="G458" s="235" t="s">
        <v>566</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566</v>
      </c>
      <c r="AC458" s="137"/>
      <c r="AD458" s="137"/>
      <c r="AE458" s="119" t="s">
        <v>566</v>
      </c>
      <c r="AF458" s="120"/>
      <c r="AG458" s="120"/>
      <c r="AH458" s="120"/>
      <c r="AI458" s="119" t="s">
        <v>566</v>
      </c>
      <c r="AJ458" s="120"/>
      <c r="AK458" s="120"/>
      <c r="AL458" s="120"/>
      <c r="AM458" s="119" t="s">
        <v>566</v>
      </c>
      <c r="AN458" s="120"/>
      <c r="AO458" s="120"/>
      <c r="AP458" s="121"/>
      <c r="AQ458" s="119" t="s">
        <v>566</v>
      </c>
      <c r="AR458" s="120"/>
      <c r="AS458" s="120"/>
      <c r="AT458" s="121"/>
      <c r="AU458" s="120" t="s">
        <v>566</v>
      </c>
      <c r="AV458" s="120"/>
      <c r="AW458" s="120"/>
      <c r="AX458" s="219"/>
    </row>
    <row r="459" spans="1:50" ht="23.25"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566</v>
      </c>
      <c r="AC459" s="228"/>
      <c r="AD459" s="228"/>
      <c r="AE459" s="119" t="s">
        <v>566</v>
      </c>
      <c r="AF459" s="120"/>
      <c r="AG459" s="120"/>
      <c r="AH459" s="121"/>
      <c r="AI459" s="119" t="s">
        <v>566</v>
      </c>
      <c r="AJ459" s="120"/>
      <c r="AK459" s="120"/>
      <c r="AL459" s="120"/>
      <c r="AM459" s="119" t="s">
        <v>566</v>
      </c>
      <c r="AN459" s="120"/>
      <c r="AO459" s="120"/>
      <c r="AP459" s="121"/>
      <c r="AQ459" s="119" t="s">
        <v>566</v>
      </c>
      <c r="AR459" s="120"/>
      <c r="AS459" s="120"/>
      <c r="AT459" s="121"/>
      <c r="AU459" s="120" t="s">
        <v>566</v>
      </c>
      <c r="AV459" s="120"/>
      <c r="AW459" s="120"/>
      <c r="AX459" s="219"/>
    </row>
    <row r="460" spans="1:50" ht="23.25"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566</v>
      </c>
      <c r="AF460" s="120"/>
      <c r="AG460" s="120"/>
      <c r="AH460" s="121"/>
      <c r="AI460" s="119" t="s">
        <v>566</v>
      </c>
      <c r="AJ460" s="120"/>
      <c r="AK460" s="120"/>
      <c r="AL460" s="120"/>
      <c r="AM460" s="119" t="s">
        <v>566</v>
      </c>
      <c r="AN460" s="120"/>
      <c r="AO460" s="120"/>
      <c r="AP460" s="121"/>
      <c r="AQ460" s="119" t="s">
        <v>566</v>
      </c>
      <c r="AR460" s="120"/>
      <c r="AS460" s="120"/>
      <c r="AT460" s="121"/>
      <c r="AU460" s="120" t="s">
        <v>566</v>
      </c>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999"/>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999"/>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customHeight="1" x14ac:dyDescent="0.15">
      <c r="A697" s="999"/>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5.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572</v>
      </c>
      <c r="AE702" s="900"/>
      <c r="AF702" s="900"/>
      <c r="AG702" s="889" t="s">
        <v>594</v>
      </c>
      <c r="AH702" s="890"/>
      <c r="AI702" s="890"/>
      <c r="AJ702" s="890"/>
      <c r="AK702" s="890"/>
      <c r="AL702" s="890"/>
      <c r="AM702" s="890"/>
      <c r="AN702" s="890"/>
      <c r="AO702" s="890"/>
      <c r="AP702" s="890"/>
      <c r="AQ702" s="890"/>
      <c r="AR702" s="890"/>
      <c r="AS702" s="890"/>
      <c r="AT702" s="890"/>
      <c r="AU702" s="890"/>
      <c r="AV702" s="890"/>
      <c r="AW702" s="890"/>
      <c r="AX702" s="891"/>
    </row>
    <row r="703" spans="1:50" ht="100.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572</v>
      </c>
      <c r="AE703" s="159"/>
      <c r="AF703" s="159"/>
      <c r="AG703" s="668" t="s">
        <v>595</v>
      </c>
      <c r="AH703" s="669"/>
      <c r="AI703" s="669"/>
      <c r="AJ703" s="669"/>
      <c r="AK703" s="669"/>
      <c r="AL703" s="669"/>
      <c r="AM703" s="669"/>
      <c r="AN703" s="669"/>
      <c r="AO703" s="669"/>
      <c r="AP703" s="669"/>
      <c r="AQ703" s="669"/>
      <c r="AR703" s="669"/>
      <c r="AS703" s="669"/>
      <c r="AT703" s="669"/>
      <c r="AU703" s="669"/>
      <c r="AV703" s="669"/>
      <c r="AW703" s="669"/>
      <c r="AX703" s="670"/>
    </row>
    <row r="704" spans="1:50" ht="70.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572</v>
      </c>
      <c r="AE704" s="587"/>
      <c r="AF704" s="587"/>
      <c r="AG704" s="432" t="s">
        <v>596</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572</v>
      </c>
      <c r="AE705" s="737"/>
      <c r="AF705" s="737"/>
      <c r="AG705" s="164" t="s">
        <v>575</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603</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603</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48"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572</v>
      </c>
      <c r="AE708" s="672"/>
      <c r="AF708" s="672"/>
      <c r="AG708" s="527" t="s">
        <v>576</v>
      </c>
      <c r="AH708" s="528"/>
      <c r="AI708" s="528"/>
      <c r="AJ708" s="528"/>
      <c r="AK708" s="528"/>
      <c r="AL708" s="528"/>
      <c r="AM708" s="528"/>
      <c r="AN708" s="528"/>
      <c r="AO708" s="528"/>
      <c r="AP708" s="528"/>
      <c r="AQ708" s="528"/>
      <c r="AR708" s="528"/>
      <c r="AS708" s="528"/>
      <c r="AT708" s="528"/>
      <c r="AU708" s="528"/>
      <c r="AV708" s="528"/>
      <c r="AW708" s="528"/>
      <c r="AX708" s="529"/>
    </row>
    <row r="709" spans="1:50" ht="48"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572</v>
      </c>
      <c r="AE709" s="159"/>
      <c r="AF709" s="159"/>
      <c r="AG709" s="668" t="s">
        <v>577</v>
      </c>
      <c r="AH709" s="669"/>
      <c r="AI709" s="669"/>
      <c r="AJ709" s="669"/>
      <c r="AK709" s="669"/>
      <c r="AL709" s="669"/>
      <c r="AM709" s="669"/>
      <c r="AN709" s="669"/>
      <c r="AO709" s="669"/>
      <c r="AP709" s="669"/>
      <c r="AQ709" s="669"/>
      <c r="AR709" s="669"/>
      <c r="AS709" s="669"/>
      <c r="AT709" s="669"/>
      <c r="AU709" s="669"/>
      <c r="AV709" s="669"/>
      <c r="AW709" s="669"/>
      <c r="AX709" s="670"/>
    </row>
    <row r="710" spans="1:50" ht="66"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572</v>
      </c>
      <c r="AE710" s="159"/>
      <c r="AF710" s="159"/>
      <c r="AG710" s="668" t="s">
        <v>612</v>
      </c>
      <c r="AH710" s="669"/>
      <c r="AI710" s="669"/>
      <c r="AJ710" s="669"/>
      <c r="AK710" s="669"/>
      <c r="AL710" s="669"/>
      <c r="AM710" s="669"/>
      <c r="AN710" s="669"/>
      <c r="AO710" s="669"/>
      <c r="AP710" s="669"/>
      <c r="AQ710" s="669"/>
      <c r="AR710" s="669"/>
      <c r="AS710" s="669"/>
      <c r="AT710" s="669"/>
      <c r="AU710" s="669"/>
      <c r="AV710" s="669"/>
      <c r="AW710" s="669"/>
      <c r="AX710" s="670"/>
    </row>
    <row r="711" spans="1:50" ht="60.7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572</v>
      </c>
      <c r="AE711" s="159"/>
      <c r="AF711" s="159"/>
      <c r="AG711" s="668" t="s">
        <v>578</v>
      </c>
      <c r="AH711" s="669"/>
      <c r="AI711" s="669"/>
      <c r="AJ711" s="669"/>
      <c r="AK711" s="669"/>
      <c r="AL711" s="669"/>
      <c r="AM711" s="669"/>
      <c r="AN711" s="669"/>
      <c r="AO711" s="669"/>
      <c r="AP711" s="669"/>
      <c r="AQ711" s="669"/>
      <c r="AR711" s="669"/>
      <c r="AS711" s="669"/>
      <c r="AT711" s="669"/>
      <c r="AU711" s="669"/>
      <c r="AV711" s="669"/>
      <c r="AW711" s="669"/>
      <c r="AX711" s="670"/>
    </row>
    <row r="712" spans="1:50" ht="42"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579</v>
      </c>
      <c r="AE712" s="587"/>
      <c r="AF712" s="587"/>
      <c r="AG712" s="595" t="s">
        <v>601</v>
      </c>
      <c r="AH712" s="596"/>
      <c r="AI712" s="596"/>
      <c r="AJ712" s="596"/>
      <c r="AK712" s="596"/>
      <c r="AL712" s="596"/>
      <c r="AM712" s="596"/>
      <c r="AN712" s="596"/>
      <c r="AO712" s="596"/>
      <c r="AP712" s="596"/>
      <c r="AQ712" s="596"/>
      <c r="AR712" s="596"/>
      <c r="AS712" s="596"/>
      <c r="AT712" s="596"/>
      <c r="AU712" s="596"/>
      <c r="AV712" s="596"/>
      <c r="AW712" s="596"/>
      <c r="AX712" s="597"/>
    </row>
    <row r="713" spans="1:50" ht="42"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579</v>
      </c>
      <c r="AE713" s="159"/>
      <c r="AF713" s="160"/>
      <c r="AG713" s="668" t="s">
        <v>601</v>
      </c>
      <c r="AH713" s="669"/>
      <c r="AI713" s="669"/>
      <c r="AJ713" s="669"/>
      <c r="AK713" s="669"/>
      <c r="AL713" s="669"/>
      <c r="AM713" s="669"/>
      <c r="AN713" s="669"/>
      <c r="AO713" s="669"/>
      <c r="AP713" s="669"/>
      <c r="AQ713" s="669"/>
      <c r="AR713" s="669"/>
      <c r="AS713" s="669"/>
      <c r="AT713" s="669"/>
      <c r="AU713" s="669"/>
      <c r="AV713" s="669"/>
      <c r="AW713" s="669"/>
      <c r="AX713" s="670"/>
    </row>
    <row r="714" spans="1:50" ht="52.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572</v>
      </c>
      <c r="AE714" s="593"/>
      <c r="AF714" s="594"/>
      <c r="AG714" s="693" t="s">
        <v>580</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579</v>
      </c>
      <c r="AE715" s="672"/>
      <c r="AF715" s="781"/>
      <c r="AG715" s="527" t="s">
        <v>601</v>
      </c>
      <c r="AH715" s="528"/>
      <c r="AI715" s="528"/>
      <c r="AJ715" s="528"/>
      <c r="AK715" s="528"/>
      <c r="AL715" s="528"/>
      <c r="AM715" s="528"/>
      <c r="AN715" s="528"/>
      <c r="AO715" s="528"/>
      <c r="AP715" s="528"/>
      <c r="AQ715" s="528"/>
      <c r="AR715" s="528"/>
      <c r="AS715" s="528"/>
      <c r="AT715" s="528"/>
      <c r="AU715" s="528"/>
      <c r="AV715" s="528"/>
      <c r="AW715" s="528"/>
      <c r="AX715" s="529"/>
    </row>
    <row r="716" spans="1:50" ht="68.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572</v>
      </c>
      <c r="AE716" s="763"/>
      <c r="AF716" s="763"/>
      <c r="AG716" s="668" t="s">
        <v>582</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579</v>
      </c>
      <c r="AE717" s="159"/>
      <c r="AF717" s="159"/>
      <c r="AG717" s="668" t="s">
        <v>601</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579</v>
      </c>
      <c r="AE718" s="159"/>
      <c r="AF718" s="159"/>
      <c r="AG718" s="167" t="s">
        <v>601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579</v>
      </c>
      <c r="AE719" s="672"/>
      <c r="AF719" s="672"/>
      <c r="AG719" s="164" t="s">
        <v>581</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1" t="s">
        <v>602</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9" t="s">
        <v>57</v>
      </c>
      <c r="D727" s="700"/>
      <c r="E727" s="700"/>
      <c r="F727" s="701"/>
      <c r="G727" s="799" t="s">
        <v>613</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562</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4" t="s">
        <v>563</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73.5"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408</v>
      </c>
      <c r="B737" s="101"/>
      <c r="C737" s="101"/>
      <c r="D737" s="102"/>
      <c r="E737" s="103" t="s">
        <v>587</v>
      </c>
      <c r="F737" s="103"/>
      <c r="G737" s="103"/>
      <c r="H737" s="103"/>
      <c r="I737" s="103"/>
      <c r="J737" s="103"/>
      <c r="K737" s="103"/>
      <c r="L737" s="103"/>
      <c r="M737" s="103"/>
      <c r="N737" s="109" t="s">
        <v>403</v>
      </c>
      <c r="O737" s="109"/>
      <c r="P737" s="109"/>
      <c r="Q737" s="109"/>
      <c r="R737" s="103" t="s">
        <v>587</v>
      </c>
      <c r="S737" s="103"/>
      <c r="T737" s="103"/>
      <c r="U737" s="103"/>
      <c r="V737" s="103"/>
      <c r="W737" s="103"/>
      <c r="X737" s="103"/>
      <c r="Y737" s="103"/>
      <c r="Z737" s="103"/>
      <c r="AA737" s="109" t="s">
        <v>402</v>
      </c>
      <c r="AB737" s="109"/>
      <c r="AC737" s="109"/>
      <c r="AD737" s="109"/>
      <c r="AE737" s="103" t="s">
        <v>587</v>
      </c>
      <c r="AF737" s="103"/>
      <c r="AG737" s="103"/>
      <c r="AH737" s="103"/>
      <c r="AI737" s="103"/>
      <c r="AJ737" s="103"/>
      <c r="AK737" s="103"/>
      <c r="AL737" s="103"/>
      <c r="AM737" s="103"/>
      <c r="AN737" s="109" t="s">
        <v>401</v>
      </c>
      <c r="AO737" s="109"/>
      <c r="AP737" s="109"/>
      <c r="AQ737" s="109"/>
      <c r="AR737" s="110" t="s">
        <v>587</v>
      </c>
      <c r="AS737" s="111"/>
      <c r="AT737" s="111"/>
      <c r="AU737" s="111"/>
      <c r="AV737" s="111"/>
      <c r="AW737" s="111"/>
      <c r="AX737" s="112"/>
      <c r="AY737" s="88"/>
      <c r="AZ737" s="88"/>
    </row>
    <row r="738" spans="1:52" ht="24.75" customHeight="1" x14ac:dyDescent="0.15">
      <c r="A738" s="100" t="s">
        <v>400</v>
      </c>
      <c r="B738" s="101"/>
      <c r="C738" s="101"/>
      <c r="D738" s="102"/>
      <c r="E738" s="103" t="s">
        <v>587</v>
      </c>
      <c r="F738" s="103"/>
      <c r="G738" s="103"/>
      <c r="H738" s="103"/>
      <c r="I738" s="103"/>
      <c r="J738" s="103"/>
      <c r="K738" s="103"/>
      <c r="L738" s="103"/>
      <c r="M738" s="103"/>
      <c r="N738" s="109" t="s">
        <v>399</v>
      </c>
      <c r="O738" s="109"/>
      <c r="P738" s="109"/>
      <c r="Q738" s="109"/>
      <c r="R738" s="103" t="s">
        <v>587</v>
      </c>
      <c r="S738" s="103"/>
      <c r="T738" s="103"/>
      <c r="U738" s="103"/>
      <c r="V738" s="103"/>
      <c r="W738" s="103"/>
      <c r="X738" s="103"/>
      <c r="Y738" s="103"/>
      <c r="Z738" s="103"/>
      <c r="AA738" s="109" t="s">
        <v>398</v>
      </c>
      <c r="AB738" s="109"/>
      <c r="AC738" s="109"/>
      <c r="AD738" s="109"/>
      <c r="AE738" s="103" t="s">
        <v>587</v>
      </c>
      <c r="AF738" s="103"/>
      <c r="AG738" s="103"/>
      <c r="AH738" s="103"/>
      <c r="AI738" s="103"/>
      <c r="AJ738" s="103"/>
      <c r="AK738" s="103"/>
      <c r="AL738" s="103"/>
      <c r="AM738" s="103"/>
      <c r="AN738" s="109" t="s">
        <v>397</v>
      </c>
      <c r="AO738" s="109"/>
      <c r="AP738" s="109"/>
      <c r="AQ738" s="109"/>
      <c r="AR738" s="110" t="s">
        <v>587</v>
      </c>
      <c r="AS738" s="111"/>
      <c r="AT738" s="111"/>
      <c r="AU738" s="111"/>
      <c r="AV738" s="111"/>
      <c r="AW738" s="111"/>
      <c r="AX738" s="112"/>
    </row>
    <row r="739" spans="1:52" ht="24.75" customHeight="1" x14ac:dyDescent="0.15">
      <c r="A739" s="100" t="s">
        <v>396</v>
      </c>
      <c r="B739" s="101"/>
      <c r="C739" s="101"/>
      <c r="D739" s="102"/>
      <c r="E739" s="103" t="s">
        <v>587</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564</v>
      </c>
      <c r="F740" s="125"/>
      <c r="G740" s="125"/>
      <c r="H740" s="92" t="str">
        <f>IF(E740="", "", "(")</f>
        <v>(</v>
      </c>
      <c r="I740" s="125"/>
      <c r="J740" s="125"/>
      <c r="K740" s="92" t="str">
        <f>IF(OR(I740="　", I740=""), "", "-")</f>
        <v/>
      </c>
      <c r="L740" s="126"/>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thickBo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7.75" customHeight="1" x14ac:dyDescent="0.15">
      <c r="A780" s="764" t="s">
        <v>391</v>
      </c>
      <c r="B780" s="765"/>
      <c r="C780" s="765"/>
      <c r="D780" s="765"/>
      <c r="E780" s="765"/>
      <c r="F780" s="766"/>
      <c r="G780" s="443" t="s">
        <v>623</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366</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7.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7.75" customHeight="1" x14ac:dyDescent="0.15">
      <c r="A782" s="557"/>
      <c r="B782" s="767"/>
      <c r="C782" s="767"/>
      <c r="D782" s="767"/>
      <c r="E782" s="767"/>
      <c r="F782" s="768"/>
      <c r="G782" s="453" t="s">
        <v>604</v>
      </c>
      <c r="H782" s="454"/>
      <c r="I782" s="454"/>
      <c r="J782" s="454"/>
      <c r="K782" s="455"/>
      <c r="L782" s="456" t="s">
        <v>608</v>
      </c>
      <c r="M782" s="457"/>
      <c r="N782" s="457"/>
      <c r="O782" s="457"/>
      <c r="P782" s="457"/>
      <c r="Q782" s="457"/>
      <c r="R782" s="457"/>
      <c r="S782" s="457"/>
      <c r="T782" s="457"/>
      <c r="U782" s="457"/>
      <c r="V782" s="457"/>
      <c r="W782" s="457"/>
      <c r="X782" s="458"/>
      <c r="Y782" s="459">
        <v>27</v>
      </c>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7.75" customHeight="1" x14ac:dyDescent="0.15">
      <c r="A783" s="557"/>
      <c r="B783" s="767"/>
      <c r="C783" s="767"/>
      <c r="D783" s="767"/>
      <c r="E783" s="767"/>
      <c r="F783" s="768"/>
      <c r="G783" s="352" t="s">
        <v>80</v>
      </c>
      <c r="H783" s="353"/>
      <c r="I783" s="353"/>
      <c r="J783" s="353"/>
      <c r="K783" s="354"/>
      <c r="L783" s="405" t="s">
        <v>611</v>
      </c>
      <c r="M783" s="406"/>
      <c r="N783" s="406"/>
      <c r="O783" s="406"/>
      <c r="P783" s="406"/>
      <c r="Q783" s="406"/>
      <c r="R783" s="406"/>
      <c r="S783" s="406"/>
      <c r="T783" s="406"/>
      <c r="U783" s="406"/>
      <c r="V783" s="406"/>
      <c r="W783" s="406"/>
      <c r="X783" s="407"/>
      <c r="Y783" s="402">
        <v>17</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9"/>
    </row>
    <row r="784" spans="1:50" ht="27.75" customHeight="1" x14ac:dyDescent="0.15">
      <c r="A784" s="557"/>
      <c r="B784" s="767"/>
      <c r="C784" s="767"/>
      <c r="D784" s="767"/>
      <c r="E784" s="767"/>
      <c r="F784" s="768"/>
      <c r="G784" s="352" t="s">
        <v>605</v>
      </c>
      <c r="H784" s="353"/>
      <c r="I784" s="353"/>
      <c r="J784" s="353"/>
      <c r="K784" s="354"/>
      <c r="L784" s="405" t="s">
        <v>609</v>
      </c>
      <c r="M784" s="406"/>
      <c r="N784" s="406"/>
      <c r="O784" s="406"/>
      <c r="P784" s="406"/>
      <c r="Q784" s="406"/>
      <c r="R784" s="406"/>
      <c r="S784" s="406"/>
      <c r="T784" s="406"/>
      <c r="U784" s="406"/>
      <c r="V784" s="406"/>
      <c r="W784" s="406"/>
      <c r="X784" s="407"/>
      <c r="Y784" s="402">
        <v>2.4</v>
      </c>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9"/>
    </row>
    <row r="785" spans="1:50" ht="27.75" customHeight="1" x14ac:dyDescent="0.15">
      <c r="A785" s="557"/>
      <c r="B785" s="767"/>
      <c r="C785" s="767"/>
      <c r="D785" s="767"/>
      <c r="E785" s="767"/>
      <c r="F785" s="768"/>
      <c r="G785" s="352" t="s">
        <v>606</v>
      </c>
      <c r="H785" s="353"/>
      <c r="I785" s="353"/>
      <c r="J785" s="353"/>
      <c r="K785" s="354"/>
      <c r="L785" s="405" t="s">
        <v>609</v>
      </c>
      <c r="M785" s="406"/>
      <c r="N785" s="406"/>
      <c r="O785" s="406"/>
      <c r="P785" s="406"/>
      <c r="Q785" s="406"/>
      <c r="R785" s="406"/>
      <c r="S785" s="406"/>
      <c r="T785" s="406"/>
      <c r="U785" s="406"/>
      <c r="V785" s="406"/>
      <c r="W785" s="406"/>
      <c r="X785" s="407"/>
      <c r="Y785" s="402">
        <v>2.2000000000000002</v>
      </c>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9"/>
    </row>
    <row r="786" spans="1:50" ht="27.75" customHeight="1" x14ac:dyDescent="0.15">
      <c r="A786" s="557"/>
      <c r="B786" s="767"/>
      <c r="C786" s="767"/>
      <c r="D786" s="767"/>
      <c r="E786" s="767"/>
      <c r="F786" s="768"/>
      <c r="G786" s="352" t="s">
        <v>607</v>
      </c>
      <c r="H786" s="353"/>
      <c r="I786" s="353"/>
      <c r="J786" s="353"/>
      <c r="K786" s="354"/>
      <c r="L786" s="405" t="s">
        <v>610</v>
      </c>
      <c r="M786" s="406"/>
      <c r="N786" s="406"/>
      <c r="O786" s="406"/>
      <c r="P786" s="406"/>
      <c r="Q786" s="406"/>
      <c r="R786" s="406"/>
      <c r="S786" s="406"/>
      <c r="T786" s="406"/>
      <c r="U786" s="406"/>
      <c r="V786" s="406"/>
      <c r="W786" s="406"/>
      <c r="X786" s="407"/>
      <c r="Y786" s="402">
        <v>1.4</v>
      </c>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9"/>
    </row>
    <row r="787" spans="1:50" ht="24.75" hidden="1"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50</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x14ac:dyDescent="0.15">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x14ac:dyDescent="0.15">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372</v>
      </c>
      <c r="AI837" s="350"/>
      <c r="AJ837" s="350"/>
      <c r="AK837" s="350"/>
      <c r="AL837" s="350" t="s">
        <v>21</v>
      </c>
      <c r="AM837" s="350"/>
      <c r="AN837" s="350"/>
      <c r="AO837" s="430"/>
      <c r="AP837" s="431" t="s">
        <v>301</v>
      </c>
      <c r="AQ837" s="431"/>
      <c r="AR837" s="431"/>
      <c r="AS837" s="431"/>
      <c r="AT837" s="431"/>
      <c r="AU837" s="431"/>
      <c r="AV837" s="431"/>
      <c r="AW837" s="431"/>
      <c r="AX837" s="431"/>
    </row>
    <row r="838" spans="1:50" ht="30" hidden="1" customHeight="1" x14ac:dyDescent="0.15">
      <c r="A838" s="408">
        <v>1</v>
      </c>
      <c r="B838" s="408">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32"/>
      <c r="AD838" s="427"/>
      <c r="AE838" s="427"/>
      <c r="AF838" s="427"/>
      <c r="AG838" s="427"/>
      <c r="AH838" s="425"/>
      <c r="AI838" s="426"/>
      <c r="AJ838" s="426"/>
      <c r="AK838" s="426"/>
      <c r="AL838" s="329"/>
      <c r="AM838" s="330"/>
      <c r="AN838" s="330"/>
      <c r="AO838" s="331"/>
      <c r="AP838" s="325"/>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372</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372</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372</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372</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372</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372</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372</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334</v>
      </c>
      <c r="AQ1102" s="431"/>
      <c r="AR1102" s="431"/>
      <c r="AS1102" s="431"/>
      <c r="AT1102" s="431"/>
      <c r="AU1102" s="431"/>
      <c r="AV1102" s="431"/>
      <c r="AW1102" s="431"/>
      <c r="AX1102" s="431"/>
    </row>
    <row r="1103" spans="1:50" ht="30" hidden="1" customHeight="1" x14ac:dyDescent="0.15">
      <c r="A1103" s="408">
        <v>1</v>
      </c>
      <c r="B1103" s="408">
        <v>1</v>
      </c>
      <c r="C1103" s="897"/>
      <c r="D1103" s="897"/>
      <c r="E1103" s="896"/>
      <c r="F1103" s="896"/>
      <c r="G1103" s="896"/>
      <c r="H1103" s="896"/>
      <c r="I1103" s="896"/>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5" priority="14015">
      <formula>IF(RIGHT(TEXT(P14,"0.#"),1)=".",FALSE,TRUE)</formula>
    </cfRule>
    <cfRule type="expression" dxfId="2804" priority="14016">
      <formula>IF(RIGHT(TEXT(P14,"0.#"),1)=".",TRUE,FALSE)</formula>
    </cfRule>
  </conditionalFormatting>
  <conditionalFormatting sqref="AE32">
    <cfRule type="expression" dxfId="2803" priority="14005">
      <formula>IF(RIGHT(TEXT(AE32,"0.#"),1)=".",FALSE,TRUE)</formula>
    </cfRule>
    <cfRule type="expression" dxfId="2802" priority="14006">
      <formula>IF(RIGHT(TEXT(AE32,"0.#"),1)=".",TRUE,FALSE)</formula>
    </cfRule>
  </conditionalFormatting>
  <conditionalFormatting sqref="P18:AX18">
    <cfRule type="expression" dxfId="2801" priority="13891">
      <formula>IF(RIGHT(TEXT(P18,"0.#"),1)=".",FALSE,TRUE)</formula>
    </cfRule>
    <cfRule type="expression" dxfId="2800" priority="13892">
      <formula>IF(RIGHT(TEXT(P18,"0.#"),1)=".",TRUE,FALSE)</formula>
    </cfRule>
  </conditionalFormatting>
  <conditionalFormatting sqref="Y792">
    <cfRule type="expression" dxfId="2799" priority="13883">
      <formula>IF(RIGHT(TEXT(Y792,"0.#"),1)=".",FALSE,TRUE)</formula>
    </cfRule>
    <cfRule type="expression" dxfId="2798" priority="13884">
      <formula>IF(RIGHT(TEXT(Y792,"0.#"),1)=".",TRUE,FALSE)</formula>
    </cfRule>
  </conditionalFormatting>
  <conditionalFormatting sqref="Y823:Y830 Y821 Y810:Y817 Y808 Y797:Y804 Y795">
    <cfRule type="expression" dxfId="2797" priority="13665">
      <formula>IF(RIGHT(TEXT(Y795,"0.#"),1)=".",FALSE,TRUE)</formula>
    </cfRule>
    <cfRule type="expression" dxfId="2796" priority="13666">
      <formula>IF(RIGHT(TEXT(Y795,"0.#"),1)=".",TRUE,FALSE)</formula>
    </cfRule>
  </conditionalFormatting>
  <conditionalFormatting sqref="P16:AQ17 P15:AX15 P13:AX13">
    <cfRule type="expression" dxfId="2795" priority="13713">
      <formula>IF(RIGHT(TEXT(P13,"0.#"),1)=".",FALSE,TRUE)</formula>
    </cfRule>
    <cfRule type="expression" dxfId="2794" priority="13714">
      <formula>IF(RIGHT(TEXT(P13,"0.#"),1)=".",TRUE,FALSE)</formula>
    </cfRule>
  </conditionalFormatting>
  <conditionalFormatting sqref="P19:AJ19">
    <cfRule type="expression" dxfId="2793" priority="13711">
      <formula>IF(RIGHT(TEXT(P19,"0.#"),1)=".",FALSE,TRUE)</formula>
    </cfRule>
    <cfRule type="expression" dxfId="2792" priority="13712">
      <formula>IF(RIGHT(TEXT(P19,"0.#"),1)=".",TRUE,FALSE)</formula>
    </cfRule>
  </conditionalFormatting>
  <conditionalFormatting sqref="AE101 AQ101">
    <cfRule type="expression" dxfId="2791" priority="13703">
      <formula>IF(RIGHT(TEXT(AE101,"0.#"),1)=".",FALSE,TRUE)</formula>
    </cfRule>
    <cfRule type="expression" dxfId="2790" priority="13704">
      <formula>IF(RIGHT(TEXT(AE101,"0.#"),1)=".",TRUE,FALSE)</formula>
    </cfRule>
  </conditionalFormatting>
  <conditionalFormatting sqref="Y787:Y791 Y782">
    <cfRule type="expression" dxfId="2789" priority="13689">
      <formula>IF(RIGHT(TEXT(Y782,"0.#"),1)=".",FALSE,TRUE)</formula>
    </cfRule>
    <cfRule type="expression" dxfId="2788" priority="13690">
      <formula>IF(RIGHT(TEXT(Y782,"0.#"),1)=".",TRUE,FALSE)</formula>
    </cfRule>
  </conditionalFormatting>
  <conditionalFormatting sqref="AU792">
    <cfRule type="expression" dxfId="2787" priority="13685">
      <formula>IF(RIGHT(TEXT(AU792,"0.#"),1)=".",FALSE,TRUE)</formula>
    </cfRule>
    <cfRule type="expression" dxfId="2786" priority="13686">
      <formula>IF(RIGHT(TEXT(AU792,"0.#"),1)=".",TRUE,FALSE)</formula>
    </cfRule>
  </conditionalFormatting>
  <conditionalFormatting sqref="AU787:AU791 AU782">
    <cfRule type="expression" dxfId="2785" priority="13683">
      <formula>IF(RIGHT(TEXT(AU782,"0.#"),1)=".",FALSE,TRUE)</formula>
    </cfRule>
    <cfRule type="expression" dxfId="2784" priority="13684">
      <formula>IF(RIGHT(TEXT(AU782,"0.#"),1)=".",TRUE,FALSE)</formula>
    </cfRule>
  </conditionalFormatting>
  <conditionalFormatting sqref="Y822 Y809 Y796">
    <cfRule type="expression" dxfId="2783" priority="13669">
      <formula>IF(RIGHT(TEXT(Y796,"0.#"),1)=".",FALSE,TRUE)</formula>
    </cfRule>
    <cfRule type="expression" dxfId="2782" priority="13670">
      <formula>IF(RIGHT(TEXT(Y796,"0.#"),1)=".",TRUE,FALSE)</formula>
    </cfRule>
  </conditionalFormatting>
  <conditionalFormatting sqref="Y831 Y818 Y805">
    <cfRule type="expression" dxfId="2781" priority="13667">
      <formula>IF(RIGHT(TEXT(Y805,"0.#"),1)=".",FALSE,TRUE)</formula>
    </cfRule>
    <cfRule type="expression" dxfId="2780" priority="13668">
      <formula>IF(RIGHT(TEXT(Y805,"0.#"),1)=".",TRUE,FALSE)</formula>
    </cfRule>
  </conditionalFormatting>
  <conditionalFormatting sqref="AU822 AU809 AU796">
    <cfRule type="expression" dxfId="2779" priority="13663">
      <formula>IF(RIGHT(TEXT(AU796,"0.#"),1)=".",FALSE,TRUE)</formula>
    </cfRule>
    <cfRule type="expression" dxfId="2778" priority="13664">
      <formula>IF(RIGHT(TEXT(AU796,"0.#"),1)=".",TRUE,FALSE)</formula>
    </cfRule>
  </conditionalFormatting>
  <conditionalFormatting sqref="AU831 AU818 AU805">
    <cfRule type="expression" dxfId="2777" priority="13661">
      <formula>IF(RIGHT(TEXT(AU805,"0.#"),1)=".",FALSE,TRUE)</formula>
    </cfRule>
    <cfRule type="expression" dxfId="2776" priority="13662">
      <formula>IF(RIGHT(TEXT(AU805,"0.#"),1)=".",TRUE,FALSE)</formula>
    </cfRule>
  </conditionalFormatting>
  <conditionalFormatting sqref="AU823:AU830 AU821 AU810:AU817 AU808 AU797:AU804 AU795">
    <cfRule type="expression" dxfId="2775" priority="13659">
      <formula>IF(RIGHT(TEXT(AU795,"0.#"),1)=".",FALSE,TRUE)</formula>
    </cfRule>
    <cfRule type="expression" dxfId="2774" priority="13660">
      <formula>IF(RIGHT(TEXT(AU795,"0.#"),1)=".",TRUE,FALSE)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40:AO867">
    <cfRule type="expression" dxfId="2509" priority="6637">
      <formula>IF(AND(AL840&gt;=0, RIGHT(TEXT(AL840,"0.#"),1)&lt;&gt;"."),TRUE,FALSE)</formula>
    </cfRule>
    <cfRule type="expression" dxfId="2508" priority="6638">
      <formula>IF(AND(AL840&gt;=0, RIGHT(TEXT(AL840,"0.#"),1)="."),TRUE,FALSE)</formula>
    </cfRule>
    <cfRule type="expression" dxfId="2507" priority="6639">
      <formula>IF(AND(AL840&lt;0, RIGHT(TEXT(AL840,"0.#"),1)&lt;&gt;"."),TRUE,FALSE)</formula>
    </cfRule>
    <cfRule type="expression" dxfId="2506" priority="6640">
      <formula>IF(AND(AL840&lt;0, RIGHT(TEXT(AL840,"0.#"),1)="."),TRUE,FALSE)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40:Y867">
    <cfRule type="expression" dxfId="2435" priority="2965">
      <formula>IF(RIGHT(TEXT(Y840,"0.#"),1)=".",FALSE,TRUE)</formula>
    </cfRule>
    <cfRule type="expression" dxfId="2434" priority="2966">
      <formula>IF(RIGHT(TEXT(Y840,"0.#"),1)=".",TRUE,FALSE)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3:AO1132">
    <cfRule type="expression" dxfId="2405" priority="2871">
      <formula>IF(AND(AL1103&gt;=0, RIGHT(TEXT(AL1103,"0.#"),1)&lt;&gt;"."),TRUE,FALSE)</formula>
    </cfRule>
    <cfRule type="expression" dxfId="2404" priority="2872">
      <formula>IF(AND(AL1103&gt;=0, RIGHT(TEXT(AL1103,"0.#"),1)="."),TRUE,FALSE)</formula>
    </cfRule>
    <cfRule type="expression" dxfId="2403" priority="2873">
      <formula>IF(AND(AL1103&lt;0, RIGHT(TEXT(AL1103,"0.#"),1)&lt;&gt;"."),TRUE,FALSE)</formula>
    </cfRule>
    <cfRule type="expression" dxfId="2402" priority="2874">
      <formula>IF(AND(AL1103&lt;0, RIGHT(TEXT(AL1103,"0.#"),1)="."),TRUE,FALSE)</formula>
    </cfRule>
  </conditionalFormatting>
  <conditionalFormatting sqref="Y1103:Y1132">
    <cfRule type="expression" dxfId="2401" priority="2869">
      <formula>IF(RIGHT(TEXT(Y1103,"0.#"),1)=".",FALSE,TRUE)</formula>
    </cfRule>
    <cfRule type="expression" dxfId="2400" priority="2870">
      <formula>IF(RIGHT(TEXT(Y1103,"0.#"),1)=".",TRUE,FALSE)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8:AO839">
    <cfRule type="expression" dxfId="2391" priority="2823">
      <formula>IF(AND(AL838&gt;=0, RIGHT(TEXT(AL838,"0.#"),1)&lt;&gt;"."),TRUE,FALSE)</formula>
    </cfRule>
    <cfRule type="expression" dxfId="2390" priority="2824">
      <formula>IF(AND(AL838&gt;=0, RIGHT(TEXT(AL838,"0.#"),1)="."),TRUE,FALSE)</formula>
    </cfRule>
    <cfRule type="expression" dxfId="2389" priority="2825">
      <formula>IF(AND(AL838&lt;0, RIGHT(TEXT(AL838,"0.#"),1)&lt;&gt;"."),TRUE,FALSE)</formula>
    </cfRule>
    <cfRule type="expression" dxfId="2388" priority="2826">
      <formula>IF(AND(AL838&lt;0, RIGHT(TEXT(AL838,"0.#"),1)="."),TRUE,FALSE)</formula>
    </cfRule>
  </conditionalFormatting>
  <conditionalFormatting sqref="Y838:Y839">
    <cfRule type="expression" dxfId="2387" priority="2821">
      <formula>IF(RIGHT(TEXT(Y838,"0.#"),1)=".",FALSE,TRUE)</formula>
    </cfRule>
    <cfRule type="expression" dxfId="2386" priority="2822">
      <formula>IF(RIGHT(TEXT(Y838,"0.#"),1)=".",TRUE,FALSE)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 RIGHT(TEXT(AL873,"0.#"),1)&lt;&gt;"."),TRUE,FALSE)</formula>
    </cfRule>
    <cfRule type="expression" dxfId="1970" priority="2084">
      <formula>IF(AND(AL873&gt;=0, RIGHT(TEXT(AL873,"0.#"),1)="."),TRUE,FALSE)</formula>
    </cfRule>
    <cfRule type="expression" dxfId="1969" priority="2085">
      <formula>IF(AND(AL873&lt;0, RIGHT(TEXT(AL873,"0.#"),1)&lt;&gt;"."),TRUE,FALSE)</formula>
    </cfRule>
    <cfRule type="expression" dxfId="1968" priority="2086">
      <formula>IF(AND(AL873&lt;0, RIGHT(TEXT(AL873,"0.#"),1)="."),TRUE,FALSE)</formula>
    </cfRule>
  </conditionalFormatting>
  <conditionalFormatting sqref="AL871:AO872">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U783">
    <cfRule type="expression" dxfId="711" priority="11">
      <formula>IF(RIGHT(TEXT(AU783,"0.#"),1)=".",FALSE,TRUE)</formula>
    </cfRule>
    <cfRule type="expression" dxfId="710" priority="12">
      <formula>IF(RIGHT(TEXT(AU783,"0.#"),1)=".",TRUE,FALSE)</formula>
    </cfRule>
  </conditionalFormatting>
  <conditionalFormatting sqref="AU784:AU786">
    <cfRule type="expression" dxfId="709" priority="9">
      <formula>IF(RIGHT(TEXT(AU784,"0.#"),1)=".",FALSE,TRUE)</formula>
    </cfRule>
    <cfRule type="expression" dxfId="708" priority="10">
      <formula>IF(RIGHT(TEXT(AU784,"0.#"),1)=".",TRUE,FALSE)</formula>
    </cfRule>
  </conditionalFormatting>
  <conditionalFormatting sqref="Y783">
    <cfRule type="expression" dxfId="707" priority="7">
      <formula>IF(RIGHT(TEXT(Y783,"0.#"),1)=".",FALSE,TRUE)</formula>
    </cfRule>
    <cfRule type="expression" dxfId="706" priority="8">
      <formula>IF(RIGHT(TEXT(Y783,"0.#"),1)=".",TRUE,FALSE)</formula>
    </cfRule>
  </conditionalFormatting>
  <conditionalFormatting sqref="Y784">
    <cfRule type="expression" dxfId="705" priority="5">
      <formula>IF(RIGHT(TEXT(Y784,"0.#"),1)=".",FALSE,TRUE)</formula>
    </cfRule>
    <cfRule type="expression" dxfId="704" priority="6">
      <formula>IF(RIGHT(TEXT(Y784,"0.#"),1)=".",TRUE,FALSE)</formula>
    </cfRule>
  </conditionalFormatting>
  <conditionalFormatting sqref="Y785">
    <cfRule type="expression" dxfId="703" priority="3">
      <formula>IF(RIGHT(TEXT(Y785,"0.#"),1)=".",FALSE,TRUE)</formula>
    </cfRule>
    <cfRule type="expression" dxfId="702" priority="4">
      <formula>IF(RIGHT(TEXT(Y785,"0.#"),1)=".",TRUE,FALSE)</formula>
    </cfRule>
  </conditionalFormatting>
  <conditionalFormatting sqref="Y786">
    <cfRule type="expression" dxfId="701" priority="1">
      <formula>IF(RIGHT(TEXT(Y786,"0.#"),1)=".",FALSE,TRUE)</formula>
    </cfRule>
    <cfRule type="expression" dxfId="700" priority="2">
      <formula>IF(RIGHT(TEXT(Y786,"0.#"),1)=".",TRUE,FALSE)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3" manualBreakCount="3">
    <brk id="79" max="49" man="1"/>
    <brk id="704" max="49" man="1"/>
    <brk id="73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8" sqref="B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572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572</v>
      </c>
      <c r="M3" s="13" t="str">
        <f t="shared" ref="M3:M11" si="2">IF(L3="","",K3)</f>
        <v>文教及び科学振興</v>
      </c>
      <c r="N3" s="13" t="str">
        <f>IF(M3="",N2,IF(N2&lt;&gt;"",CONCATENATE(N2,"、",M3),M3))</f>
        <v>文教及び科学振興</v>
      </c>
      <c r="O3" s="13"/>
      <c r="P3" s="12" t="s">
        <v>75</v>
      </c>
      <c r="Q3" s="17" t="s">
        <v>572</v>
      </c>
      <c r="R3" s="13" t="str">
        <f t="shared" ref="R3:R8" si="3">IF(Q3="","",P3)</f>
        <v>委託・請負</v>
      </c>
      <c r="S3" s="13" t="str">
        <f t="shared" ref="S3:S8" si="4">IF(R3="",S2,IF(S2&lt;&gt;"",CONCATENATE(S2,"、",R3),R3))</f>
        <v>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t="s">
        <v>572</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t="s">
        <v>572</v>
      </c>
      <c r="C11" s="13" t="str">
        <f t="shared" si="0"/>
        <v>子ども・若者育成支援</v>
      </c>
      <c r="D11" s="13" t="str">
        <f t="shared" si="8"/>
        <v>科学技術・イノベーション、子ども・若者育成支援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科学技術・イノベーション、子ども・若者育成支援</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科学技術・イノベーション、子ども・若者育成支援</v>
      </c>
      <c r="F13" s="18" t="s">
        <v>120</v>
      </c>
      <c r="G13" s="17"/>
      <c r="H13" s="13" t="str">
        <f t="shared" si="1"/>
        <v/>
      </c>
      <c r="I13" s="13" t="str">
        <f t="shared" si="5"/>
        <v>一般会計</v>
      </c>
      <c r="K13" s="13" t="str">
        <f>N11</f>
        <v>文教及び科学振興</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科学技術・イノベーション、子ども・若者育成支援</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科学技術・イノベーション、子ども・若者育成支援</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科学技術・イノベーション、子ども・若者育成支援</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科学技術・イノベーション、子ども・若者育成支援</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科学技術・イノベーション、子ども・若者育成支援</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科学技術・イノベーション、子ども・若者育成支援</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科学技術・イノベーション、子ども・若者育成支援</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科学技術・イノベーション、子ども・若者育成支援</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科学技術・イノベーション、子ども・若者育成支援</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科学技術・イノベーション、子ども・若者育成支援</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科学技術・イノベーション、子ども・若者育成支援</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科学技術・イノベーション、子ども・若者育成支援</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379" t="s">
        <v>397</v>
      </c>
      <c r="AF2" s="379"/>
      <c r="AG2" s="379"/>
      <c r="AH2" s="379"/>
      <c r="AI2" s="379" t="s">
        <v>395</v>
      </c>
      <c r="AJ2" s="379"/>
      <c r="AK2" s="379"/>
      <c r="AL2" s="379"/>
      <c r="AM2" s="379" t="s">
        <v>424</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379" t="s">
        <v>397</v>
      </c>
      <c r="AF9" s="379"/>
      <c r="AG9" s="379"/>
      <c r="AH9" s="379"/>
      <c r="AI9" s="379" t="s">
        <v>395</v>
      </c>
      <c r="AJ9" s="379"/>
      <c r="AK9" s="379"/>
      <c r="AL9" s="379"/>
      <c r="AM9" s="379" t="s">
        <v>424</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379" t="s">
        <v>397</v>
      </c>
      <c r="AF16" s="379"/>
      <c r="AG16" s="379"/>
      <c r="AH16" s="379"/>
      <c r="AI16" s="379" t="s">
        <v>395</v>
      </c>
      <c r="AJ16" s="379"/>
      <c r="AK16" s="379"/>
      <c r="AL16" s="379"/>
      <c r="AM16" s="379" t="s">
        <v>424</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379" t="s">
        <v>397</v>
      </c>
      <c r="AF23" s="379"/>
      <c r="AG23" s="379"/>
      <c r="AH23" s="379"/>
      <c r="AI23" s="379" t="s">
        <v>395</v>
      </c>
      <c r="AJ23" s="379"/>
      <c r="AK23" s="379"/>
      <c r="AL23" s="379"/>
      <c r="AM23" s="379" t="s">
        <v>424</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379" t="s">
        <v>397</v>
      </c>
      <c r="AF30" s="379"/>
      <c r="AG30" s="379"/>
      <c r="AH30" s="379"/>
      <c r="AI30" s="379" t="s">
        <v>395</v>
      </c>
      <c r="AJ30" s="379"/>
      <c r="AK30" s="379"/>
      <c r="AL30" s="379"/>
      <c r="AM30" s="379" t="s">
        <v>424</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379" t="s">
        <v>397</v>
      </c>
      <c r="AF37" s="379"/>
      <c r="AG37" s="379"/>
      <c r="AH37" s="379"/>
      <c r="AI37" s="379" t="s">
        <v>395</v>
      </c>
      <c r="AJ37" s="379"/>
      <c r="AK37" s="379"/>
      <c r="AL37" s="379"/>
      <c r="AM37" s="379" t="s">
        <v>424</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379" t="s">
        <v>397</v>
      </c>
      <c r="AF44" s="379"/>
      <c r="AG44" s="379"/>
      <c r="AH44" s="379"/>
      <c r="AI44" s="379" t="s">
        <v>395</v>
      </c>
      <c r="AJ44" s="379"/>
      <c r="AK44" s="379"/>
      <c r="AL44" s="379"/>
      <c r="AM44" s="379" t="s">
        <v>424</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6"/>
      <c r="AA51" s="417"/>
      <c r="AB51" s="372" t="s">
        <v>11</v>
      </c>
      <c r="AC51" s="1013"/>
      <c r="AD51" s="1014"/>
      <c r="AE51" s="379" t="s">
        <v>397</v>
      </c>
      <c r="AF51" s="379"/>
      <c r="AG51" s="379"/>
      <c r="AH51" s="379"/>
      <c r="AI51" s="379" t="s">
        <v>395</v>
      </c>
      <c r="AJ51" s="379"/>
      <c r="AK51" s="379"/>
      <c r="AL51" s="379"/>
      <c r="AM51" s="379" t="s">
        <v>424</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379" t="s">
        <v>397</v>
      </c>
      <c r="AF58" s="379"/>
      <c r="AG58" s="379"/>
      <c r="AH58" s="379"/>
      <c r="AI58" s="379" t="s">
        <v>395</v>
      </c>
      <c r="AJ58" s="379"/>
      <c r="AK58" s="379"/>
      <c r="AL58" s="379"/>
      <c r="AM58" s="379" t="s">
        <v>424</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379" t="s">
        <v>397</v>
      </c>
      <c r="AF65" s="379"/>
      <c r="AG65" s="379"/>
      <c r="AH65" s="379"/>
      <c r="AI65" s="379" t="s">
        <v>395</v>
      </c>
      <c r="AJ65" s="379"/>
      <c r="AK65" s="379"/>
      <c r="AL65" s="379"/>
      <c r="AM65" s="379" t="s">
        <v>424</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371</v>
      </c>
      <c r="H2" s="444"/>
      <c r="I2" s="444"/>
      <c r="J2" s="444"/>
      <c r="K2" s="444"/>
      <c r="L2" s="444"/>
      <c r="M2" s="444"/>
      <c r="N2" s="444"/>
      <c r="O2" s="444"/>
      <c r="P2" s="444"/>
      <c r="Q2" s="444"/>
      <c r="R2" s="444"/>
      <c r="S2" s="444"/>
      <c r="T2" s="444"/>
      <c r="U2" s="444"/>
      <c r="V2" s="444"/>
      <c r="W2" s="444"/>
      <c r="X2" s="444"/>
      <c r="Y2" s="444"/>
      <c r="Z2" s="444"/>
      <c r="AA2" s="444"/>
      <c r="AB2" s="445"/>
      <c r="AC2" s="443" t="s">
        <v>373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2020-10-14T02:31:11Z</cp:lastPrinted>
  <dcterms:created xsi:type="dcterms:W3CDTF">2012-03-13T00:50:25Z</dcterms:created>
  <dcterms:modified xsi:type="dcterms:W3CDTF">2020-10-14T04:24:44Z</dcterms:modified>
</cp:coreProperties>
</file>