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2レビュー関係\06_【最終公表用】提出用レビュー・セグメントシート（WT→財企）\09_文\最終公表へ\"/>
    </mc:Choice>
  </mc:AlternateContent>
  <bookViews>
    <workbookView xWindow="9435" yWindow="0" windowWidth="2043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<sst xmlns="http://schemas.openxmlformats.org/spreadsheetml/2006/main" count="2915" uniqueCount="631">
  <si>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</si>
  <si>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</si>
  <si>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</si>
  <si>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</si>
  <si>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</si>
  <si>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</si>
  <si>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</si>
  <si>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</si>
  <si>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</si>
  <si>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</si>
  <si>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</si>
  <si>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</si>
  <si>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</si>
  <si>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</si>
  <si>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</si>
  <si>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</si>
  <si>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</si>
  <si>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</si>
  <si>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</si>
  <si>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</si>
  <si>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</si>
  <si>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</si>
  <si>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</si>
  <si>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</si>
  <si>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</si>
  <si>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</si>
  <si>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</si>
  <si>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</si>
  <si>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</si>
  <si>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</si>
  <si>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</si>
  <si>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</si>
  <si>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</si>
  <si>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</si>
  <si>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</si>
  <si>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</si>
  <si>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</si>
  <si>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</si>
  <si>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</si>
  <si>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</si>
  <si>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</si>
  <si>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</si>
  <si>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</si>
  <si>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</si>
  <si>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</si>
  <si>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</si>
  <si>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</si>
  <si>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</si>
  <si>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</si>
  <si>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</si>
  <si>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</si>
  <si>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</si>
  <si>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</si>
  <si>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</si>
  <si>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</si>
  <si>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</si>
  <si>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</si>
  <si>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</si>
  <si>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</si>
  <si>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</si>
  <si>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</si>
  <si>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</si>
  <si>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</si>
  <si>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</si>
  <si>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</si>
  <si>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</si>
  <si>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</si>
  <si>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</si>
  <si>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</si>
  <si>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</si>
  <si>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</si>
  <si>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</si>
  <si>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</si>
  <si>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</si>
  <si>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</si>
  <si>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</si>
  <si>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</si>
  <si>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</si>
  <si>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</si>
  <si>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</si>
  <si>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</si>
  <si>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</si>
  <si>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</si>
  <si>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</si>
  <si>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</si>
  <si>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</si>
  <si>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</si>
  <si>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</si>
  <si>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</si>
  <si>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</si>
  <si>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</si>
  <si>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</si>
  <si>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</si>
  <si>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</si>
  <si>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</si>
  <si>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</si>
  <si>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</si>
  <si>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</si>
  <si>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</si>
  <si>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</si>
  <si>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</si>
  <si>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</si>
  <si>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</si>
  <si>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</si>
  <si>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</si>
  <si>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</si>
  <si>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</si>
  <si>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</si>
  <si>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</si>
  <si>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</si>
  <si>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</si>
  <si>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</si>
  <si>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</si>
  <si>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</si>
  <si>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</si>
  <si>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</si>
  <si>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</si>
  <si>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</si>
  <si>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</si>
  <si>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</si>
  <si>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</si>
  <si>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</si>
  <si>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</si>
  <si>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</si>
  <si>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</si>
  <si>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</si>
  <si>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</si>
  <si>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</si>
  <si>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</si>
  <si>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</si>
  <si>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</si>
  <si>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</si>
  <si>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</si>
  <si>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</si>
  <si>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</si>
  <si>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</si>
  <si>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</si>
  <si>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</si>
  <si>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</si>
  <si>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</si>
  <si>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</si>
  <si>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</si>
  <si>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</si>
  <si>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</si>
  <si>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</si>
  <si>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</si>
  <si>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</si>
  <si>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</si>
  <si>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</si>
  <si>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</si>
  <si>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</si>
  <si>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</si>
  <si>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</si>
  <si>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</si>
  <si>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</si>
  <si>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</si>
  <si>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</si>
  <si>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</si>
  <si>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</si>
  <si>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</si>
  <si>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</si>
  <si>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</si>
  <si>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</si>
  <si>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</si>
  <si>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</si>
  <si>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</si>
  <si>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</si>
  <si>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</si>
  <si>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</si>
  <si>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</si>
  <si>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</si>
  <si>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</si>
  <si>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</si>
  <si>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</si>
  <si>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</si>
  <si>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</si>
  <si>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</si>
  <si>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</si>
  <si>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</si>
  <si>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</si>
  <si>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</si>
  <si>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</si>
  <si>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</si>
  <si>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</si>
  <si>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</si>
  <si>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</si>
  <si>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</si>
  <si>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</si>
  <si>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</si>
  <si>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</si>
  <si>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</si>
  <si>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</si>
  <si>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</si>
  <si>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</si>
  <si>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</si>
  <si>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</si>
  <si>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</si>
  <si>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</si>
  <si>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</si>
  <si>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</si>
  <si>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</si>
  <si>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</si>
  <si>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</si>
  <si>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</si>
  <si>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</si>
  <si>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</si>
  <si>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</si>
  <si>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</si>
  <si>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</si>
  <si>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</si>
  <si>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</si>
  <si>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</si>
  <si>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</si>
  <si>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</si>
  <si>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</si>
  <si>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</si>
  <si>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</si>
  <si>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</si>
  <si>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</si>
  <si>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</si>
  <si>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</si>
  <si>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</si>
  <si>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</si>
  <si>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</si>
  <si>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</si>
  <si>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</si>
  <si>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</si>
  <si>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</si>
  <si>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</si>
  <si>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</si>
  <si>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</si>
  <si>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</si>
  <si>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</si>
  <si>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</si>
  <si>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</si>
  <si>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</si>
  <si>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</si>
  <si>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</si>
  <si>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</si>
  <si>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</si>
  <si>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</si>
  <si>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</si>
  <si>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</si>
  <si>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</si>
  <si>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</si>
  <si>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</si>
  <si>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</si>
  <si>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</si>
  <si>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</si>
  <si>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</si>
  <si>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</si>
  <si>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</si>
  <si>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</si>
  <si>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</si>
  <si>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</si>
  <si>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</si>
  <si>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</si>
  <si>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</si>
  <si>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</si>
  <si>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</si>
  <si>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</si>
  <si>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</si>
  <si>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</si>
  <si>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</si>
  <si>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</si>
  <si>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</si>
  <si>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</si>
  <si>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</si>
  <si>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</si>
  <si>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</si>
  <si>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</si>
  <si>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</si>
  <si>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</si>
  <si>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</si>
  <si>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</si>
  <si>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</si>
  <si>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</si>
  <si>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</si>
  <si>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</si>
  <si>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</si>
  <si>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</si>
  <si>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</si>
  <si>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</si>
  <si>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</si>
  <si>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</si>
  <si>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</si>
  <si>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</si>
  <si>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</si>
  <si>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</si>
  <si>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</si>
  <si>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</si>
  <si>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</si>
  <si>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</si>
  <si>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</si>
  <si>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</si>
  <si>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</si>
  <si>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</si>
  <si>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</si>
  <si>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</si>
  <si>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</si>
  <si>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</si>
  <si>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</si>
  <si>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</si>
  <si>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</si>
  <si>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</si>
  <si>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</si>
  <si>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</si>
  <si>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</si>
  <si>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</si>
  <si>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</si>
  <si>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</si>
  <si>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</si>
  <si>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</si>
  <si>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</si>
  <si>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</si>
  <si>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</si>
  <si>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</si>
  <si>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</si>
  <si>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</si>
  <si>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</si>
  <si>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</si>
  <si>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</si>
  <si>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</si>
  <si>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</si>
  <si>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</si>
  <si>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</si>
  <si>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</si>
  <si>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</si>
  <si>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</si>
  <si>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</si>
  <si>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</si>
  <si>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</si>
  <si>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</si>
  <si>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</si>
  <si>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</si>
  <si>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</si>
  <si>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</si>
  <si>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</si>
  <si>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</si>
  <si>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</si>
  <si>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</si>
  <si>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</si>
  <si>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</si>
  <si>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</si>
  <si>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</si>
  <si>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</si>
  <si>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</si>
  <si>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</si>
  <si>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</si>
  <si>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</si>
  <si>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</si>
  <si>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</si>
  <si>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</si>
  <si>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</si>
  <si>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</si>
  <si>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</si>
  <si>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</si>
  <si>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</si>
  <si>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</si>
  <si>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</si>
  <si>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</si>
  <si>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</si>
  <si>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</si>
  <si>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</si>
  <si>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</si>
  <si>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</si>
  <si>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</si>
  <si>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</si>
  <si>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</si>
  <si>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</si>
  <si>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</si>
  <si>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</si>
  <si>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</si>
  <si>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</si>
  <si>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</si>
  <si>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</si>
  <si>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</si>
  <si>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</si>
  <si>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</si>
  <si>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</si>
  <si>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</si>
  <si>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</si>
  <si>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</si>
  <si>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</si>
  <si>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</si>
  <si>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</si>
  <si>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</si>
  <si>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</si>
  <si>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</si>
  <si>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</si>
  <si>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</si>
  <si>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</si>
  <si>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</si>
  <si>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</si>
  <si>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</si>
  <si>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</si>
  <si>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</si>
  <si>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</si>
  <si>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</si>
  <si>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</si>
  <si>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</si>
  <si>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</si>
  <si>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</si>
  <si>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</si>
  <si>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</si>
  <si>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</si>
  <si>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</si>
  <si>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</si>
  <si>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</si>
  <si>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</si>
  <si>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</si>
  <si>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</si>
  <si>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</si>
  <si>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</si>
  <si>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</si>
  <si>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</si>
  <si>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</si>
  <si>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</si>
  <si>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</si>
  <si>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</si>
  <si>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</si>
  <si>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</si>
  <si>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</si>
  <si>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</si>
  <si>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</si>
  <si>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</si>
  <si>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</si>
  <si>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</si>
  <si>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</si>
  <si>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</si>
  <si>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</si>
  <si>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</si>
  <si>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</si>
  <si>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</si>
  <si>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</si>
  <si>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</si>
  <si>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</si>
  <si>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</si>
  <si>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</si>
  <si>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</si>
  <si>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</si>
  <si>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</si>
  <si>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</si>
  <si>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</si>
  <si>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</si>
  <si>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</si>
  <si>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</si>
  <si>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</si>
  <si>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</si>
  <si>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</si>
  <si>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</si>
  <si>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</si>
  <si>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</si>
  <si>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</si>
  <si>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</si>
  <si>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</si>
  <si>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</si>
  <si>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</si>
  <si>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</si>
  <si>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</si>
  <si>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</si>
  <si>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</si>
  <si>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</si>
  <si>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</si>
  <si>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</si>
  <si>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</si>
  <si>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</si>
  <si>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</si>
  <si>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</si>
  <si>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</si>
  <si>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</si>
  <si>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</si>
  <si>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</si>
  <si>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</si>
  <si>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</si>
  <si>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</si>
  <si>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</si>
  <si>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</si>
  <si>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</si>
  <si>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</si>
  <si>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</si>
  <si>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</si>
  <si>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</si>
  <si>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</si>
  <si>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</si>
  <si>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</si>
  <si>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</si>
  <si>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</si>
  <si>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</si>
  <si>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</si>
  <si>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</si>
  <si>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</si>
  <si>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</si>
  <si>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</si>
  <si>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</si>
  <si>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</si>
  <si>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</si>
  <si>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</si>
  <si>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</si>
  <si>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</si>
  <si>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</si>
  <si>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</si>
  <si>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</si>
  <si>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</si>
  <si>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</si>
  <si>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</si>
  <si>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</si>
  <si>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</si>
  <si>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</si>
  <si>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</si>
  <si>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</si>
  <si>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</si>
  <si>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</si>
  <si>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</si>
  <si>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</si>
  <si>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</si>
  <si>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</si>
  <si>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</si>
  <si>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</si>
  <si>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</si>
  <si>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</si>
  <si>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</si>
  <si>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</si>
  <si>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</si>
  <si>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</si>
  <si>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</si>
  <si>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</si>
  <si>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</si>
  <si>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</si>
  <si>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</si>
  <si>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</si>
  <si>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</si>
  <si>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</si>
  <si>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</si>
  <si>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</si>
  <si>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</si>
  <si>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</si>
  <si>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</si>
  <si>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</si>
  <si>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</si>
  <si>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</si>
  <si>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</si>
  <si>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</si>
  <si>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</si>
  <si>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</si>
  <si>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</si>
  <si>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</si>
  <si>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</si>
  <si>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</si>
  <si>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</si>
  <si>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</si>
  <si>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</si>
  <si>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</si>
  <si>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</si>
  <si>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</si>
  <si>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</si>
  <si>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</si>
  <si>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</si>
  <si>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</si>
  <si>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</si>
  <si>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</si>
  <si>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</si>
  <si>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</si>
  <si>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</si>
  <si>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</si>
  <si>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t>
    <phoneticPr fontId="5"/>
  </si>
  <si>
    <t>文部科学省</t>
    <phoneticPr fontId="5"/>
  </si>
  <si>
    <t>文部科学省設置法第２３条
日本芸術院令</t>
    <phoneticPr fontId="5"/>
  </si>
  <si>
    <t>日本芸術院会館北側外塀の改修を行う。</t>
    <phoneticPr fontId="5"/>
  </si>
  <si>
    <t>日本芸術院会館は上野公園内に位置し北側外塀付近は多数の観光客等公園利用者の通行があり、地震等の災害時に塀が崩落すると多くの一般市民に危険が及ぶため、ブロック塀で作られている現在の北側外塀を改修し耐震強度を向上する。</t>
    <phoneticPr fontId="5"/>
  </si>
  <si>
    <t>-</t>
    <phoneticPr fontId="5"/>
  </si>
  <si>
    <t>-</t>
    <phoneticPr fontId="5"/>
  </si>
  <si>
    <t>-</t>
    <phoneticPr fontId="5"/>
  </si>
  <si>
    <t>危険性のある塀を撤去，新設することによる安全性の向上</t>
    <phoneticPr fontId="5"/>
  </si>
  <si>
    <t>安全性が向上される箇所</t>
    <phoneticPr fontId="5"/>
  </si>
  <si>
    <t xml:space="preserve">件 </t>
    <phoneticPr fontId="5"/>
  </si>
  <si>
    <t>是正される危険個所</t>
    <phoneticPr fontId="5"/>
  </si>
  <si>
    <t>件</t>
    <phoneticPr fontId="5"/>
  </si>
  <si>
    <t>工事の予算額／
外壁一式</t>
    <phoneticPr fontId="5"/>
  </si>
  <si>
    <t>千円</t>
    <phoneticPr fontId="5"/>
  </si>
  <si>
    <t>いずれの施策にも関連しないもの</t>
    <phoneticPr fontId="5"/>
  </si>
  <si>
    <t>-</t>
    <phoneticPr fontId="5"/>
  </si>
  <si>
    <t>本事業は、日本芸術院が管理する会館北側外塀の改修であり、地方自治体や民間等に委ねることはできない事業である。</t>
    <phoneticPr fontId="5"/>
  </si>
  <si>
    <t>本事業を実施しなければ、日本芸術院の施設の安全確保に支障を来す恐れがあるため、必要不可欠なものであり、優先度の高い事業であると考える。</t>
    <phoneticPr fontId="5"/>
  </si>
  <si>
    <t>単位あたりのコストについては、本事業の計画に即し、市場調査や業者からの参考見積書などを勘案し算出する予定である。</t>
    <phoneticPr fontId="5"/>
  </si>
  <si>
    <t>文部科学省</t>
    <phoneticPr fontId="5"/>
  </si>
  <si>
    <t>○</t>
    <phoneticPr fontId="5"/>
  </si>
  <si>
    <t>日本芸術院施設整備費</t>
    <phoneticPr fontId="5"/>
  </si>
  <si>
    <t>平成27年度</t>
    <phoneticPr fontId="5"/>
  </si>
  <si>
    <t>終了予定なし</t>
    <phoneticPr fontId="5"/>
  </si>
  <si>
    <t>文化庁</t>
    <phoneticPr fontId="5"/>
  </si>
  <si>
    <t>日本芸術院</t>
    <phoneticPr fontId="5"/>
  </si>
  <si>
    <t>-</t>
    <phoneticPr fontId="5"/>
  </si>
  <si>
    <t>-</t>
    <phoneticPr fontId="5"/>
  </si>
  <si>
    <t>参事官(芸術文化担当）　梶山正司</t>
    <phoneticPr fontId="5"/>
  </si>
  <si>
    <t>-</t>
    <phoneticPr fontId="5"/>
  </si>
  <si>
    <t>-</t>
    <phoneticPr fontId="5"/>
  </si>
  <si>
    <t>‐</t>
  </si>
  <si>
    <t>無</t>
  </si>
  <si>
    <t>65,328千円/一式</t>
    <phoneticPr fontId="5"/>
  </si>
  <si>
    <t>65,328千円/一式</t>
    <rPh sb="6" eb="7">
      <t>チ</t>
    </rPh>
    <rPh sb="7" eb="8">
      <t>エン</t>
    </rPh>
    <rPh sb="9" eb="11">
      <t>イッシキ</t>
    </rPh>
    <phoneticPr fontId="5"/>
  </si>
  <si>
    <t>本事業の実施にあたっては、現場調査やヒアリング・打合せを重ね、より効率的なものとなるよう入念な計画を立てて実施する計画である。</t>
    <phoneticPr fontId="5"/>
  </si>
  <si>
    <t>B.有限会社エーアンドエー構造研究所</t>
    <phoneticPr fontId="5"/>
  </si>
  <si>
    <t>A.岩田造園土木株式会社</t>
    <phoneticPr fontId="5"/>
  </si>
  <si>
    <t>環境整備（植栽）工事</t>
    <phoneticPr fontId="5"/>
  </si>
  <si>
    <t>環境整備（植栽）工事</t>
    <phoneticPr fontId="5"/>
  </si>
  <si>
    <t>計画通知等業務</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</si>
  <si>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</si>
  <si>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</si>
  <si>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</si>
  <si>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</si>
  <si>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令和2年度の事業達成を目指し、計画的な予算執行に努める。</t>
    <rPh sb="0" eb="2">
      <t>レイワ</t>
    </rPh>
    <rPh sb="3" eb="5">
      <t>ネンド</t>
    </rPh>
    <rPh sb="6" eb="8">
      <t>ジギョウ</t>
    </rPh>
    <rPh sb="8" eb="10">
      <t>タッセイ</t>
    </rPh>
    <rPh sb="11" eb="13">
      <t>メザ</t>
    </rPh>
    <rPh sb="15" eb="18">
      <t>ケイカクテキ</t>
    </rPh>
    <rPh sb="19" eb="21">
      <t>ヨサン</t>
    </rPh>
    <rPh sb="21" eb="23">
      <t>シッコウ</t>
    </rPh>
    <rPh sb="24" eb="25">
      <t>ツト</t>
    </rPh>
    <phoneticPr fontId="5"/>
  </si>
  <si>
    <t>本事業の目的は、会館北側外塀の補修であり、その目的に真に必要となる費目・使途に限定して使用する計画である。</t>
    <rPh sb="43" eb="45">
      <t>シヨウ</t>
    </rPh>
    <rPh sb="47" eb="49">
      <t>ケイカク</t>
    </rPh>
    <phoneticPr fontId="5"/>
  </si>
  <si>
    <t>　本事業は、ブロック塀の耐震強度向上のための改修であり、会館の安全管理及び上野公園利用者の安全確保を図るうえで重要な事業である。</t>
    <rPh sb="10" eb="11">
      <t>ベイ</t>
    </rPh>
    <rPh sb="12" eb="14">
      <t>タイシン</t>
    </rPh>
    <rPh sb="14" eb="16">
      <t>キョウド</t>
    </rPh>
    <rPh sb="16" eb="18">
      <t>コウジョウ</t>
    </rPh>
    <rPh sb="22" eb="24">
      <t>カイシュウ</t>
    </rPh>
    <rPh sb="28" eb="30">
      <t>カイカン</t>
    </rPh>
    <rPh sb="31" eb="33">
      <t>アンゼン</t>
    </rPh>
    <rPh sb="33" eb="35">
      <t>カンリ</t>
    </rPh>
    <rPh sb="35" eb="36">
      <t>オヨ</t>
    </rPh>
    <rPh sb="37" eb="41">
      <t>ウエノコウエン</t>
    </rPh>
    <rPh sb="41" eb="44">
      <t>リヨウシャ</t>
    </rPh>
    <rPh sb="45" eb="47">
      <t>アンゼン</t>
    </rPh>
    <rPh sb="47" eb="49">
      <t>カクホ</t>
    </rPh>
    <rPh sb="50" eb="51">
      <t>ハカ</t>
    </rPh>
    <rPh sb="55" eb="57">
      <t>ジュウヨウ</t>
    </rPh>
    <rPh sb="58" eb="60">
      <t>ジギョウ</t>
    </rPh>
    <phoneticPr fontId="5"/>
  </si>
  <si>
    <t>有</t>
  </si>
  <si>
    <t>-</t>
    <phoneticPr fontId="5"/>
  </si>
  <si>
    <t>岩田造園土木株式会社</t>
    <phoneticPr fontId="5"/>
  </si>
  <si>
    <t>計画通知等業務</t>
    <phoneticPr fontId="5"/>
  </si>
  <si>
    <t>有限会社エーアンドエー構造研究所</t>
    <phoneticPr fontId="5"/>
  </si>
  <si>
    <t>「環境整備（植栽）工事」については、随意契約（少額）であるが、複数者から見積書を徴取することで、競争性が確保されている。
「計画通知等業務」については、設計業務の延長であるため、本業務以前に実施設計業務を実施した有限会社エーアンドエー構造研究所と随意契約を締結した。</t>
    <rPh sb="18" eb="20">
      <t>ズイイ</t>
    </rPh>
    <rPh sb="20" eb="22">
      <t>ケイヤク</t>
    </rPh>
    <rPh sb="23" eb="25">
      <t>ショウガク</t>
    </rPh>
    <rPh sb="31" eb="33">
      <t>フクスウ</t>
    </rPh>
    <rPh sb="33" eb="34">
      <t>シャ</t>
    </rPh>
    <rPh sb="36" eb="39">
      <t>ミツモリショ</t>
    </rPh>
    <rPh sb="40" eb="42">
      <t>チョウシュ</t>
    </rPh>
    <rPh sb="48" eb="51">
      <t>キョウソウセイ</t>
    </rPh>
    <rPh sb="52" eb="54">
      <t>カクホ</t>
    </rPh>
    <rPh sb="89" eb="90">
      <t>ホン</t>
    </rPh>
    <rPh sb="90" eb="92">
      <t>ギョウム</t>
    </rPh>
    <rPh sb="92" eb="94">
      <t>イゼン</t>
    </rPh>
    <phoneticPr fontId="5"/>
  </si>
  <si>
    <t>本事業については、外塀改修工事を行うため、重機乗り入れのための支障樹木移設工事を行っていたところ、東京電力の埋設配電管が発見され、調査の結果、埋設管の移設工事を着手してからでないと新設基礎と埋設管が干渉すること等により外塀工事が行えないことが判明した。埋設管移設工事については、令和元年度中に完了する予定であったため、外塀改修工事については、一部並行しながら行っていく予定であったが、新型コロナウィルス感染症(COVID-19)の流行の影響で部材の到着遅延のため埋設管移設工事が中断したことから、本事業についても年度内に事業を完了することが困難となり、費用の繰越を行った。</t>
    <rPh sb="95" eb="97">
      <t>マイセツ</t>
    </rPh>
    <rPh sb="97" eb="98">
      <t>カン</t>
    </rPh>
    <rPh sb="142" eb="144">
      <t>ネンド</t>
    </rPh>
    <rPh sb="144" eb="145">
      <t>チュウ</t>
    </rPh>
    <rPh sb="276" eb="278">
      <t>ヒヨウ</t>
    </rPh>
    <rPh sb="279" eb="281">
      <t>クリコシ</t>
    </rPh>
    <rPh sb="282" eb="283">
      <t>オコナ</t>
    </rPh>
    <phoneticPr fontId="5"/>
  </si>
  <si>
    <t>0円/一式</t>
    <rPh sb="1" eb="2">
      <t>エン</t>
    </rPh>
    <rPh sb="3" eb="5">
      <t>イッシキ</t>
    </rPh>
    <phoneticPr fontId="5"/>
  </si>
  <si>
    <t>-</t>
    <phoneticPr fontId="5"/>
  </si>
  <si>
    <t>本事業は、安全性の確保という国民や社会のニーズを反映している。</t>
    <rPh sb="0" eb="1">
      <t>ホン</t>
    </rPh>
    <rPh sb="1" eb="3">
      <t>ジギョウ</t>
    </rPh>
    <rPh sb="5" eb="8">
      <t>アンゼンセイ</t>
    </rPh>
    <rPh sb="9" eb="11">
      <t>カクホ</t>
    </rPh>
    <rPh sb="14" eb="16">
      <t>コクミン</t>
    </rPh>
    <rPh sb="17" eb="19">
      <t>シャカイ</t>
    </rPh>
    <rPh sb="24" eb="26">
      <t>ハンエイ</t>
    </rPh>
    <phoneticPr fontId="5"/>
  </si>
  <si>
    <t>本事業においては、外塀改修工事の本体部分が令和２年度に繰越しとなったため、令和元年度における成果実績は無いが、令和２年度に事業が完了した後には、その成果実績は、成果目標に見合ったものとなると予定している。</t>
    <rPh sb="0" eb="1">
      <t>ホン</t>
    </rPh>
    <rPh sb="1" eb="3">
      <t>ジギョウ</t>
    </rPh>
    <rPh sb="9" eb="10">
      <t>ソト</t>
    </rPh>
    <rPh sb="10" eb="11">
      <t>ベイ</t>
    </rPh>
    <rPh sb="11" eb="13">
      <t>カイシュウ</t>
    </rPh>
    <rPh sb="13" eb="15">
      <t>コウジ</t>
    </rPh>
    <rPh sb="16" eb="18">
      <t>ホンタイ</t>
    </rPh>
    <rPh sb="18" eb="20">
      <t>ブブン</t>
    </rPh>
    <rPh sb="21" eb="23">
      <t>レイワ</t>
    </rPh>
    <rPh sb="24" eb="26">
      <t>ネンド</t>
    </rPh>
    <rPh sb="27" eb="29">
      <t>クリコ</t>
    </rPh>
    <rPh sb="37" eb="39">
      <t>レイワ</t>
    </rPh>
    <rPh sb="39" eb="42">
      <t>ガンネンド</t>
    </rPh>
    <rPh sb="46" eb="48">
      <t>セイカ</t>
    </rPh>
    <rPh sb="48" eb="50">
      <t>ジッセキ</t>
    </rPh>
    <rPh sb="51" eb="52">
      <t>ナ</t>
    </rPh>
    <rPh sb="55" eb="57">
      <t>レイワ</t>
    </rPh>
    <rPh sb="58" eb="60">
      <t>ネンド</t>
    </rPh>
    <rPh sb="61" eb="63">
      <t>ジギョウ</t>
    </rPh>
    <rPh sb="64" eb="66">
      <t>カンリョウ</t>
    </rPh>
    <rPh sb="68" eb="69">
      <t>ノチ</t>
    </rPh>
    <rPh sb="74" eb="76">
      <t>セイカ</t>
    </rPh>
    <rPh sb="76" eb="78">
      <t>ジッセキ</t>
    </rPh>
    <rPh sb="80" eb="82">
      <t>セイカ</t>
    </rPh>
    <rPh sb="82" eb="84">
      <t>モクヒョウ</t>
    </rPh>
    <rPh sb="85" eb="87">
      <t>ミア</t>
    </rPh>
    <rPh sb="95" eb="97">
      <t>ヨテイ</t>
    </rPh>
    <phoneticPr fontId="5"/>
  </si>
  <si>
    <t>本事業においては、外塀改修工事の本体部分が令和２年度に繰越しとなったため、令和元年度における活動実績は無いが、令和２年度に事業が完了した後には、その活動実績は、見込みに見合ったものとなると予定している。</t>
    <rPh sb="46" eb="48">
      <t>カツドウ</t>
    </rPh>
    <rPh sb="74" eb="76">
      <t>カツドウ</t>
    </rPh>
    <rPh sb="80" eb="82">
      <t>ミコ</t>
    </rPh>
    <phoneticPr fontId="5"/>
  </si>
  <si>
    <t>外部有識者による点検対象外</t>
  </si>
  <si>
    <t>事業内容の
一部改善</t>
  </si>
  <si>
    <t>１．事業評価の観点：この事業は、日本芸術院会館の塀が、地震等の災害時に崩落し多くの一般市民に危険が及ぶことを防ぐため、ブロック塀で作られている現在の北側外塀を改修し耐震強度を向上するものであり、事業成果等の観点から検証を行った。
２．所見：この事業は埋設管が発見されたことにより、執行可能額の大半を繰越すこととなったため、計画的な予算執行のより一層の見直しを図るとともに、契約の競争性、公平性、透明性を確保すべきである。</t>
  </si>
  <si>
    <t>執行等改善</t>
  </si>
  <si>
    <t>令和２年度内に事業を達成することを目指し計画的な予算執行に努め、契約の競争性、公平性、透明性の確保を確保するため公募期間を適切に設定する他、複数の応募者が参加できるよう競争参加資格の要件を明確に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</si>
</sst>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141587</xdr:colOff>
      <xdr:row>747</xdr:row>
      <xdr:rowOff>193074</xdr:rowOff>
    </xdr:from>
    <xdr:to>
      <xdr:col>49</xdr:col>
      <xdr:colOff>231913</xdr:colOff>
      <xdr:row>759</xdr:row>
      <xdr:rowOff>153316</xdr:rowOff>
    </xdr:to>
    <xdr:grpSp>
      <xdr:nvGrpSpPr>
        <xdr:cNvPr id="3" name="グループ化 2"/>
        <xdr:cNvGrpSpPr/>
      </xdr:nvGrpSpPr>
      <xdr:grpSpPr>
        <a:xfrm>
          <a:off x="1760837" y="51913824"/>
          <a:ext cx="8388982" cy="4865617"/>
          <a:chOff x="1767409" y="52266186"/>
          <a:chExt cx="8535410" cy="4774229"/>
        </a:xfrm>
      </xdr:grpSpPr>
      <xdr:grpSp>
        <xdr:nvGrpSpPr>
          <xdr:cNvPr id="4" name="グループ化 3"/>
          <xdr:cNvGrpSpPr/>
        </xdr:nvGrpSpPr>
        <xdr:grpSpPr>
          <a:xfrm>
            <a:off x="1767409" y="52266186"/>
            <a:ext cx="8535410" cy="4774229"/>
            <a:chOff x="1767409" y="52266186"/>
            <a:chExt cx="8535410" cy="4774229"/>
          </a:xfrm>
        </xdr:grpSpPr>
        <xdr:grpSp>
          <xdr:nvGrpSpPr>
            <xdr:cNvPr id="6" name="グループ化 5">
              <a:extLst>
                <a:ext uri="{FF2B5EF4-FFF2-40B4-BE49-F238E27FC236}">
                  <a16:creationId xmlns:a16="http://schemas.microsoft.com/office/drawing/2014/main" id="{937251A9-CD52-4DBE-B255-C904FD8E89BE}"/>
                </a:ext>
              </a:extLst>
            </xdr:cNvPr>
            <xdr:cNvGrpSpPr/>
          </xdr:nvGrpSpPr>
          <xdr:grpSpPr>
            <a:xfrm>
              <a:off x="1767409" y="52266186"/>
              <a:ext cx="6027169" cy="4764946"/>
              <a:chOff x="7552308" y="1019097"/>
              <a:chExt cx="5926339" cy="4844741"/>
            </a:xfrm>
          </xdr:grpSpPr>
          <xdr:sp macro="" textlink="">
            <xdr:nvSpPr>
              <xdr:cNvPr id="10" name="テキスト ボックス 9">
                <a:extLst>
                  <a:ext uri="{FF2B5EF4-FFF2-40B4-BE49-F238E27FC236}">
                    <a16:creationId xmlns:a16="http://schemas.microsoft.com/office/drawing/2014/main" id="{8D2989A4-B906-434A-B783-17CCFF72C608}"/>
                  </a:ext>
                </a:extLst>
              </xdr:cNvPr>
              <xdr:cNvSpPr txBox="1"/>
            </xdr:nvSpPr>
            <xdr:spPr>
              <a:xfrm>
                <a:off x="9659122" y="1019097"/>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ja-JP" altLang="en-US" sz="1800"/>
                  <a:t>文化庁（日本芸術院）</a:t>
                </a:r>
                <a:endParaRPr kumimoji="1" lang="en-US" altLang="ja-JP" sz="1800"/>
              </a:p>
              <a:p>
                <a:pPr algn="ctr"/>
                <a:r>
                  <a:rPr kumimoji="1" lang="en-US" altLang="ja-JP" sz="1800">
                    <a:solidFill>
                      <a:sysClr val="windowText" lastClr="000000"/>
                    </a:solidFill>
                  </a:rPr>
                  <a:t>2</a:t>
                </a:r>
                <a:r>
                  <a:rPr kumimoji="1" lang="ja-JP" altLang="en-US" sz="1800">
                    <a:solidFill>
                      <a:sysClr val="windowText" lastClr="000000"/>
                    </a:solidFill>
                  </a:rPr>
                  <a:t>百万円</a:t>
                </a:r>
              </a:p>
            </xdr:txBody>
          </xdr:sp>
          <xdr:sp macro="" textlink="">
            <xdr:nvSpPr>
              <xdr:cNvPr id="11" name="テキスト ボックス 10">
                <a:extLst>
                  <a:ext uri="{FF2B5EF4-FFF2-40B4-BE49-F238E27FC236}">
                    <a16:creationId xmlns:a16="http://schemas.microsoft.com/office/drawing/2014/main" id="{003C5C17-7AF0-4C83-BFCE-0C3B6EA48520}"/>
                  </a:ext>
                </a:extLst>
              </xdr:cNvPr>
              <xdr:cNvSpPr txBox="1"/>
            </xdr:nvSpPr>
            <xdr:spPr>
              <a:xfrm>
                <a:off x="7552308" y="4606538"/>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en-US" altLang="ja-JP" sz="1800"/>
                  <a:t>A.</a:t>
                </a:r>
                <a:r>
                  <a:rPr kumimoji="1" lang="ja-JP" altLang="en-US" sz="1800"/>
                  <a:t>民間企業</a:t>
                </a:r>
                <a:r>
                  <a:rPr kumimoji="1" lang="ja-JP" altLang="en-US" sz="1800">
                    <a:solidFill>
                      <a:schemeClr val="dk1"/>
                    </a:solidFill>
                    <a:latin typeface="+mn-lt"/>
                    <a:ea typeface="+mn-ea"/>
                    <a:cs typeface="+mn-cs"/>
                  </a:rPr>
                  <a:t>等</a:t>
                </a:r>
                <a:endParaRPr kumimoji="1" lang="en-US" altLang="ja-JP" sz="1800">
                  <a:solidFill>
                    <a:schemeClr val="dk1"/>
                  </a:solidFill>
                  <a:latin typeface="+mn-lt"/>
                  <a:ea typeface="+mn-ea"/>
                  <a:cs typeface="+mn-cs"/>
                </a:endParaRPr>
              </a:p>
              <a:p>
                <a:pPr algn="ctr"/>
                <a:r>
                  <a:rPr kumimoji="1" lang="zh-TW" altLang="ja-JP" sz="1800">
                    <a:solidFill>
                      <a:schemeClr val="dk1"/>
                    </a:solidFill>
                    <a:latin typeface="+mn-lt"/>
                    <a:ea typeface="+mn-ea"/>
                    <a:cs typeface="+mn-cs"/>
                  </a:rPr>
                  <a:t>岩田造園土木株式会社</a:t>
                </a:r>
                <a:endParaRPr kumimoji="1" lang="en-US" altLang="zh-TW" sz="1800">
                  <a:solidFill>
                    <a:schemeClr val="dk1"/>
                  </a:solidFill>
                  <a:latin typeface="+mn-lt"/>
                  <a:ea typeface="+mn-ea"/>
                  <a:cs typeface="+mn-cs"/>
                </a:endParaRPr>
              </a:p>
              <a:p>
                <a:pPr algn="ctr"/>
                <a:r>
                  <a:rPr kumimoji="1" lang="en-US" altLang="ja-JP" sz="1800"/>
                  <a:t>1</a:t>
                </a:r>
                <a:r>
                  <a:rPr kumimoji="1" lang="ja-JP" altLang="en-US" sz="1800"/>
                  <a:t>百万円</a:t>
                </a:r>
              </a:p>
            </xdr:txBody>
          </xdr:sp>
        </xdr:grpSp>
        <xdr:sp macro="" textlink="">
          <xdr:nvSpPr>
            <xdr:cNvPr id="7" name="テキスト ボックス 6">
              <a:extLst>
                <a:ext uri="{FF2B5EF4-FFF2-40B4-BE49-F238E27FC236}">
                  <a16:creationId xmlns:a16="http://schemas.microsoft.com/office/drawing/2014/main" id="{003C5C17-7AF0-4C83-BFCE-0C3B6EA48520}"/>
                </a:ext>
              </a:extLst>
            </xdr:cNvPr>
            <xdr:cNvSpPr txBox="1"/>
          </xdr:nvSpPr>
          <xdr:spPr>
            <a:xfrm>
              <a:off x="6173413" y="55803823"/>
              <a:ext cx="4129406" cy="1236592"/>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en-US" altLang="ja-JP" sz="1800">
                  <a:solidFill>
                    <a:sysClr val="windowText" lastClr="000000"/>
                  </a:solidFill>
                </a:rPr>
                <a:t>B.</a:t>
              </a:r>
              <a:r>
                <a:rPr kumimoji="1" lang="ja-JP" altLang="en-US" sz="1800">
                  <a:solidFill>
                    <a:sysClr val="windowText" lastClr="000000"/>
                  </a:solidFill>
                </a:rPr>
                <a:t>民間企業等</a:t>
              </a:r>
              <a:endParaRPr kumimoji="1" lang="en-US" altLang="ja-JP" sz="1800">
                <a:solidFill>
                  <a:sysClr val="windowText" lastClr="000000"/>
                </a:solidFill>
              </a:endParaRPr>
            </a:p>
            <a:p>
              <a:pPr algn="ctr"/>
              <a:r>
                <a:rPr lang="ja-JP" altLang="ja-JP" sz="1800">
                  <a:solidFill>
                    <a:schemeClr val="dk1"/>
                  </a:solidFill>
                  <a:effectLst/>
                  <a:latin typeface="+mn-lt"/>
                  <a:ea typeface="+mn-ea"/>
                  <a:cs typeface="+mn-cs"/>
                </a:rPr>
                <a:t>有限会社エーアンドエー構造研究所</a:t>
              </a:r>
              <a:endParaRPr lang="en-US" altLang="ja-JP" sz="1800">
                <a:solidFill>
                  <a:schemeClr val="dk1"/>
                </a:solidFill>
                <a:effectLst/>
                <a:latin typeface="+mn-lt"/>
                <a:ea typeface="+mn-ea"/>
                <a:cs typeface="+mn-cs"/>
              </a:endParaRPr>
            </a:p>
            <a:p>
              <a:pPr algn="ctr"/>
              <a:r>
                <a:rPr kumimoji="1" lang="en-US" altLang="ja-JP" sz="1800">
                  <a:solidFill>
                    <a:sysClr val="windowText" lastClr="000000"/>
                  </a:solidFill>
                </a:rPr>
                <a:t>0.6</a:t>
              </a:r>
              <a:r>
                <a:rPr kumimoji="1" lang="ja-JP" altLang="en-US" sz="1800">
                  <a:solidFill>
                    <a:sysClr val="windowText" lastClr="000000"/>
                  </a:solidFill>
                </a:rPr>
                <a:t>百万円</a:t>
              </a:r>
            </a:p>
          </xdr:txBody>
        </xdr:sp>
        <xdr:sp macro="" textlink="">
          <xdr:nvSpPr>
            <xdr:cNvPr id="8" name="フリーフォーム 7"/>
            <xdr:cNvSpPr/>
          </xdr:nvSpPr>
          <xdr:spPr>
            <a:xfrm>
              <a:off x="3517289" y="54614291"/>
              <a:ext cx="4633784" cy="1158445"/>
            </a:xfrm>
            <a:custGeom>
              <a:avLst/>
              <a:gdLst>
                <a:gd name="connsiteX0" fmla="*/ 0 w 4659528"/>
                <a:gd name="connsiteY0" fmla="*/ 1171317 h 1184189"/>
                <a:gd name="connsiteX1" fmla="*/ 0 w 4659528"/>
                <a:gd name="connsiteY1" fmla="*/ 0 h 1184189"/>
                <a:gd name="connsiteX2" fmla="*/ 4659528 w 4659528"/>
                <a:gd name="connsiteY2" fmla="*/ 0 h 1184189"/>
                <a:gd name="connsiteX3" fmla="*/ 4659528 w 4659528"/>
                <a:gd name="connsiteY3" fmla="*/ 1145574 h 1184189"/>
                <a:gd name="connsiteX4" fmla="*/ 4646656 w 4659528"/>
                <a:gd name="connsiteY4" fmla="*/ 1184189 h 118418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659528" h="1184189">
                  <a:moveTo>
                    <a:pt x="0" y="1171317"/>
                  </a:moveTo>
                  <a:lnTo>
                    <a:pt x="0" y="0"/>
                  </a:lnTo>
                  <a:lnTo>
                    <a:pt x="4659528" y="0"/>
                  </a:lnTo>
                  <a:lnTo>
                    <a:pt x="4659528" y="1145574"/>
                  </a:lnTo>
                  <a:lnTo>
                    <a:pt x="4646656" y="1184189"/>
                  </a:lnTo>
                </a:path>
              </a:pathLst>
            </a:cu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コネクタ 8"/>
            <xdr:cNvCxnSpPr>
              <a:stCxn id="10" idx="2"/>
            </xdr:cNvCxnSpPr>
          </xdr:nvCxnSpPr>
          <xdr:spPr>
            <a:xfrm>
              <a:off x="5852323" y="53502778"/>
              <a:ext cx="0" cy="11243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テキスト ボックス 4"/>
          <xdr:cNvSpPr txBox="1"/>
        </xdr:nvSpPr>
        <xdr:spPr>
          <a:xfrm>
            <a:off x="6143100" y="55450949"/>
            <a:ext cx="2831757"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請負</a:t>
            </a:r>
            <a:r>
              <a:rPr kumimoji="1" lang="en-US" altLang="ja-JP" sz="1400"/>
              <a:t>【</a:t>
            </a:r>
            <a:r>
              <a:rPr kumimoji="1" lang="ja-JP" altLang="en-US" sz="1400"/>
              <a:t>随意契約</a:t>
            </a:r>
            <a:r>
              <a:rPr kumimoji="1" lang="ja-JP" altLang="en-US" sz="1400">
                <a:solidFill>
                  <a:sysClr val="windowText" lastClr="000000"/>
                </a:solidFill>
              </a:rPr>
              <a:t>（その他））</a:t>
            </a:r>
            <a:r>
              <a:rPr kumimoji="1" lang="en-US" altLang="ja-JP" sz="1400">
                <a:solidFill>
                  <a:sysClr val="windowText" lastClr="000000"/>
                </a:solidFill>
              </a:rPr>
              <a:t>】</a:t>
            </a:r>
            <a:endParaRPr kumimoji="1" lang="ja-JP" altLang="en-US" sz="1400">
              <a:solidFill>
                <a:sysClr val="windowText" lastClr="000000"/>
              </a:solidFill>
            </a:endParaRPr>
          </a:p>
        </xdr:txBody>
      </xdr:sp>
    </xdr:grpSp>
    <xdr:clientData/>
  </xdr:twoCellAnchor>
  <xdr:twoCellAnchor>
    <xdr:from>
      <xdr:col>9</xdr:col>
      <xdr:colOff>12870</xdr:colOff>
      <xdr:row>756</xdr:row>
      <xdr:rowOff>227994</xdr:rowOff>
    </xdr:from>
    <xdr:to>
      <xdr:col>26</xdr:col>
      <xdr:colOff>66260</xdr:colOff>
      <xdr:row>757</xdr:row>
      <xdr:rowOff>206190</xdr:rowOff>
    </xdr:to>
    <xdr:sp macro="" textlink="">
      <xdr:nvSpPr>
        <xdr:cNvPr id="12" name="テキスト ボックス 11"/>
        <xdr:cNvSpPr txBox="1"/>
      </xdr:nvSpPr>
      <xdr:spPr>
        <a:xfrm>
          <a:off x="1801913" y="55572385"/>
          <a:ext cx="3432695" cy="3343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請負</a:t>
          </a:r>
          <a:r>
            <a:rPr kumimoji="1" lang="ja-JP" altLang="en-US" sz="1400">
              <a:solidFill>
                <a:sysClr val="windowText" lastClr="000000"/>
              </a:solidFill>
            </a:rPr>
            <a:t>（随意契約（少額））</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432</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587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590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588</v>
      </c>
      <c r="H5" s="862"/>
      <c r="I5" s="862"/>
      <c r="J5" s="862"/>
      <c r="K5" s="862"/>
      <c r="L5" s="862"/>
      <c r="M5" s="863" t="s">
        <v>66</v>
      </c>
      <c r="N5" s="864"/>
      <c r="O5" s="864"/>
      <c r="P5" s="864"/>
      <c r="Q5" s="864"/>
      <c r="R5" s="865"/>
      <c r="S5" s="866" t="s">
        <v>589</v>
      </c>
      <c r="T5" s="862"/>
      <c r="U5" s="862"/>
      <c r="V5" s="862"/>
      <c r="W5" s="862"/>
      <c r="X5" s="867"/>
      <c r="Y5" s="718" t="s">
        <v>3</v>
      </c>
      <c r="Z5" s="566"/>
      <c r="AA5" s="566"/>
      <c r="AB5" s="566"/>
      <c r="AC5" s="566"/>
      <c r="AD5" s="567"/>
      <c r="AE5" s="719" t="s">
        <v>591</v>
      </c>
      <c r="AF5" s="719"/>
      <c r="AG5" s="719"/>
      <c r="AH5" s="719"/>
      <c r="AI5" s="719"/>
      <c r="AJ5" s="719"/>
      <c r="AK5" s="719"/>
      <c r="AL5" s="719"/>
      <c r="AM5" s="719"/>
      <c r="AN5" s="719"/>
      <c r="AO5" s="719"/>
      <c r="AP5" s="720"/>
      <c r="AQ5" s="721" t="s">
        <v>594</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558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569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570</v>
      </c>
      <c r="Q13" s="678"/>
      <c r="R13" s="678"/>
      <c r="S13" s="678"/>
      <c r="T13" s="678"/>
      <c r="U13" s="678"/>
      <c r="V13" s="679"/>
      <c r="W13" s="677" t="s">
        <v>563</v>
      </c>
      <c r="X13" s="678"/>
      <c r="Y13" s="678"/>
      <c r="Z13" s="678"/>
      <c r="AA13" s="678"/>
      <c r="AB13" s="678"/>
      <c r="AC13" s="679"/>
      <c r="AD13" s="677" t="s">
        <v>592</v>
      </c>
      <c r="AE13" s="678"/>
      <c r="AF13" s="678"/>
      <c r="AG13" s="678"/>
      <c r="AH13" s="678"/>
      <c r="AI13" s="678"/>
      <c r="AJ13" s="679"/>
      <c r="AK13" s="677" t="s">
        <v>563</v>
      </c>
      <c r="AL13" s="678"/>
      <c r="AM13" s="678"/>
      <c r="AN13" s="678"/>
      <c r="AO13" s="678"/>
      <c r="AP13" s="678"/>
      <c r="AQ13" s="679"/>
      <c r="AR13" s="942" t="s">
        <v>622</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571</v>
      </c>
      <c r="Q14" s="678"/>
      <c r="R14" s="678"/>
      <c r="S14" s="678"/>
      <c r="T14" s="678"/>
      <c r="U14" s="678"/>
      <c r="V14" s="679"/>
      <c r="W14" s="677">
        <v>67</v>
      </c>
      <c r="X14" s="678"/>
      <c r="Y14" s="678"/>
      <c r="Z14" s="678"/>
      <c r="AA14" s="678"/>
      <c r="AB14" s="678"/>
      <c r="AC14" s="679"/>
      <c r="AD14" s="677" t="s">
        <v>593</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571</v>
      </c>
      <c r="Q15" s="678"/>
      <c r="R15" s="678"/>
      <c r="S15" s="678"/>
      <c r="T15" s="678"/>
      <c r="U15" s="678"/>
      <c r="V15" s="679"/>
      <c r="W15" s="677" t="s">
        <v>558</v>
      </c>
      <c r="X15" s="678"/>
      <c r="Y15" s="678"/>
      <c r="Z15" s="678"/>
      <c r="AA15" s="678"/>
      <c r="AB15" s="678"/>
      <c r="AC15" s="679"/>
      <c r="AD15" s="677">
        <v>67</v>
      </c>
      <c r="AE15" s="678"/>
      <c r="AF15" s="678"/>
      <c r="AG15" s="678"/>
      <c r="AH15" s="678"/>
      <c r="AI15" s="678"/>
      <c r="AJ15" s="679"/>
      <c r="AK15" s="677">
        <v>65</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558</v>
      </c>
      <c r="Q16" s="678"/>
      <c r="R16" s="678"/>
      <c r="S16" s="678"/>
      <c r="T16" s="678"/>
      <c r="U16" s="678"/>
      <c r="V16" s="679"/>
      <c r="W16" s="677">
        <v>-67</v>
      </c>
      <c r="X16" s="678"/>
      <c r="Y16" s="678"/>
      <c r="Z16" s="678"/>
      <c r="AA16" s="678"/>
      <c r="AB16" s="678"/>
      <c r="AC16" s="679"/>
      <c r="AD16" s="677">
        <v>-65</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572</v>
      </c>
      <c r="Q17" s="678"/>
      <c r="R17" s="678"/>
      <c r="S17" s="678"/>
      <c r="T17" s="678"/>
      <c r="U17" s="678"/>
      <c r="V17" s="679"/>
      <c r="W17" s="677" t="s">
        <v>563</v>
      </c>
      <c r="X17" s="678"/>
      <c r="Y17" s="678"/>
      <c r="Z17" s="678"/>
      <c r="AA17" s="678"/>
      <c r="AB17" s="678"/>
      <c r="AC17" s="679"/>
      <c r="AD17" s="677" t="s">
        <v>558</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2</v>
      </c>
      <c r="AE18" s="901"/>
      <c r="AF18" s="901"/>
      <c r="AG18" s="901"/>
      <c r="AH18" s="901"/>
      <c r="AI18" s="901"/>
      <c r="AJ18" s="902"/>
      <c r="AK18" s="900">
        <f>SUM(AK13:AQ17)</f>
        <v>65</v>
      </c>
      <c r="AL18" s="901"/>
      <c r="AM18" s="901"/>
      <c r="AN18" s="901"/>
      <c r="AO18" s="901"/>
      <c r="AP18" s="901"/>
      <c r="AQ18" s="902"/>
      <c r="AR18" s="900">
        <f>SUM(AR13:AX17)</f>
        <v>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0</v>
      </c>
      <c r="X19" s="678"/>
      <c r="Y19" s="678"/>
      <c r="Z19" s="678"/>
      <c r="AA19" s="678"/>
      <c r="AB19" s="678"/>
      <c r="AC19" s="679"/>
      <c r="AD19" s="677">
        <v>2</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e">
        <f t="shared" ref="AD21" si="3">IF(AD19=0, "-", SUM(AD19)/SUM(AD13,AD14))</f>
        <v>#DIV/0!</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c r="H23" s="1011"/>
      <c r="I23" s="1011"/>
      <c r="J23" s="1011"/>
      <c r="K23" s="1011"/>
      <c r="L23" s="1011"/>
      <c r="M23" s="1011"/>
      <c r="N23" s="1011"/>
      <c r="O23" s="1012"/>
      <c r="P23" s="942"/>
      <c r="Q23" s="943"/>
      <c r="R23" s="943"/>
      <c r="S23" s="943"/>
      <c r="T23" s="943"/>
      <c r="U23" s="943"/>
      <c r="V23" s="961"/>
      <c r="W23" s="942"/>
      <c r="X23" s="943"/>
      <c r="Y23" s="943"/>
      <c r="Z23" s="943"/>
      <c r="AA23" s="943"/>
      <c r="AB23" s="943"/>
      <c r="AC23" s="961"/>
      <c r="AD23" s="981" t="s">
        <v>562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t="e">
        <f>P29-SUM(P23:P27)</f>
        <v>#VALUE!</v>
      </c>
      <c r="Q28" s="901"/>
      <c r="R28" s="901"/>
      <c r="S28" s="901"/>
      <c r="T28" s="901"/>
      <c r="U28" s="901"/>
      <c r="V28" s="902"/>
      <c r="W28" s="900" t="e">
        <f>W29-SUM(W23:W27)</f>
        <v>#VALUE!</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t="str">
        <f>AK13</f>
        <v>-</v>
      </c>
      <c r="Q29" s="678"/>
      <c r="R29" s="678"/>
      <c r="S29" s="678"/>
      <c r="T29" s="678"/>
      <c r="U29" s="678"/>
      <c r="V29" s="679"/>
      <c r="W29" s="992" t="str">
        <f>AR13</f>
        <v>-</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563</v>
      </c>
      <c r="AR31" s="200"/>
      <c r="AS31" s="132" t="s">
        <v>236</v>
      </c>
      <c r="AT31" s="133"/>
      <c r="AU31" s="199">
        <v>2</v>
      </c>
      <c r="AV31" s="199"/>
      <c r="AW31" s="418" t="s">
        <v>181</v>
      </c>
      <c r="AX31" s="419"/>
    </row>
    <row r="32" spans="1:50" ht="23.25" customHeight="1" x14ac:dyDescent="0.15">
      <c r="A32" s="423"/>
      <c r="B32" s="421"/>
      <c r="C32" s="421"/>
      <c r="D32" s="421"/>
      <c r="E32" s="421"/>
      <c r="F32" s="422"/>
      <c r="G32" s="584" t="s">
        <v>573</v>
      </c>
      <c r="H32" s="585"/>
      <c r="I32" s="585"/>
      <c r="J32" s="585"/>
      <c r="K32" s="585"/>
      <c r="L32" s="585"/>
      <c r="M32" s="585"/>
      <c r="N32" s="585"/>
      <c r="O32" s="586"/>
      <c r="P32" s="104" t="s">
        <v>574</v>
      </c>
      <c r="Q32" s="104"/>
      <c r="R32" s="104"/>
      <c r="S32" s="104"/>
      <c r="T32" s="104"/>
      <c r="U32" s="104"/>
      <c r="V32" s="104"/>
      <c r="W32" s="104"/>
      <c r="X32" s="105"/>
      <c r="Y32" s="494" t="s">
        <v>12</v>
      </c>
      <c r="Z32" s="554"/>
      <c r="AA32" s="555"/>
      <c r="AB32" s="484" t="s">
        <v>575</v>
      </c>
      <c r="AC32" s="484"/>
      <c r="AD32" s="484"/>
      <c r="AE32" s="217" t="s">
        <v>570</v>
      </c>
      <c r="AF32" s="218"/>
      <c r="AG32" s="218"/>
      <c r="AH32" s="218"/>
      <c r="AI32" s="217" t="s">
        <v>563</v>
      </c>
      <c r="AJ32" s="218"/>
      <c r="AK32" s="218"/>
      <c r="AL32" s="218"/>
      <c r="AM32" s="217">
        <v>0</v>
      </c>
      <c r="AN32" s="218"/>
      <c r="AO32" s="218"/>
      <c r="AP32" s="218"/>
      <c r="AQ32" s="352" t="s">
        <v>558</v>
      </c>
      <c r="AR32" s="207"/>
      <c r="AS32" s="207"/>
      <c r="AT32" s="353"/>
      <c r="AU32" s="218" t="s">
        <v>558</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575</v>
      </c>
      <c r="AC33" s="546"/>
      <c r="AD33" s="546"/>
      <c r="AE33" s="217" t="s">
        <v>558</v>
      </c>
      <c r="AF33" s="218"/>
      <c r="AG33" s="218"/>
      <c r="AH33" s="218"/>
      <c r="AI33" s="217" t="s">
        <v>563</v>
      </c>
      <c r="AJ33" s="218"/>
      <c r="AK33" s="218"/>
      <c r="AL33" s="218"/>
      <c r="AM33" s="217">
        <v>1</v>
      </c>
      <c r="AN33" s="218"/>
      <c r="AO33" s="218"/>
      <c r="AP33" s="218"/>
      <c r="AQ33" s="352" t="s">
        <v>563</v>
      </c>
      <c r="AR33" s="207"/>
      <c r="AS33" s="207"/>
      <c r="AT33" s="353"/>
      <c r="AU33" s="218">
        <v>1</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558</v>
      </c>
      <c r="AF34" s="218"/>
      <c r="AG34" s="218"/>
      <c r="AH34" s="218"/>
      <c r="AI34" s="217" t="s">
        <v>563</v>
      </c>
      <c r="AJ34" s="218"/>
      <c r="AK34" s="218"/>
      <c r="AL34" s="218"/>
      <c r="AM34" s="217">
        <v>0</v>
      </c>
      <c r="AN34" s="218"/>
      <c r="AO34" s="218"/>
      <c r="AP34" s="218"/>
      <c r="AQ34" s="352" t="s">
        <v>558</v>
      </c>
      <c r="AR34" s="207"/>
      <c r="AS34" s="207"/>
      <c r="AT34" s="353"/>
      <c r="AU34" s="218" t="s">
        <v>558</v>
      </c>
      <c r="AV34" s="218"/>
      <c r="AW34" s="218"/>
      <c r="AX34" s="220"/>
    </row>
    <row r="35" spans="1:50"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576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577</v>
      </c>
      <c r="AC101" s="484"/>
      <c r="AD101" s="484"/>
      <c r="AE101" s="217" t="s">
        <v>570</v>
      </c>
      <c r="AF101" s="218"/>
      <c r="AG101" s="218"/>
      <c r="AH101" s="219"/>
      <c r="AI101" s="217" t="s">
        <v>563</v>
      </c>
      <c r="AJ101" s="218"/>
      <c r="AK101" s="218"/>
      <c r="AL101" s="219"/>
      <c r="AM101" s="217">
        <v>0</v>
      </c>
      <c r="AN101" s="218"/>
      <c r="AO101" s="218"/>
      <c r="AP101" s="219"/>
      <c r="AQ101" s="217" t="s">
        <v>595</v>
      </c>
      <c r="AR101" s="218"/>
      <c r="AS101" s="218"/>
      <c r="AT101" s="219"/>
      <c r="AU101" s="217" t="s">
        <v>596</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577</v>
      </c>
      <c r="AC102" s="484"/>
      <c r="AD102" s="484"/>
      <c r="AE102" s="441" t="s">
        <v>570</v>
      </c>
      <c r="AF102" s="441"/>
      <c r="AG102" s="441"/>
      <c r="AH102" s="441"/>
      <c r="AI102" s="441" t="s">
        <v>563</v>
      </c>
      <c r="AJ102" s="441"/>
      <c r="AK102" s="441"/>
      <c r="AL102" s="441"/>
      <c r="AM102" s="441">
        <v>1</v>
      </c>
      <c r="AN102" s="441"/>
      <c r="AO102" s="441"/>
      <c r="AP102" s="441"/>
      <c r="AQ102" s="272">
        <v>1</v>
      </c>
      <c r="AR102" s="273"/>
      <c r="AS102" s="273"/>
      <c r="AT102" s="322"/>
      <c r="AU102" s="272" t="s">
        <v>595</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578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579</v>
      </c>
      <c r="AC116" s="486"/>
      <c r="AD116" s="487"/>
      <c r="AE116" s="441" t="s">
        <v>570</v>
      </c>
      <c r="AF116" s="441"/>
      <c r="AG116" s="441"/>
      <c r="AH116" s="441"/>
      <c r="AI116" s="441" t="s">
        <v>563</v>
      </c>
      <c r="AJ116" s="441"/>
      <c r="AK116" s="441"/>
      <c r="AL116" s="441"/>
      <c r="AM116" s="441">
        <v>0</v>
      </c>
      <c r="AN116" s="441"/>
      <c r="AO116" s="441"/>
      <c r="AP116" s="441"/>
      <c r="AQ116" s="217">
        <v>65328</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600</v>
      </c>
      <c r="AC117" s="496"/>
      <c r="AD117" s="497"/>
      <c r="AE117" s="574" t="s">
        <v>558</v>
      </c>
      <c r="AF117" s="574"/>
      <c r="AG117" s="574"/>
      <c r="AH117" s="574"/>
      <c r="AI117" s="574" t="s">
        <v>558</v>
      </c>
      <c r="AJ117" s="574"/>
      <c r="AK117" s="574"/>
      <c r="AL117" s="574"/>
      <c r="AM117" s="574" t="s">
        <v>621</v>
      </c>
      <c r="AN117" s="574"/>
      <c r="AO117" s="574"/>
      <c r="AP117" s="574"/>
      <c r="AQ117" s="574" t="s">
        <v>599</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c r="AR133" s="199"/>
      <c r="AS133" s="132" t="s">
        <v>236</v>
      </c>
      <c r="AT133" s="133"/>
      <c r="AU133" s="345"/>
      <c r="AV133" s="200"/>
      <c r="AW133" s="132" t="s">
        <v>181</v>
      </c>
      <c r="AX133" s="195"/>
    </row>
    <row r="134" spans="1:50" ht="39.75" customHeight="1" x14ac:dyDescent="0.15">
      <c r="A134" s="189"/>
      <c r="B134" s="186"/>
      <c r="C134" s="180"/>
      <c r="D134" s="186"/>
      <c r="E134" s="180"/>
      <c r="F134" s="181"/>
      <c r="G134" s="295" t="s">
        <v>558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558</v>
      </c>
      <c r="AC134" s="205"/>
      <c r="AD134" s="205"/>
      <c r="AE134" s="319" t="s">
        <v>563</v>
      </c>
      <c r="AF134" s="207"/>
      <c r="AG134" s="207"/>
      <c r="AH134" s="207"/>
      <c r="AI134" s="319"/>
      <c r="AJ134" s="207"/>
      <c r="AK134" s="207"/>
      <c r="AL134" s="207"/>
      <c r="AM134" s="319" t="s">
        <v>560</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558</v>
      </c>
      <c r="AC135" s="343"/>
      <c r="AD135" s="344"/>
      <c r="AE135" s="319" t="s">
        <v>563</v>
      </c>
      <c r="AF135" s="207"/>
      <c r="AG135" s="207"/>
      <c r="AH135" s="207"/>
      <c r="AI135" s="319"/>
      <c r="AJ135" s="207"/>
      <c r="AK135" s="207"/>
      <c r="AL135" s="207"/>
      <c r="AM135" s="319" t="s">
        <v>560</v>
      </c>
      <c r="AN135" s="207"/>
      <c r="AO135" s="207"/>
      <c r="AP135" s="207"/>
      <c r="AQ135" s="319" t="s">
        <v>563</v>
      </c>
      <c r="AR135" s="207"/>
      <c r="AS135" s="207"/>
      <c r="AT135" s="207"/>
      <c r="AU135" s="319" t="s">
        <v>570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570</v>
      </c>
      <c r="H154" s="104"/>
      <c r="I154" s="104"/>
      <c r="J154" s="104"/>
      <c r="K154" s="104"/>
      <c r="L154" s="104"/>
      <c r="M154" s="104"/>
      <c r="N154" s="104"/>
      <c r="O154" s="104"/>
      <c r="P154" s="105"/>
      <c r="Q154" s="320" t="s">
        <v>570</v>
      </c>
      <c r="R154" s="104"/>
      <c r="S154" s="104"/>
      <c r="T154" s="104"/>
      <c r="U154" s="104"/>
      <c r="V154" s="104"/>
      <c r="W154" s="104"/>
      <c r="X154" s="104"/>
      <c r="Y154" s="104"/>
      <c r="Z154" s="104"/>
      <c r="AA154" s="292"/>
      <c r="AB154" s="350" t="s">
        <v>570</v>
      </c>
      <c r="AC154" s="141"/>
      <c r="AD154" s="141"/>
      <c r="AE154" s="351"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570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t="s">
        <v>563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t="s">
        <v>563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t="s">
        <v>563</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563</v>
      </c>
      <c r="AC194" s="343"/>
      <c r="AD194" s="344"/>
      <c r="AE194" s="319" t="s">
        <v>563</v>
      </c>
      <c r="AF194" s="207"/>
      <c r="AG194" s="207"/>
      <c r="AH194" s="207"/>
      <c r="AI194" s="319"/>
      <c r="AJ194" s="207"/>
      <c r="AK194" s="207"/>
      <c r="AL194" s="207"/>
      <c r="AM194" s="319" t="s">
        <v>560</v>
      </c>
      <c r="AN194" s="207"/>
      <c r="AO194" s="207"/>
      <c r="AP194" s="207"/>
      <c r="AQ194" s="319" t="s">
        <v>563</v>
      </c>
      <c r="AR194" s="207"/>
      <c r="AS194" s="207"/>
      <c r="AT194" s="207"/>
      <c r="AU194" s="319" t="s">
        <v>563</v>
      </c>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563</v>
      </c>
      <c r="AC195" s="343"/>
      <c r="AD195" s="344"/>
      <c r="AE195" s="319" t="s">
        <v>563</v>
      </c>
      <c r="AF195" s="207"/>
      <c r="AG195" s="207"/>
      <c r="AH195" s="207"/>
      <c r="AI195" s="319"/>
      <c r="AJ195" s="207"/>
      <c r="AK195" s="207"/>
      <c r="AL195" s="207"/>
      <c r="AM195" s="319" t="s">
        <v>560</v>
      </c>
      <c r="AN195" s="207"/>
      <c r="AO195" s="207"/>
      <c r="AP195" s="207"/>
      <c r="AQ195" s="319" t="s">
        <v>563</v>
      </c>
      <c r="AR195" s="207"/>
      <c r="AS195" s="207"/>
      <c r="AT195" s="207"/>
      <c r="AU195" s="319" t="s">
        <v>563</v>
      </c>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563</v>
      </c>
      <c r="H214" s="104"/>
      <c r="I214" s="104"/>
      <c r="J214" s="104"/>
      <c r="K214" s="104"/>
      <c r="L214" s="104"/>
      <c r="M214" s="104"/>
      <c r="N214" s="104"/>
      <c r="O214" s="104"/>
      <c r="P214" s="105"/>
      <c r="Q214" s="156" t="s">
        <v>563</v>
      </c>
      <c r="R214" s="113"/>
      <c r="S214" s="113"/>
      <c r="T214" s="113"/>
      <c r="U214" s="113"/>
      <c r="V214" s="113"/>
      <c r="W214" s="113"/>
      <c r="X214" s="113"/>
      <c r="Y214" s="113"/>
      <c r="Z214" s="113"/>
      <c r="AA214" s="114"/>
      <c r="AB214" s="350" t="s">
        <v>563</v>
      </c>
      <c r="AC214" s="141"/>
      <c r="AD214" s="141"/>
      <c r="AE214" s="351" t="s">
        <v>563</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563</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558</v>
      </c>
      <c r="K430" s="923"/>
      <c r="L430" s="923"/>
      <c r="M430" s="923"/>
      <c r="N430" s="923"/>
      <c r="O430" s="923"/>
      <c r="P430" s="923"/>
      <c r="Q430" s="923"/>
      <c r="R430" s="923"/>
      <c r="S430" s="923"/>
      <c r="T430" s="924"/>
      <c r="U430" s="925"/>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c r="AF432" s="200"/>
      <c r="AG432" s="132" t="s">
        <v>236</v>
      </c>
      <c r="AH432" s="133"/>
      <c r="AI432" s="155"/>
      <c r="AJ432" s="155"/>
      <c r="AK432" s="155"/>
      <c r="AL432" s="153"/>
      <c r="AM432" s="155"/>
      <c r="AN432" s="155"/>
      <c r="AO432" s="155"/>
      <c r="AP432" s="153"/>
      <c r="AQ432" s="610"/>
      <c r="AR432" s="200"/>
      <c r="AS432" s="132" t="s">
        <v>236</v>
      </c>
      <c r="AT432" s="133"/>
      <c r="AU432" s="610"/>
      <c r="AV432" s="200"/>
      <c r="AW432" s="132" t="s">
        <v>181</v>
      </c>
      <c r="AX432" s="195"/>
    </row>
    <row r="433" spans="1:50" ht="23.25"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558</v>
      </c>
      <c r="AC433" s="213"/>
      <c r="AD433" s="213"/>
      <c r="AE433" s="416" t="s">
        <v>558</v>
      </c>
      <c r="AF433" s="207"/>
      <c r="AG433" s="207"/>
      <c r="AH433" s="207"/>
      <c r="AI433" s="416" t="s">
        <v>558</v>
      </c>
      <c r="AJ433" s="207"/>
      <c r="AK433" s="207"/>
      <c r="AL433" s="207"/>
      <c r="AM433" s="416" t="s">
        <v>560</v>
      </c>
      <c r="AN433" s="207"/>
      <c r="AO433" s="207"/>
      <c r="AP433" s="207"/>
      <c r="AQ433" s="416" t="s">
        <v>558</v>
      </c>
      <c r="AR433" s="207"/>
      <c r="AS433" s="207"/>
      <c r="AT433" s="353"/>
      <c r="AU433" s="417" t="s">
        <v>558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558</v>
      </c>
      <c r="AC434" s="213"/>
      <c r="AD434" s="213"/>
      <c r="AE434" s="416" t="s">
        <v>558</v>
      </c>
      <c r="AF434" s="207"/>
      <c r="AG434" s="207"/>
      <c r="AH434" s="207"/>
      <c r="AI434" s="416" t="s">
        <v>572</v>
      </c>
      <c r="AJ434" s="207"/>
      <c r="AK434" s="207"/>
      <c r="AL434" s="207"/>
      <c r="AM434" s="416" t="s">
        <v>560</v>
      </c>
      <c r="AN434" s="207"/>
      <c r="AO434" s="207"/>
      <c r="AP434" s="207"/>
      <c r="AQ434" s="416" t="s">
        <v>558</v>
      </c>
      <c r="AR434" s="207"/>
      <c r="AS434" s="207"/>
      <c r="AT434" s="353"/>
      <c r="AU434" s="417" t="s">
        <v>570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558</v>
      </c>
      <c r="AF435" s="207"/>
      <c r="AG435" s="207"/>
      <c r="AH435" s="207"/>
      <c r="AI435" s="416" t="s">
        <v>558</v>
      </c>
      <c r="AJ435" s="207"/>
      <c r="AK435" s="207"/>
      <c r="AL435" s="207"/>
      <c r="AM435" s="416" t="s">
        <v>560</v>
      </c>
      <c r="AN435" s="207"/>
      <c r="AO435" s="207"/>
      <c r="AP435" s="207"/>
      <c r="AQ435" s="416" t="s">
        <v>558</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10"/>
      <c r="AR457" s="200"/>
      <c r="AS457" s="132" t="s">
        <v>236</v>
      </c>
      <c r="AT457" s="133"/>
      <c r="AU457" s="345"/>
      <c r="AV457" s="200"/>
      <c r="AW457" s="132" t="s">
        <v>181</v>
      </c>
      <c r="AX457" s="195"/>
    </row>
    <row r="458" spans="1:50" ht="23.25"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558</v>
      </c>
      <c r="AC458" s="213"/>
      <c r="AD458" s="213"/>
      <c r="AE458" s="416" t="s">
        <v>570</v>
      </c>
      <c r="AF458" s="207"/>
      <c r="AG458" s="207"/>
      <c r="AH458" s="207"/>
      <c r="AI458" s="416" t="s">
        <v>558</v>
      </c>
      <c r="AJ458" s="207"/>
      <c r="AK458" s="207"/>
      <c r="AL458" s="207"/>
      <c r="AM458" s="416" t="s">
        <v>560</v>
      </c>
      <c r="AN458" s="207"/>
      <c r="AO458" s="207"/>
      <c r="AP458" s="207"/>
      <c r="AQ458" s="416" t="s">
        <v>558</v>
      </c>
      <c r="AR458" s="207"/>
      <c r="AS458" s="207"/>
      <c r="AT458" s="353"/>
      <c r="AU458" s="417" t="s">
        <v>558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558</v>
      </c>
      <c r="AC459" s="213"/>
      <c r="AD459" s="213"/>
      <c r="AE459" s="416" t="s">
        <v>558</v>
      </c>
      <c r="AF459" s="207"/>
      <c r="AG459" s="207"/>
      <c r="AH459" s="207"/>
      <c r="AI459" s="416" t="s">
        <v>572</v>
      </c>
      <c r="AJ459" s="207"/>
      <c r="AK459" s="207"/>
      <c r="AL459" s="207"/>
      <c r="AM459" s="416" t="s">
        <v>560</v>
      </c>
      <c r="AN459" s="207"/>
      <c r="AO459" s="207"/>
      <c r="AP459" s="207"/>
      <c r="AQ459" s="416" t="s">
        <v>558</v>
      </c>
      <c r="AR459" s="207"/>
      <c r="AS459" s="207"/>
      <c r="AT459" s="353"/>
      <c r="AU459" s="417" t="s">
        <v>570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581</v>
      </c>
      <c r="AF460" s="207"/>
      <c r="AG460" s="207"/>
      <c r="AH460" s="207"/>
      <c r="AI460" s="416" t="s">
        <v>558</v>
      </c>
      <c r="AJ460" s="207"/>
      <c r="AK460" s="207"/>
      <c r="AL460" s="207"/>
      <c r="AM460" s="416" t="s">
        <v>560</v>
      </c>
      <c r="AN460" s="207"/>
      <c r="AO460" s="207"/>
      <c r="AP460" s="207"/>
      <c r="AQ460" s="416" t="s">
        <v>558</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623</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564</v>
      </c>
      <c r="AE703" s="332"/>
      <c r="AF703" s="332"/>
      <c r="AG703" s="100" t="s">
        <v>582</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564</v>
      </c>
      <c r="AE704" s="804"/>
      <c r="AF704" s="804"/>
      <c r="AG704" s="167" t="s">
        <v>583</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564</v>
      </c>
      <c r="AE705" s="735"/>
      <c r="AF705" s="735"/>
      <c r="AG705" s="124" t="s">
        <v>619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598</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122.2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614</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597</v>
      </c>
      <c r="AE708" s="625"/>
      <c r="AF708" s="625"/>
      <c r="AG708" s="762" t="s">
        <v>558</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584</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597</v>
      </c>
      <c r="AE710" s="332"/>
      <c r="AF710" s="332"/>
      <c r="AG710" s="100" t="s">
        <v>558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597</v>
      </c>
      <c r="AE712" s="804"/>
      <c r="AF712" s="804"/>
      <c r="AG712" s="832" t="s">
        <v>558</v>
      </c>
      <c r="AH712" s="833"/>
      <c r="AI712" s="833"/>
      <c r="AJ712" s="833"/>
      <c r="AK712" s="833"/>
      <c r="AL712" s="833"/>
      <c r="AM712" s="833"/>
      <c r="AN712" s="833"/>
      <c r="AO712" s="833"/>
      <c r="AP712" s="833"/>
      <c r="AQ712" s="833"/>
      <c r="AR712" s="833"/>
      <c r="AS712" s="833"/>
      <c r="AT712" s="833"/>
      <c r="AU712" s="833"/>
      <c r="AV712" s="833"/>
      <c r="AW712" s="833"/>
      <c r="AX712" s="834"/>
    </row>
    <row r="713" spans="1:50" ht="16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564</v>
      </c>
      <c r="AE713" s="332"/>
      <c r="AF713" s="683"/>
      <c r="AG713" s="100" t="s">
        <v>620</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564</v>
      </c>
      <c r="AE714" s="830"/>
      <c r="AF714" s="831"/>
      <c r="AG714" s="756" t="s">
        <v>601</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624</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597</v>
      </c>
      <c r="AE716" s="647"/>
      <c r="AF716" s="647"/>
      <c r="AG716" s="100" t="s">
        <v>563</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625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597</v>
      </c>
      <c r="AE718" s="332"/>
      <c r="AF718" s="332"/>
      <c r="AG718" s="126" t="s">
        <v>558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597</v>
      </c>
      <c r="AE719" s="625"/>
      <c r="AF719" s="625"/>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613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611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626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4" customHeight="1" thickBot="1" x14ac:dyDescent="0.2">
      <c r="A731" s="821" t="s">
        <v>627</v>
      </c>
      <c r="B731" s="822"/>
      <c r="C731" s="822"/>
      <c r="D731" s="822"/>
      <c r="E731" s="823"/>
      <c r="F731" s="749" t="s">
        <v>628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629</v>
      </c>
      <c r="B733" s="694"/>
      <c r="C733" s="694"/>
      <c r="D733" s="694"/>
      <c r="E733" s="695"/>
      <c r="F733" s="657" t="s">
        <v>630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558</v>
      </c>
      <c r="F737" s="1014"/>
      <c r="G737" s="1014"/>
      <c r="H737" s="1014"/>
      <c r="I737" s="1014"/>
      <c r="J737" s="1014"/>
      <c r="K737" s="1014"/>
      <c r="L737" s="1014"/>
      <c r="M737" s="1014"/>
      <c r="N737" s="378" t="s">
        <v>399</v>
      </c>
      <c r="O737" s="378"/>
      <c r="P737" s="378"/>
      <c r="Q737" s="378"/>
      <c r="R737" s="1014" t="s">
        <v>558</v>
      </c>
      <c r="S737" s="1014"/>
      <c r="T737" s="1014"/>
      <c r="U737" s="1014"/>
      <c r="V737" s="1014"/>
      <c r="W737" s="1014"/>
      <c r="X737" s="1014"/>
      <c r="Y737" s="1014"/>
      <c r="Z737" s="1014"/>
      <c r="AA737" s="378" t="s">
        <v>398</v>
      </c>
      <c r="AB737" s="378"/>
      <c r="AC737" s="378"/>
      <c r="AD737" s="378"/>
      <c r="AE737" s="1014" t="s">
        <v>558</v>
      </c>
      <c r="AF737" s="1014"/>
      <c r="AG737" s="1014"/>
      <c r="AH737" s="1014"/>
      <c r="AI737" s="1014"/>
      <c r="AJ737" s="1014"/>
      <c r="AK737" s="1014"/>
      <c r="AL737" s="1014"/>
      <c r="AM737" s="1014"/>
      <c r="AN737" s="378" t="s">
        <v>397</v>
      </c>
      <c r="AO737" s="378"/>
      <c r="AP737" s="378"/>
      <c r="AQ737" s="378"/>
      <c r="AR737" s="1020" t="s">
        <v>558</v>
      </c>
      <c r="AS737" s="1021"/>
      <c r="AT737" s="1021"/>
      <c r="AU737" s="1021"/>
      <c r="AV737" s="1021"/>
      <c r="AW737" s="1021"/>
      <c r="AX737" s="1022"/>
      <c r="AY737" s="88"/>
      <c r="AZ737" s="88"/>
    </row>
    <row r="738" spans="1:52" ht="24.75" customHeight="1" x14ac:dyDescent="0.15">
      <c r="A738" s="1013" t="s">
        <v>396</v>
      </c>
      <c r="B738" s="210"/>
      <c r="C738" s="210"/>
      <c r="D738" s="211"/>
      <c r="E738" s="1014" t="s">
        <v>558</v>
      </c>
      <c r="F738" s="1014"/>
      <c r="G738" s="1014"/>
      <c r="H738" s="1014"/>
      <c r="I738" s="1014"/>
      <c r="J738" s="1014"/>
      <c r="K738" s="1014"/>
      <c r="L738" s="1014"/>
      <c r="M738" s="1014"/>
      <c r="N738" s="378" t="s">
        <v>395</v>
      </c>
      <c r="O738" s="378"/>
      <c r="P738" s="378"/>
      <c r="Q738" s="378"/>
      <c r="R738" s="1014" t="s">
        <v>558</v>
      </c>
      <c r="S738" s="1014"/>
      <c r="T738" s="1014"/>
      <c r="U738" s="1014"/>
      <c r="V738" s="1014"/>
      <c r="W738" s="1014"/>
      <c r="X738" s="1014"/>
      <c r="Y738" s="1014"/>
      <c r="Z738" s="1014"/>
      <c r="AA738" s="378" t="s">
        <v>394</v>
      </c>
      <c r="AB738" s="378"/>
      <c r="AC738" s="378"/>
      <c r="AD738" s="378"/>
      <c r="AE738" s="1014" t="s">
        <v>558</v>
      </c>
      <c r="AF738" s="1014"/>
      <c r="AG738" s="1014"/>
      <c r="AH738" s="1014"/>
      <c r="AI738" s="1014"/>
      <c r="AJ738" s="1014"/>
      <c r="AK738" s="1014"/>
      <c r="AL738" s="1014"/>
      <c r="AM738" s="1014"/>
      <c r="AN738" s="378" t="s">
        <v>393</v>
      </c>
      <c r="AO738" s="378"/>
      <c r="AP738" s="378"/>
      <c r="AQ738" s="378"/>
      <c r="AR738" s="1020" t="s">
        <v>570</v>
      </c>
      <c r="AS738" s="1021"/>
      <c r="AT738" s="1021"/>
      <c r="AU738" s="1021"/>
      <c r="AV738" s="1021"/>
      <c r="AW738" s="1021"/>
      <c r="AX738" s="1022"/>
    </row>
    <row r="739" spans="1:52" ht="24.75" customHeight="1" x14ac:dyDescent="0.15">
      <c r="A739" s="1013" t="s">
        <v>392</v>
      </c>
      <c r="B739" s="210"/>
      <c r="C739" s="210"/>
      <c r="D739" s="211"/>
      <c r="E739" s="1014">
        <v>430</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585</v>
      </c>
      <c r="F740" s="999"/>
      <c r="G740" s="999"/>
      <c r="H740" s="92" t="str">
        <f>IF(E740="", "", "(")</f>
        <v>(</v>
      </c>
      <c r="I740" s="999"/>
      <c r="J740" s="999"/>
      <c r="K740" s="92" t="str">
        <f>IF(OR(I740="　", I740=""), "", "-")</f>
        <v/>
      </c>
      <c r="L740" s="1000">
        <v>430</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4.5" customHeight="1" x14ac:dyDescent="0.15">
      <c r="A780" s="648" t="s">
        <v>387</v>
      </c>
      <c r="B780" s="649"/>
      <c r="C780" s="649"/>
      <c r="D780" s="649"/>
      <c r="E780" s="649"/>
      <c r="F780" s="650"/>
      <c r="G780" s="615" t="s">
        <v>603</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602</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34.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4.5" customHeight="1" x14ac:dyDescent="0.15">
      <c r="A782" s="651"/>
      <c r="B782" s="652"/>
      <c r="C782" s="652"/>
      <c r="D782" s="652"/>
      <c r="E782" s="652"/>
      <c r="F782" s="653"/>
      <c r="G782" s="690" t="s">
        <v>609</v>
      </c>
      <c r="H782" s="691"/>
      <c r="I782" s="691"/>
      <c r="J782" s="691"/>
      <c r="K782" s="692"/>
      <c r="L782" s="684" t="s">
        <v>605</v>
      </c>
      <c r="M782" s="685"/>
      <c r="N782" s="685"/>
      <c r="O782" s="685"/>
      <c r="P782" s="685"/>
      <c r="Q782" s="685"/>
      <c r="R782" s="685"/>
      <c r="S782" s="685"/>
      <c r="T782" s="685"/>
      <c r="U782" s="685"/>
      <c r="V782" s="685"/>
      <c r="W782" s="685"/>
      <c r="X782" s="686"/>
      <c r="Y782" s="406">
        <v>1</v>
      </c>
      <c r="Z782" s="407"/>
      <c r="AA782" s="407"/>
      <c r="AB782" s="827"/>
      <c r="AC782" s="690" t="s">
        <v>610</v>
      </c>
      <c r="AD782" s="691"/>
      <c r="AE782" s="691"/>
      <c r="AF782" s="691"/>
      <c r="AG782" s="692"/>
      <c r="AH782" s="684" t="s">
        <v>617</v>
      </c>
      <c r="AI782" s="685"/>
      <c r="AJ782" s="685"/>
      <c r="AK782" s="685"/>
      <c r="AL782" s="685"/>
      <c r="AM782" s="685"/>
      <c r="AN782" s="685"/>
      <c r="AO782" s="685"/>
      <c r="AP782" s="685"/>
      <c r="AQ782" s="685"/>
      <c r="AR782" s="685"/>
      <c r="AS782" s="685"/>
      <c r="AT782" s="686"/>
      <c r="AU782" s="406">
        <v>0.6</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36.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0.6</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616</v>
      </c>
      <c r="D838" s="360"/>
      <c r="E838" s="360"/>
      <c r="F838" s="360"/>
      <c r="G838" s="360"/>
      <c r="H838" s="360"/>
      <c r="I838" s="360"/>
      <c r="J838" s="361">
        <v>8011501005561</v>
      </c>
      <c r="K838" s="362"/>
      <c r="L838" s="362"/>
      <c r="M838" s="362"/>
      <c r="N838" s="362"/>
      <c r="O838" s="362"/>
      <c r="P838" s="375" t="s">
        <v>604</v>
      </c>
      <c r="Q838" s="363"/>
      <c r="R838" s="363"/>
      <c r="S838" s="363"/>
      <c r="T838" s="363"/>
      <c r="U838" s="363"/>
      <c r="V838" s="363"/>
      <c r="W838" s="363"/>
      <c r="X838" s="363"/>
      <c r="Y838" s="364">
        <v>1</v>
      </c>
      <c r="Z838" s="365"/>
      <c r="AA838" s="365"/>
      <c r="AB838" s="366"/>
      <c r="AC838" s="376" t="s">
        <v>379</v>
      </c>
      <c r="AD838" s="384"/>
      <c r="AE838" s="384"/>
      <c r="AF838" s="384"/>
      <c r="AG838" s="384"/>
      <c r="AH838" s="385" t="s">
        <v>615</v>
      </c>
      <c r="AI838" s="386"/>
      <c r="AJ838" s="386"/>
      <c r="AK838" s="386"/>
      <c r="AL838" s="370" t="s">
        <v>615</v>
      </c>
      <c r="AM838" s="371"/>
      <c r="AN838" s="371"/>
      <c r="AO838" s="372"/>
      <c r="AP838" s="373" t="s">
        <v>607</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618</v>
      </c>
      <c r="D871" s="360"/>
      <c r="E871" s="360"/>
      <c r="F871" s="360"/>
      <c r="G871" s="360"/>
      <c r="H871" s="360"/>
      <c r="I871" s="360"/>
      <c r="J871" s="361">
        <v>1100002019325</v>
      </c>
      <c r="K871" s="362"/>
      <c r="L871" s="362"/>
      <c r="M871" s="362"/>
      <c r="N871" s="362"/>
      <c r="O871" s="362"/>
      <c r="P871" s="375" t="s">
        <v>606</v>
      </c>
      <c r="Q871" s="363"/>
      <c r="R871" s="363"/>
      <c r="S871" s="363"/>
      <c r="T871" s="363"/>
      <c r="U871" s="363"/>
      <c r="V871" s="363"/>
      <c r="W871" s="363"/>
      <c r="X871" s="363"/>
      <c r="Y871" s="364">
        <v>0.6</v>
      </c>
      <c r="Z871" s="365"/>
      <c r="AA871" s="365"/>
      <c r="AB871" s="366"/>
      <c r="AC871" s="376" t="s">
        <v>380</v>
      </c>
      <c r="AD871" s="384"/>
      <c r="AE871" s="384"/>
      <c r="AF871" s="384"/>
      <c r="AG871" s="384"/>
      <c r="AH871" s="385" t="s">
        <v>607</v>
      </c>
      <c r="AI871" s="386"/>
      <c r="AJ871" s="386"/>
      <c r="AK871" s="386"/>
      <c r="AL871" s="370" t="s">
        <v>608</v>
      </c>
      <c r="AM871" s="371"/>
      <c r="AN871" s="371"/>
      <c r="AO871" s="372"/>
      <c r="AP871" s="373" t="s">
        <v>409</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4.5"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69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586</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2020-10-01T02:05:31Z</cp:lastPrinted>
  <dcterms:created xsi:type="dcterms:W3CDTF">2012-03-13T00:50:25Z</dcterms:created>
  <dcterms:modified xsi:type="dcterms:W3CDTF">2020-10-01T02:06:17Z</dcterms:modified>
</cp:coreProperties>
</file>