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756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<sst xmlns="http://schemas.openxmlformats.org/spreadsheetml/2006/main" count="2951" uniqueCount="656">
  <si>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</si>
  <si>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</si>
  <si>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</si>
  <si>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</si>
  <si>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</si>
  <si>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</si>
  <si>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</si>
  <si>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</si>
  <si>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</si>
  <si>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</si>
  <si>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</si>
  <si>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</si>
  <si>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</si>
  <si>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</si>
  <si>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</si>
  <si>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</si>
  <si>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</si>
  <si>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</si>
  <si>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</si>
  <si>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</si>
  <si>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</si>
  <si>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</si>
  <si>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</si>
  <si>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</si>
  <si>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</si>
  <si>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</si>
  <si>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</si>
  <si>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</si>
  <si>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</si>
  <si>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</si>
  <si>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</si>
  <si>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</si>
  <si>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</si>
  <si>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</si>
  <si>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</si>
  <si>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</si>
  <si>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</si>
  <si>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</si>
  <si>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</si>
  <si>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</si>
  <si>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</si>
  <si>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</si>
  <si>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</si>
  <si>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</si>
  <si>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</si>
  <si>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</si>
  <si>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</si>
  <si>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</si>
  <si>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</si>
  <si>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</si>
  <si>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</si>
  <si>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</si>
  <si>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</si>
  <si>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</si>
  <si>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</si>
  <si>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</si>
  <si>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</si>
  <si>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</si>
  <si>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</si>
  <si>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</si>
  <si>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</si>
  <si>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</si>
  <si>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</si>
  <si>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</si>
  <si>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</si>
  <si>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</si>
  <si>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</si>
  <si>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</si>
  <si>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</si>
  <si>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</si>
  <si>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</si>
  <si>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</si>
  <si>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</si>
  <si>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</si>
  <si>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</si>
  <si>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</si>
  <si>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</si>
  <si>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</si>
  <si>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</si>
  <si>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</si>
  <si>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</si>
  <si>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</si>
  <si>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</si>
  <si>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</si>
  <si>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</si>
  <si>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</si>
  <si>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</si>
  <si>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</si>
  <si>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</si>
  <si>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</si>
  <si>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</si>
  <si>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</si>
  <si>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</si>
  <si>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</si>
  <si>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</si>
  <si>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</si>
  <si>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</si>
  <si>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</si>
  <si>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</si>
  <si>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</si>
  <si>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</si>
  <si>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</si>
  <si>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</si>
  <si>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</si>
  <si>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</si>
  <si>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</si>
  <si>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</si>
  <si>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</si>
  <si>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</si>
  <si>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</si>
  <si>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</si>
  <si>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</si>
  <si>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</si>
  <si>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</si>
  <si>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</si>
  <si>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</si>
  <si>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</si>
  <si>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</si>
  <si>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</si>
  <si>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</si>
  <si>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</si>
  <si>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</si>
  <si>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</si>
  <si>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</si>
  <si>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</si>
  <si>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</si>
  <si>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</si>
  <si>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</si>
  <si>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</si>
  <si>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</si>
  <si>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</si>
  <si>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</si>
  <si>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</si>
  <si>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</si>
  <si>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</si>
  <si>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</si>
  <si>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</si>
  <si>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</si>
  <si>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</si>
  <si>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</si>
  <si>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</si>
  <si>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</si>
  <si>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</si>
  <si>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</si>
  <si>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</si>
  <si>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</si>
  <si>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</si>
  <si>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</si>
  <si>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</si>
  <si>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</si>
  <si>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</si>
  <si>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</si>
  <si>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</si>
  <si>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</si>
  <si>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</si>
  <si>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</si>
  <si>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</si>
  <si>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</si>
  <si>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</si>
  <si>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</si>
  <si>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</si>
  <si>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</si>
  <si>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</si>
  <si>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</si>
  <si>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</si>
  <si>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</si>
  <si>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</si>
  <si>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</si>
  <si>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</si>
  <si>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</si>
  <si>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</si>
  <si>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</si>
  <si>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</si>
  <si>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</si>
  <si>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</si>
  <si>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</si>
  <si>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</si>
  <si>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</si>
  <si>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</si>
  <si>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</si>
  <si>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</si>
  <si>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</si>
  <si>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</si>
  <si>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</si>
  <si>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</si>
  <si>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</si>
  <si>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</si>
  <si>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</si>
  <si>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</si>
  <si>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</si>
  <si>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</si>
  <si>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</si>
  <si>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</si>
  <si>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</si>
  <si>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</si>
  <si>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</si>
  <si>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</si>
  <si>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</si>
  <si>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</si>
  <si>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</si>
  <si>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</si>
  <si>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</si>
  <si>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</si>
  <si>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</si>
  <si>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</si>
  <si>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</si>
  <si>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</si>
  <si>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</si>
  <si>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</si>
  <si>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</si>
  <si>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</si>
  <si>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</si>
  <si>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</si>
  <si>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</si>
  <si>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</si>
  <si>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</si>
  <si>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</si>
  <si>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</si>
  <si>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</si>
  <si>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</si>
  <si>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</si>
  <si>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</si>
  <si>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</si>
  <si>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</si>
  <si>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</si>
  <si>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</si>
  <si>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</si>
  <si>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</si>
  <si>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</si>
  <si>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</si>
  <si>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</si>
  <si>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</si>
  <si>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</si>
  <si>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</si>
  <si>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</si>
  <si>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</si>
  <si>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</si>
  <si>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</si>
  <si>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</si>
  <si>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</si>
  <si>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</si>
  <si>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</si>
  <si>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</si>
  <si>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</si>
  <si>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</si>
  <si>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</si>
  <si>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</si>
  <si>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</si>
  <si>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</si>
  <si>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</si>
  <si>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</si>
  <si>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</si>
  <si>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</si>
  <si>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</si>
  <si>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</si>
  <si>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</si>
  <si>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</si>
  <si>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</si>
  <si>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</si>
  <si>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</si>
  <si>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</si>
  <si>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</si>
  <si>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</si>
  <si>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</si>
  <si>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</si>
  <si>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</si>
  <si>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</si>
  <si>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</si>
  <si>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</si>
  <si>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</si>
  <si>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</si>
  <si>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</si>
  <si>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</si>
  <si>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</si>
  <si>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</si>
  <si>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</si>
  <si>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</si>
  <si>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</si>
  <si>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</si>
  <si>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</si>
  <si>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</si>
  <si>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</si>
  <si>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</si>
  <si>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</si>
  <si>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</si>
  <si>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</si>
  <si>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</si>
  <si>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</si>
  <si>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</si>
  <si>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</si>
  <si>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</si>
  <si>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</si>
  <si>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</si>
  <si>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</si>
  <si>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</si>
  <si>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</si>
  <si>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</si>
  <si>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</si>
  <si>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</si>
  <si>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</si>
  <si>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</si>
  <si>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</si>
  <si>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</si>
  <si>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</si>
  <si>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</si>
  <si>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</si>
  <si>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</si>
  <si>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</si>
  <si>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</si>
  <si>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</si>
  <si>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</si>
  <si>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</si>
  <si>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</si>
  <si>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</si>
  <si>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</si>
  <si>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</si>
  <si>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</si>
  <si>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</si>
  <si>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</si>
  <si>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</si>
  <si>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</si>
  <si>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</si>
  <si>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</si>
  <si>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</si>
  <si>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</si>
  <si>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</si>
  <si>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</si>
  <si>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</si>
  <si>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</si>
  <si>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</si>
  <si>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</si>
  <si>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</si>
  <si>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</si>
  <si>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</si>
  <si>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</si>
  <si>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</si>
  <si>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</si>
  <si>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</si>
  <si>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</si>
  <si>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</si>
  <si>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</si>
  <si>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</si>
  <si>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</si>
  <si>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</si>
  <si>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</si>
  <si>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</si>
  <si>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</si>
  <si>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</si>
  <si>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</si>
  <si>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</si>
  <si>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</si>
  <si>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</si>
  <si>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</si>
  <si>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</si>
  <si>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</si>
  <si>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</si>
  <si>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</si>
  <si>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</si>
  <si>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</si>
  <si>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</si>
  <si>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</si>
  <si>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</si>
  <si>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</si>
  <si>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</si>
  <si>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</si>
  <si>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</si>
  <si>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</si>
  <si>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</si>
  <si>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</si>
  <si>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</si>
  <si>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</si>
  <si>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</si>
  <si>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</si>
  <si>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</si>
  <si>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</si>
  <si>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</si>
  <si>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</si>
  <si>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</si>
  <si>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</si>
  <si>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</si>
  <si>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</si>
  <si>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</si>
  <si>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</si>
  <si>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</si>
  <si>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</si>
  <si>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</si>
  <si>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</si>
  <si>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</si>
  <si>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</si>
  <si>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</si>
  <si>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</si>
  <si>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</si>
  <si>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</si>
  <si>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</si>
  <si>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</si>
  <si>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</si>
  <si>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</si>
  <si>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</si>
  <si>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</si>
  <si>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</si>
  <si>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</si>
  <si>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</si>
  <si>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</si>
  <si>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</si>
  <si>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</si>
  <si>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</si>
  <si>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</si>
  <si>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</si>
  <si>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</si>
  <si>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</si>
  <si>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</si>
  <si>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</si>
  <si>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</si>
  <si>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</si>
  <si>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</si>
  <si>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</si>
  <si>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</si>
  <si>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</si>
  <si>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</si>
  <si>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</si>
  <si>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</si>
  <si>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</si>
  <si>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</si>
  <si>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</si>
  <si>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</si>
  <si>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</si>
  <si>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</si>
  <si>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</si>
  <si>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</si>
  <si>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</si>
  <si>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</si>
  <si>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</si>
  <si>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</si>
  <si>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</si>
  <si>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</si>
  <si>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</si>
  <si>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</si>
  <si>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</si>
  <si>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</si>
  <si>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</si>
  <si>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</si>
  <si>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</si>
  <si>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</si>
  <si>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</si>
  <si>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</si>
  <si>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</si>
  <si>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</si>
  <si>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</si>
  <si>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</si>
  <si>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</si>
  <si>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</si>
  <si>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</si>
  <si>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</si>
  <si>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</si>
  <si>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</si>
  <si>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</si>
  <si>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</si>
  <si>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</si>
  <si>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</si>
  <si>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</si>
  <si>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</si>
  <si>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</si>
  <si>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</si>
  <si>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</si>
  <si>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</si>
  <si>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</si>
  <si>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</si>
  <si>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</si>
  <si>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</si>
  <si>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</si>
  <si>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</si>
  <si>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</si>
  <si>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</si>
  <si>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</si>
  <si>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</si>
  <si>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</si>
  <si>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</si>
  <si>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</si>
  <si>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</si>
  <si>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</si>
  <si>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</si>
  <si>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</si>
  <si>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</si>
  <si>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</si>
  <si>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</si>
  <si>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</si>
  <si>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</si>
  <si>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</si>
  <si>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</si>
  <si>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</si>
  <si>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</si>
  <si>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</si>
  <si>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</si>
  <si>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</si>
  <si>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</si>
  <si>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</si>
  <si>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</si>
  <si>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</si>
  <si>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</si>
  <si>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</si>
  <si>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</si>
  <si>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</si>
  <si>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</si>
  <si>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</si>
  <si>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</si>
  <si>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</si>
  <si>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</si>
  <si>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</si>
  <si>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</si>
  <si>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</si>
  <si>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</si>
  <si>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</si>
  <si>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</si>
  <si>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</si>
  <si>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</si>
  <si>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</si>
  <si>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</si>
  <si>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</si>
  <si>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</si>
  <si>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</si>
  <si>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</si>
  <si>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</si>
  <si>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</si>
  <si>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</si>
  <si>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</si>
  <si>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</si>
  <si>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</si>
  <si>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</si>
  <si>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</si>
  <si>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</si>
  <si>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</si>
  <si>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</si>
  <si>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</si>
  <si>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</si>
  <si>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</si>
  <si>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</si>
  <si>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</si>
  <si>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</si>
  <si>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</si>
  <si>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</si>
  <si>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</si>
  <si>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</si>
  <si>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</si>
  <si>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</si>
  <si>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</si>
  <si>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</si>
  <si>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</si>
  <si>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</si>
  <si>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</si>
  <si>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</si>
  <si>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</si>
  <si>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</si>
  <si>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</si>
  <si>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</si>
  <si>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</si>
  <si>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</si>
  <si>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</si>
  <si>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</si>
  <si>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</si>
  <si>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</si>
  <si>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</si>
  <si>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</si>
  <si>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</si>
  <si>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</si>
  <si>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</si>
  <si>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</si>
  <si>
    <t>文部科学省</t>
    <phoneticPr fontId="5"/>
  </si>
  <si>
    <t>平城及び飛鳥・藤原宮跡等の買上</t>
    <phoneticPr fontId="5"/>
  </si>
  <si>
    <t>文化庁</t>
    <phoneticPr fontId="5"/>
  </si>
  <si>
    <t>終了予定なし</t>
    <phoneticPr fontId="5"/>
  </si>
  <si>
    <t>文化財第二課</t>
    <phoneticPr fontId="5"/>
  </si>
  <si>
    <t>文化財保護法　第1条</t>
    <phoneticPr fontId="5"/>
  </si>
  <si>
    <t>文化芸術推進基本計画
（平成30年3月6日閣議決定）</t>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</si>
  <si>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平城宮跡及び飛鳥・藤原宮跡地を買い上げることにより、歴史的、学術的に貴重な価値を有する重要な遺跡の保全と活用を図る。</t>
    <phoneticPr fontId="5"/>
  </si>
  <si>
    <t xml:space="preserve">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買上げに当たっては、指定地内の土地所有者にアンケート調査等を実施し、地権者と協議に基づき必要な買上を実施するものである。</t>
    <phoneticPr fontId="5"/>
  </si>
  <si>
    <t>-</t>
    <phoneticPr fontId="5"/>
  </si>
  <si>
    <t>-</t>
    <phoneticPr fontId="5"/>
  </si>
  <si>
    <t>平城及び飛鳥・藤原宮跡地等購入費</t>
    <phoneticPr fontId="5"/>
  </si>
  <si>
    <t>毎年度、当初見込の面積を確実に取得していく</t>
    <phoneticPr fontId="5"/>
  </si>
  <si>
    <t>特別史跡平城宮跡及び飛鳥・藤原宮跡地の全史跡指定地の国有地化面積</t>
    <phoneticPr fontId="5"/>
  </si>
  <si>
    <t>㎡</t>
    <phoneticPr fontId="5"/>
  </si>
  <si>
    <t>-</t>
    <phoneticPr fontId="5"/>
  </si>
  <si>
    <t>特別史跡平城宮跡保存整備基本構想</t>
    <phoneticPr fontId="5"/>
  </si>
  <si>
    <t>特別史跡平城宮跡及び飛鳥・藤原宮跡地の史跡指定地の買上げ面積</t>
    <phoneticPr fontId="5"/>
  </si>
  <si>
    <t>１㎡あたりの購入単価
支出済額（円）（平成29年度は予算額）
／　購入面積（㎡）　　　　　　　　　　　　</t>
    <phoneticPr fontId="5"/>
  </si>
  <si>
    <t>円</t>
    <phoneticPr fontId="5"/>
  </si>
  <si>
    <t>　　千円／㎡</t>
    <phoneticPr fontId="5"/>
  </si>
  <si>
    <t>492,109
/5,388</t>
    <phoneticPr fontId="5"/>
  </si>
  <si>
    <t>504,754
/11,613</t>
    <phoneticPr fontId="5"/>
  </si>
  <si>
    <t>／　</t>
    <phoneticPr fontId="5"/>
  </si>
  <si>
    <t>　　/</t>
    <phoneticPr fontId="5"/>
  </si>
  <si>
    <t>／　　　　　　　　　　　　　　</t>
    <phoneticPr fontId="5"/>
  </si>
  <si>
    <t>12-1 文化芸術の創造・発展・継承と教育の充実</t>
    <phoneticPr fontId="5"/>
  </si>
  <si>
    <t>文化庁が主催する文化財関連展覧会の来場者数</t>
    <phoneticPr fontId="5"/>
  </si>
  <si>
    <t>文化遺産オンラインへの訪問回数</t>
    <phoneticPr fontId="5"/>
  </si>
  <si>
    <t>-</t>
    <phoneticPr fontId="5"/>
  </si>
  <si>
    <t>人</t>
    <phoneticPr fontId="5"/>
  </si>
  <si>
    <t>回</t>
    <phoneticPr fontId="5"/>
  </si>
  <si>
    <t>政策評価においては、文化財の適切な保存に配慮しつつ、積極的な公開活用を行い、広く国民が文化財に親しむ機会の充実を図ることととしている。本事業においては、国有化の方針の下、計画的に地権者との協議により必要な買上げを進めることで、国民的文化遺産である宮跡等を保護するとともに、広く国民が文化財に親しむ機会を確保している。</t>
    <phoneticPr fontId="5"/>
  </si>
  <si>
    <t>-</t>
    <phoneticPr fontId="5"/>
  </si>
  <si>
    <t>文化財管理及び保存活用等</t>
  </si>
  <si>
    <t>平城宮跡等は、我が国の古代国家成立時の歴史と文化を理解する上で極めて重要な役割を果たしており、適切な史跡保全を図るために国有化は必要である。</t>
    <phoneticPr fontId="5"/>
  </si>
  <si>
    <t>政府方針のもと国有化を進めており、地方自治体等に委ねることは困難である。</t>
    <phoneticPr fontId="5"/>
  </si>
  <si>
    <t>政策目標の達成手段に設定されており、優先度は高い。</t>
    <phoneticPr fontId="5"/>
  </si>
  <si>
    <t>史跡地の所有者に対して適宜アンケート調査などを実施し、地権者との協議が整ったところから順次公有化を行っている。支出先は土地所有者以外にないため、競争性のない随意契約となる。</t>
    <phoneticPr fontId="5"/>
  </si>
  <si>
    <t>買上げに際して、価格の設定は鑑定評価を行うなど客観的な指標に基づいており、適切なコストにより実施されている。</t>
    <phoneticPr fontId="5"/>
  </si>
  <si>
    <t>中間段階の支出は県に対するものであり、事業実施のために適切に支出委任している。</t>
    <phoneticPr fontId="5"/>
  </si>
  <si>
    <t>買上げに際して、土地の購入費及び物件補償費等に限定されている。</t>
    <phoneticPr fontId="5"/>
  </si>
  <si>
    <t>買収に伴う価格や補償交渉に不足の日数を要したため。</t>
    <phoneticPr fontId="5"/>
  </si>
  <si>
    <t>買上げ面積の実績は、当初見込み通り実施された。</t>
    <phoneticPr fontId="5"/>
  </si>
  <si>
    <t>買上げ面積の実績は、おおむね見込み通り実施された。</t>
    <phoneticPr fontId="5"/>
  </si>
  <si>
    <t>関連事業は、公有化に伴う鑑定、測量等の事務に係る経費であり、事業内容は明確に区分されており重複することはない。</t>
    <phoneticPr fontId="5"/>
  </si>
  <si>
    <t>480</t>
    <phoneticPr fontId="5"/>
  </si>
  <si>
    <t>430</t>
    <phoneticPr fontId="5"/>
  </si>
  <si>
    <t>426</t>
    <phoneticPr fontId="5"/>
  </si>
  <si>
    <t>390</t>
    <phoneticPr fontId="5"/>
  </si>
  <si>
    <t>385</t>
    <phoneticPr fontId="5"/>
  </si>
  <si>
    <t>381</t>
    <phoneticPr fontId="5"/>
  </si>
  <si>
    <t>360</t>
    <phoneticPr fontId="5"/>
  </si>
  <si>
    <t>○</t>
    <phoneticPr fontId="5"/>
  </si>
  <si>
    <t>○</t>
    <phoneticPr fontId="5"/>
  </si>
  <si>
    <t>12　文化芸術の振興</t>
    <phoneticPr fontId="5"/>
  </si>
  <si>
    <t>昭和38年度</t>
    <phoneticPr fontId="5"/>
  </si>
  <si>
    <t>購入費</t>
    <rPh sb="0" eb="3">
      <t>コウニュウヒ</t>
    </rPh>
    <phoneticPr fontId="5"/>
  </si>
  <si>
    <t>土地等売却代価（支出委任）</t>
    <rPh sb="0" eb="2">
      <t>トチ</t>
    </rPh>
    <rPh sb="2" eb="3">
      <t>トウ</t>
    </rPh>
    <rPh sb="3" eb="5">
      <t>バイキャク</t>
    </rPh>
    <rPh sb="5" eb="7">
      <t>ダイカ</t>
    </rPh>
    <rPh sb="8" eb="10">
      <t>シシュツ</t>
    </rPh>
    <rPh sb="10" eb="12">
      <t>イニン</t>
    </rPh>
    <phoneticPr fontId="5"/>
  </si>
  <si>
    <t>個人</t>
    <rPh sb="0" eb="2">
      <t>コジン</t>
    </rPh>
    <phoneticPr fontId="5"/>
  </si>
  <si>
    <t>土地等売却代価</t>
    <rPh sb="0" eb="2">
      <t>トチ</t>
    </rPh>
    <rPh sb="2" eb="3">
      <t>トウ</t>
    </rPh>
    <rPh sb="3" eb="5">
      <t>バイキャク</t>
    </rPh>
    <rPh sb="5" eb="7">
      <t>ダイカ</t>
    </rPh>
    <phoneticPr fontId="5"/>
  </si>
  <si>
    <t>奈良県</t>
    <rPh sb="0" eb="3">
      <t>ナラケン</t>
    </rPh>
    <phoneticPr fontId="5"/>
  </si>
  <si>
    <t>土地買い上げ費用（支出委任）</t>
    <rPh sb="0" eb="2">
      <t>トチ</t>
    </rPh>
    <rPh sb="2" eb="3">
      <t>カ</t>
    </rPh>
    <rPh sb="4" eb="5">
      <t>ア</t>
    </rPh>
    <rPh sb="6" eb="8">
      <t>ヒヨウ</t>
    </rPh>
    <rPh sb="9" eb="11">
      <t>シシュツ</t>
    </rPh>
    <rPh sb="11" eb="13">
      <t>イニン</t>
    </rPh>
    <phoneticPr fontId="5"/>
  </si>
  <si>
    <t>個人A</t>
    <rPh sb="0" eb="2">
      <t>コジン</t>
    </rPh>
    <phoneticPr fontId="5"/>
  </si>
  <si>
    <t>特別史跡藤原宮跡土地買い上げ費用</t>
    <rPh sb="0" eb="2">
      <t>トクベツ</t>
    </rPh>
    <rPh sb="2" eb="4">
      <t>シセキ</t>
    </rPh>
    <rPh sb="4" eb="6">
      <t>フジワラ</t>
    </rPh>
    <rPh sb="6" eb="7">
      <t>グウ</t>
    </rPh>
    <rPh sb="7" eb="8">
      <t>アト</t>
    </rPh>
    <rPh sb="8" eb="10">
      <t>トチ</t>
    </rPh>
    <rPh sb="10" eb="11">
      <t>カ</t>
    </rPh>
    <rPh sb="12" eb="13">
      <t>ア</t>
    </rPh>
    <rPh sb="14" eb="16">
      <t>ヒヨウ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</si>
  <si>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</si>
  <si>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</si>
  <si>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</si>
  <si>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</si>
  <si>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</si>
  <si>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</si>
  <si>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</si>
  <si>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</si>
  <si>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</si>
  <si>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583,814
/8,646</t>
    <phoneticPr fontId="5"/>
  </si>
  <si>
    <t>無</t>
  </si>
  <si>
    <t>有</t>
  </si>
  <si>
    <t>‐</t>
  </si>
  <si>
    <t>平城宮跡等を保存することは、我が国の歴史と文化を理解するうえで必要なことである。史跡の買上げについては、鑑定評価を行い価格を設定するなど客観的な指標を用いて実施しており、事業の適正化に努めている。</t>
    <phoneticPr fontId="5"/>
  </si>
  <si>
    <t>国有化の方針の下、計画的に地権者との協議により必要な買上げを実施している。また、執行においても引き続き、鑑定評価を行い価格を設定するなど客観的な指標を用いて実施し、事業の適正化に努め、関係各機関とさらなる連携を図りつつ、国有地化を進めていくものである。</t>
    <phoneticPr fontId="5"/>
  </si>
  <si>
    <t>472,596
/12,613</t>
    <phoneticPr fontId="5"/>
  </si>
  <si>
    <t>A.奈良県</t>
    <phoneticPr fontId="5"/>
  </si>
  <si>
    <t>B.個人A</t>
    <phoneticPr fontId="5"/>
  </si>
  <si>
    <t>文化財第二課長　鍋島　豊</t>
    <rPh sb="8" eb="10">
      <t>ナベシマ</t>
    </rPh>
    <rPh sb="11" eb="12">
      <t>ユタカ</t>
    </rPh>
    <phoneticPr fontId="5"/>
  </si>
  <si>
    <t>-</t>
    <phoneticPr fontId="5"/>
  </si>
  <si>
    <t>-</t>
    <phoneticPr fontId="5"/>
  </si>
  <si>
    <t>-</t>
    <phoneticPr fontId="5"/>
  </si>
  <si>
    <t>外部有識者による点検対象外</t>
  </si>
  <si>
    <t>現状通り</t>
  </si>
  <si>
    <t>１．事業評価の観点：この事業は、平城宮跡及び飛鳥・藤原宮跡地を買い上げることにより、歴史的、学術的に貴重な価値を有する重要な遺跡の保全と活用を図るものであり、長期継続事業の観点から検証を行った。
２．所見：この事業は文化財保護法に基づき、歴史的、学術的に貴重な価値を有する重要な遺跡の保全と活用に必要な事業であり、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</si>
</sst>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24882</xdr:colOff>
      <xdr:row>742</xdr:row>
      <xdr:rowOff>38615</xdr:rowOff>
    </xdr:from>
    <xdr:to>
      <xdr:col>38</xdr:col>
      <xdr:colOff>5379</xdr:colOff>
      <xdr:row>763</xdr:row>
      <xdr:rowOff>230217</xdr:rowOff>
    </xdr:to>
    <xdr:grpSp>
      <xdr:nvGrpSpPr>
        <xdr:cNvPr id="2" name="グループ化 1">
          <a:extLst>
            <a:ext uri="{FF2B5EF4-FFF2-40B4-BE49-F238E27FC236}">
              <a16:creationId xmlns:a16="http://schemas.microsoft.com/office/drawing/2014/main" id="{63B652EE-DAF2-43BD-936E-3DBE881A40AF}"/>
            </a:ext>
          </a:extLst>
        </xdr:cNvPr>
        <xdr:cNvGrpSpPr/>
      </xdr:nvGrpSpPr>
      <xdr:grpSpPr>
        <a:xfrm>
          <a:off x="4073007" y="49651959"/>
          <a:ext cx="3623810" cy="8597414"/>
          <a:chOff x="4431281" y="759526"/>
          <a:chExt cx="3654157" cy="8168890"/>
        </a:xfrm>
      </xdr:grpSpPr>
      <xdr:sp macro="" textlink="">
        <xdr:nvSpPr>
          <xdr:cNvPr id="3" name="正方形/長方形 2">
            <a:extLst>
              <a:ext uri="{FF2B5EF4-FFF2-40B4-BE49-F238E27FC236}">
                <a16:creationId xmlns:a16="http://schemas.microsoft.com/office/drawing/2014/main" id="{B9C201FF-C1DB-469B-B005-1FE382A53516}"/>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文化庁４７２．５百万円</a:t>
            </a:r>
          </a:p>
        </xdr:txBody>
      </xdr:sp>
      <xdr:sp macro="" textlink="">
        <xdr:nvSpPr>
          <xdr:cNvPr id="4" name="下矢印 16">
            <a:extLst>
              <a:ext uri="{FF2B5EF4-FFF2-40B4-BE49-F238E27FC236}">
                <a16:creationId xmlns:a16="http://schemas.microsoft.com/office/drawing/2014/main" id="{4B6B85C5-7331-4ADC-A4B9-5F60FF6478C6}"/>
              </a:ext>
            </a:extLst>
          </xdr:cNvPr>
          <xdr:cNvSpPr/>
        </xdr:nvSpPr>
        <xdr:spPr>
          <a:xfrm>
            <a:off x="6031375" y="3150208"/>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1807CE21-1B05-48BD-A7B1-9E994FAE22AC}"/>
              </a:ext>
            </a:extLst>
          </xdr:cNvPr>
          <xdr:cNvSpPr/>
        </xdr:nvSpPr>
        <xdr:spPr>
          <a:xfrm>
            <a:off x="4569446" y="4139678"/>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Ａ．奈良県</a:t>
            </a:r>
            <a:endParaRPr kumimoji="1" lang="en-US" altLang="ja-JP" sz="1100">
              <a:solidFill>
                <a:sysClr val="windowText" lastClr="000000"/>
              </a:solidFill>
            </a:endParaRPr>
          </a:p>
          <a:p>
            <a:pPr algn="ctr"/>
            <a:r>
              <a:rPr kumimoji="1" lang="ja-JP" altLang="en-US" sz="1100">
                <a:solidFill>
                  <a:sysClr val="windowText" lastClr="000000"/>
                </a:solidFill>
              </a:rPr>
              <a:t>４７２．５百万円</a:t>
            </a:r>
          </a:p>
        </xdr:txBody>
      </xdr:sp>
      <xdr:sp macro="" textlink="">
        <xdr:nvSpPr>
          <xdr:cNvPr id="6" name="下矢印 19">
            <a:extLst>
              <a:ext uri="{FF2B5EF4-FFF2-40B4-BE49-F238E27FC236}">
                <a16:creationId xmlns:a16="http://schemas.microsoft.com/office/drawing/2014/main" id="{C7BEDAF9-FF57-477D-AF7C-E945068A2AA4}"/>
              </a:ext>
            </a:extLst>
          </xdr:cNvPr>
          <xdr:cNvSpPr/>
        </xdr:nvSpPr>
        <xdr:spPr>
          <a:xfrm>
            <a:off x="6082069" y="5600241"/>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80DD787-2B86-4389-B8BE-254F487A6B05}"/>
              </a:ext>
            </a:extLst>
          </xdr:cNvPr>
          <xdr:cNvSpPr/>
        </xdr:nvSpPr>
        <xdr:spPr>
          <a:xfrm>
            <a:off x="4529644" y="6934876"/>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Ｂ．法人・個人等</a:t>
            </a:r>
            <a:endParaRPr kumimoji="1" lang="en-US" altLang="ja-JP" sz="1100">
              <a:solidFill>
                <a:sysClr val="windowText" lastClr="000000"/>
              </a:solidFill>
            </a:endParaRPr>
          </a:p>
          <a:p>
            <a:pPr algn="ctr" rtl="0"/>
            <a:r>
              <a:rPr kumimoji="1" lang="ja-JP" altLang="en-US" sz="1100">
                <a:solidFill>
                  <a:sysClr val="windowText" lastClr="000000"/>
                </a:solidFill>
              </a:rPr>
              <a:t>全１１者</a:t>
            </a:r>
            <a:endParaRPr kumimoji="1" lang="en-US" altLang="ja-JP" sz="1100">
              <a:solidFill>
                <a:sysClr val="windowText" lastClr="000000"/>
              </a:solidFill>
            </a:endParaRPr>
          </a:p>
          <a:p>
            <a:pPr algn="ctr" rtl="0"/>
            <a:r>
              <a:rPr kumimoji="1" lang="ja-JP" altLang="en-US" sz="1100">
                <a:solidFill>
                  <a:sysClr val="windowText" lastClr="000000"/>
                </a:solidFill>
                <a:latin typeface="+mn-ea"/>
                <a:ea typeface="+mn-ea"/>
              </a:rPr>
              <a:t>４７２．５</a:t>
            </a:r>
            <a:r>
              <a:rPr kumimoji="1" lang="ja-JP" altLang="en-US" sz="110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02FA0A6C-1125-4E76-9A76-0954FC301FF8}"/>
              </a:ext>
            </a:extLst>
          </xdr:cNvPr>
          <xdr:cNvSpPr/>
        </xdr:nvSpPr>
        <xdr:spPr>
          <a:xfrm>
            <a:off x="4837122" y="8100765"/>
            <a:ext cx="2940881" cy="8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史跡等の保全を目的とした史跡地の買い取り</a:t>
            </a:r>
            <a:endParaRPr lang="ja-JP" altLang="ja-JP">
              <a:effectLst/>
            </a:endParaRPr>
          </a:p>
        </xdr:txBody>
      </xdr:sp>
      <xdr:sp macro="" textlink="">
        <xdr:nvSpPr>
          <xdr:cNvPr id="9" name="テキスト ボックス 8">
            <a:extLst>
              <a:ext uri="{FF2B5EF4-FFF2-40B4-BE49-F238E27FC236}">
                <a16:creationId xmlns:a16="http://schemas.microsoft.com/office/drawing/2014/main" id="{5D05C176-EB7B-4EF3-A20B-DF61F9FE2B3D}"/>
              </a:ext>
            </a:extLst>
          </xdr:cNvPr>
          <xdr:cNvSpPr txBox="1"/>
        </xdr:nvSpPr>
        <xdr:spPr>
          <a:xfrm>
            <a:off x="4470399" y="3799840"/>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0" name="テキスト ボックス 9">
            <a:extLst>
              <a:ext uri="{FF2B5EF4-FFF2-40B4-BE49-F238E27FC236}">
                <a16:creationId xmlns:a16="http://schemas.microsoft.com/office/drawing/2014/main" id="{8EC9EC81-C6F8-478D-A99A-AD4702509FB5}"/>
              </a:ext>
            </a:extLst>
          </xdr:cNvPr>
          <xdr:cNvSpPr txBox="1"/>
        </xdr:nvSpPr>
        <xdr:spPr>
          <a:xfrm>
            <a:off x="4431281" y="6530198"/>
            <a:ext cx="2627395" cy="29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土地購入</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1" name="大かっこ 10">
            <a:extLst>
              <a:ext uri="{FF2B5EF4-FFF2-40B4-BE49-F238E27FC236}">
                <a16:creationId xmlns:a16="http://schemas.microsoft.com/office/drawing/2014/main" id="{36A959F9-D2C4-44C7-8751-6BD29382AFE5}"/>
              </a:ext>
            </a:extLst>
          </xdr:cNvPr>
          <xdr:cNvSpPr/>
        </xdr:nvSpPr>
        <xdr:spPr>
          <a:xfrm>
            <a:off x="4808546" y="2013606"/>
            <a:ext cx="2779255" cy="842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史跡の売り渡しに同意した者に対する史跡の保全を目的とした買い取り</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373</v>
      </c>
      <c r="AT2" s="218"/>
      <c r="AU2" s="218"/>
      <c r="AV2" s="51" t="str">
        <f>IF(AW2="", "", "-")</f>
        <v/>
      </c>
      <c r="AW2" s="417"/>
      <c r="AX2" s="417"/>
    </row>
    <row r="3" spans="1:50" ht="21" customHeight="1" thickBot="1" x14ac:dyDescent="0.2">
      <c r="A3" s="543" t="s">
        <v>426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566</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567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568</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622</v>
      </c>
      <c r="H5" s="579"/>
      <c r="I5" s="579"/>
      <c r="J5" s="579"/>
      <c r="K5" s="579"/>
      <c r="L5" s="579"/>
      <c r="M5" s="580" t="s">
        <v>66</v>
      </c>
      <c r="N5" s="581"/>
      <c r="O5" s="581"/>
      <c r="P5" s="581"/>
      <c r="Q5" s="581"/>
      <c r="R5" s="582"/>
      <c r="S5" s="583" t="s">
        <v>569</v>
      </c>
      <c r="T5" s="579"/>
      <c r="U5" s="579"/>
      <c r="V5" s="579"/>
      <c r="W5" s="579"/>
      <c r="X5" s="584"/>
      <c r="Y5" s="737" t="s">
        <v>3</v>
      </c>
      <c r="Z5" s="738"/>
      <c r="AA5" s="738"/>
      <c r="AB5" s="738"/>
      <c r="AC5" s="738"/>
      <c r="AD5" s="739"/>
      <c r="AE5" s="740" t="s">
        <v>570</v>
      </c>
      <c r="AF5" s="740"/>
      <c r="AG5" s="740"/>
      <c r="AH5" s="740"/>
      <c r="AI5" s="740"/>
      <c r="AJ5" s="740"/>
      <c r="AK5" s="740"/>
      <c r="AL5" s="740"/>
      <c r="AM5" s="740"/>
      <c r="AN5" s="740"/>
      <c r="AO5" s="740"/>
      <c r="AP5" s="741"/>
      <c r="AQ5" s="742" t="s">
        <v>649</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571</v>
      </c>
      <c r="H7" s="853"/>
      <c r="I7" s="853"/>
      <c r="J7" s="853"/>
      <c r="K7" s="853"/>
      <c r="L7" s="853"/>
      <c r="M7" s="853"/>
      <c r="N7" s="853"/>
      <c r="O7" s="853"/>
      <c r="P7" s="853"/>
      <c r="Q7" s="853"/>
      <c r="R7" s="853"/>
      <c r="S7" s="853"/>
      <c r="T7" s="853"/>
      <c r="U7" s="853"/>
      <c r="V7" s="853"/>
      <c r="W7" s="853"/>
      <c r="X7" s="854"/>
      <c r="Y7" s="415" t="s">
        <v>390</v>
      </c>
      <c r="Z7" s="311"/>
      <c r="AA7" s="311"/>
      <c r="AB7" s="311"/>
      <c r="AC7" s="311"/>
      <c r="AD7" s="416"/>
      <c r="AE7" s="403" t="s">
        <v>572</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573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574</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483</v>
      </c>
      <c r="Q13" s="117"/>
      <c r="R13" s="117"/>
      <c r="S13" s="117"/>
      <c r="T13" s="117"/>
      <c r="U13" s="117"/>
      <c r="V13" s="118"/>
      <c r="W13" s="116">
        <v>483.1</v>
      </c>
      <c r="X13" s="117"/>
      <c r="Y13" s="117"/>
      <c r="Z13" s="117"/>
      <c r="AA13" s="117"/>
      <c r="AB13" s="117"/>
      <c r="AC13" s="118"/>
      <c r="AD13" s="116">
        <v>483.1</v>
      </c>
      <c r="AE13" s="117"/>
      <c r="AF13" s="117"/>
      <c r="AG13" s="117"/>
      <c r="AH13" s="117"/>
      <c r="AI13" s="117"/>
      <c r="AJ13" s="118"/>
      <c r="AK13" s="116">
        <v>469.9</v>
      </c>
      <c r="AL13" s="117"/>
      <c r="AM13" s="117"/>
      <c r="AN13" s="117"/>
      <c r="AO13" s="117"/>
      <c r="AP13" s="117"/>
      <c r="AQ13" s="118"/>
      <c r="AR13" s="113">
        <v>469.9</v>
      </c>
      <c r="AS13" s="114"/>
      <c r="AT13" s="114"/>
      <c r="AU13" s="114"/>
      <c r="AV13" s="114"/>
      <c r="AW13" s="114"/>
      <c r="AX13" s="414"/>
    </row>
    <row r="14" spans="1:50" ht="21" customHeight="1" x14ac:dyDescent="0.15">
      <c r="A14" s="146"/>
      <c r="B14" s="147"/>
      <c r="C14" s="147"/>
      <c r="D14" s="147"/>
      <c r="E14" s="147"/>
      <c r="F14" s="148"/>
      <c r="G14" s="767"/>
      <c r="H14" s="768"/>
      <c r="I14" s="595" t="s">
        <v>8</v>
      </c>
      <c r="J14" s="649"/>
      <c r="K14" s="649"/>
      <c r="L14" s="649"/>
      <c r="M14" s="649"/>
      <c r="N14" s="649"/>
      <c r="O14" s="650"/>
      <c r="P14" s="116" t="s">
        <v>559</v>
      </c>
      <c r="Q14" s="117"/>
      <c r="R14" s="117"/>
      <c r="S14" s="117"/>
      <c r="T14" s="117"/>
      <c r="U14" s="117"/>
      <c r="V14" s="118"/>
      <c r="W14" s="116" t="s">
        <v>575</v>
      </c>
      <c r="X14" s="117"/>
      <c r="Y14" s="117"/>
      <c r="Z14" s="117"/>
      <c r="AA14" s="117"/>
      <c r="AB14" s="117"/>
      <c r="AC14" s="118"/>
      <c r="AD14" s="116" t="s">
        <v>563</v>
      </c>
      <c r="AE14" s="117"/>
      <c r="AF14" s="117"/>
      <c r="AG14" s="117"/>
      <c r="AH14" s="117"/>
      <c r="AI14" s="117"/>
      <c r="AJ14" s="118"/>
      <c r="AK14" s="116" t="s">
        <v>650</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v>145</v>
      </c>
      <c r="Q15" s="117"/>
      <c r="R15" s="117"/>
      <c r="S15" s="117"/>
      <c r="T15" s="117"/>
      <c r="U15" s="117"/>
      <c r="V15" s="118"/>
      <c r="W15" s="116">
        <v>133</v>
      </c>
      <c r="X15" s="117"/>
      <c r="Y15" s="117"/>
      <c r="Z15" s="117"/>
      <c r="AA15" s="117"/>
      <c r="AB15" s="117"/>
      <c r="AC15" s="118"/>
      <c r="AD15" s="116">
        <v>103.4</v>
      </c>
      <c r="AE15" s="117"/>
      <c r="AF15" s="117"/>
      <c r="AG15" s="117"/>
      <c r="AH15" s="117"/>
      <c r="AI15" s="117"/>
      <c r="AJ15" s="118"/>
      <c r="AK15" s="116">
        <v>113.8</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v>-133</v>
      </c>
      <c r="Q16" s="117"/>
      <c r="R16" s="117"/>
      <c r="S16" s="117"/>
      <c r="T16" s="117"/>
      <c r="U16" s="117"/>
      <c r="V16" s="118"/>
      <c r="W16" s="116">
        <v>-103.4</v>
      </c>
      <c r="X16" s="117"/>
      <c r="Y16" s="117"/>
      <c r="Z16" s="117"/>
      <c r="AA16" s="117"/>
      <c r="AB16" s="117"/>
      <c r="AC16" s="118"/>
      <c r="AD16" s="116">
        <v>-113.8</v>
      </c>
      <c r="AE16" s="117"/>
      <c r="AF16" s="117"/>
      <c r="AG16" s="117"/>
      <c r="AH16" s="117"/>
      <c r="AI16" s="117"/>
      <c r="AJ16" s="118"/>
      <c r="AK16" s="116" t="s">
        <v>650</v>
      </c>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576</v>
      </c>
      <c r="Q17" s="117"/>
      <c r="R17" s="117"/>
      <c r="S17" s="117"/>
      <c r="T17" s="117"/>
      <c r="U17" s="117"/>
      <c r="V17" s="118"/>
      <c r="W17" s="116" t="s">
        <v>563</v>
      </c>
      <c r="X17" s="117"/>
      <c r="Y17" s="117"/>
      <c r="Z17" s="117"/>
      <c r="AA17" s="117"/>
      <c r="AB17" s="117"/>
      <c r="AC17" s="118"/>
      <c r="AD17" s="116" t="s">
        <v>650</v>
      </c>
      <c r="AE17" s="117"/>
      <c r="AF17" s="117"/>
      <c r="AG17" s="117"/>
      <c r="AH17" s="117"/>
      <c r="AI17" s="117"/>
      <c r="AJ17" s="118"/>
      <c r="AK17" s="116" t="s">
        <v>650</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7" t="s">
        <v>20</v>
      </c>
      <c r="J18" s="758"/>
      <c r="K18" s="758"/>
      <c r="L18" s="758"/>
      <c r="M18" s="758"/>
      <c r="N18" s="758"/>
      <c r="O18" s="759"/>
      <c r="P18" s="122">
        <f>SUM(P13:V17)</f>
        <v>495</v>
      </c>
      <c r="Q18" s="123"/>
      <c r="R18" s="123"/>
      <c r="S18" s="123"/>
      <c r="T18" s="123"/>
      <c r="U18" s="123"/>
      <c r="V18" s="124"/>
      <c r="W18" s="122">
        <f>SUM(W13:AC17)</f>
        <v>512.70000000000005</v>
      </c>
      <c r="X18" s="123"/>
      <c r="Y18" s="123"/>
      <c r="Z18" s="123"/>
      <c r="AA18" s="123"/>
      <c r="AB18" s="123"/>
      <c r="AC18" s="124"/>
      <c r="AD18" s="122">
        <f>SUM(AD13:AJ17)</f>
        <v>472.7</v>
      </c>
      <c r="AE18" s="123"/>
      <c r="AF18" s="123"/>
      <c r="AG18" s="123"/>
      <c r="AH18" s="123"/>
      <c r="AI18" s="123"/>
      <c r="AJ18" s="124"/>
      <c r="AK18" s="122">
        <f>SUM(AK13:AQ17)</f>
        <v>583.69999999999993</v>
      </c>
      <c r="AL18" s="123"/>
      <c r="AM18" s="123"/>
      <c r="AN18" s="123"/>
      <c r="AO18" s="123"/>
      <c r="AP18" s="123"/>
      <c r="AQ18" s="124"/>
      <c r="AR18" s="122">
        <f>SUM(AR13:AX17)</f>
        <v>469.9</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492</v>
      </c>
      <c r="Q19" s="117"/>
      <c r="R19" s="117"/>
      <c r="S19" s="117"/>
      <c r="T19" s="117"/>
      <c r="U19" s="117"/>
      <c r="V19" s="118"/>
      <c r="W19" s="116">
        <v>504.9</v>
      </c>
      <c r="X19" s="117"/>
      <c r="Y19" s="117"/>
      <c r="Z19" s="117"/>
      <c r="AA19" s="117"/>
      <c r="AB19" s="117"/>
      <c r="AC19" s="118"/>
      <c r="AD19" s="116">
        <v>472.5</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0.9939393939393939</v>
      </c>
      <c r="Q20" s="559"/>
      <c r="R20" s="559"/>
      <c r="S20" s="559"/>
      <c r="T20" s="559"/>
      <c r="U20" s="559"/>
      <c r="V20" s="559"/>
      <c r="W20" s="559">
        <f t="shared" ref="W20" si="0">IF(W18=0, "-", SUM(W19)/W18)</f>
        <v>0.98478642480983014</v>
      </c>
      <c r="X20" s="559"/>
      <c r="Y20" s="559"/>
      <c r="Z20" s="559"/>
      <c r="AA20" s="559"/>
      <c r="AB20" s="559"/>
      <c r="AC20" s="559"/>
      <c r="AD20" s="559">
        <f t="shared" ref="AD20" si="1">IF(AD18=0, "-", SUM(AD19)/AD18)</f>
        <v>0.99957689866723087</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0" customHeight="1" x14ac:dyDescent="0.15">
      <c r="A21" s="149"/>
      <c r="B21" s="150"/>
      <c r="C21" s="150"/>
      <c r="D21" s="150"/>
      <c r="E21" s="150"/>
      <c r="F21" s="151"/>
      <c r="G21" s="955" t="s">
        <v>358</v>
      </c>
      <c r="H21" s="956"/>
      <c r="I21" s="956"/>
      <c r="J21" s="956"/>
      <c r="K21" s="956"/>
      <c r="L21" s="956"/>
      <c r="M21" s="956"/>
      <c r="N21" s="956"/>
      <c r="O21" s="956"/>
      <c r="P21" s="559">
        <f>IF(P19=0, "-", SUM(P19)/SUM(P13,P14))</f>
        <v>1.0186335403726707</v>
      </c>
      <c r="Q21" s="559"/>
      <c r="R21" s="559"/>
      <c r="S21" s="559"/>
      <c r="T21" s="559"/>
      <c r="U21" s="559"/>
      <c r="V21" s="559"/>
      <c r="W21" s="559">
        <f t="shared" ref="W21" si="2">IF(W19=0, "-", SUM(W19)/SUM(W13,W14))</f>
        <v>1.0451252328710412</v>
      </c>
      <c r="X21" s="559"/>
      <c r="Y21" s="559"/>
      <c r="Z21" s="559"/>
      <c r="AA21" s="559"/>
      <c r="AB21" s="559"/>
      <c r="AC21" s="559"/>
      <c r="AD21" s="559">
        <f t="shared" ref="AD21" si="3">IF(AD19=0, "-", SUM(AD19)/SUM(AD13,AD14))</f>
        <v>0.97805837300765885</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577</v>
      </c>
      <c r="H23" s="191"/>
      <c r="I23" s="191"/>
      <c r="J23" s="191"/>
      <c r="K23" s="191"/>
      <c r="L23" s="191"/>
      <c r="M23" s="191"/>
      <c r="N23" s="191"/>
      <c r="O23" s="192"/>
      <c r="P23" s="113">
        <v>469.9</v>
      </c>
      <c r="Q23" s="114"/>
      <c r="R23" s="114"/>
      <c r="S23" s="114"/>
      <c r="T23" s="114"/>
      <c r="U23" s="114"/>
      <c r="V23" s="115"/>
      <c r="W23" s="113">
        <v>469.9</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469.9</v>
      </c>
      <c r="Q29" s="117"/>
      <c r="R29" s="117"/>
      <c r="S29" s="117"/>
      <c r="T29" s="117"/>
      <c r="U29" s="117"/>
      <c r="V29" s="118"/>
      <c r="W29" s="222">
        <f>AR13</f>
        <v>469.9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353</v>
      </c>
      <c r="B30" s="530"/>
      <c r="C30" s="530"/>
      <c r="D30" s="530"/>
      <c r="E30" s="530"/>
      <c r="F30" s="531"/>
      <c r="G30" s="670" t="s">
        <v>146</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393</v>
      </c>
      <c r="AF30" s="407"/>
      <c r="AG30" s="407"/>
      <c r="AH30" s="408"/>
      <c r="AI30" s="406" t="s">
        <v>415</v>
      </c>
      <c r="AJ30" s="407"/>
      <c r="AK30" s="407"/>
      <c r="AL30" s="408"/>
      <c r="AM30" s="409" t="s">
        <v>420</v>
      </c>
      <c r="AN30" s="409"/>
      <c r="AO30" s="409"/>
      <c r="AP30" s="406"/>
      <c r="AQ30" s="661" t="s">
        <v>235</v>
      </c>
      <c r="AR30" s="662"/>
      <c r="AS30" s="662"/>
      <c r="AT30" s="663"/>
      <c r="AU30" s="410" t="s">
        <v>134</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650</v>
      </c>
      <c r="AV31" s="281"/>
      <c r="AW31" s="399" t="s">
        <v>181</v>
      </c>
      <c r="AX31" s="400"/>
    </row>
    <row r="32" spans="1:50" ht="23.25" customHeight="1" x14ac:dyDescent="0.15">
      <c r="A32" s="535"/>
      <c r="B32" s="533"/>
      <c r="C32" s="533"/>
      <c r="D32" s="533"/>
      <c r="E32" s="533"/>
      <c r="F32" s="534"/>
      <c r="G32" s="560" t="s">
        <v>578</v>
      </c>
      <c r="H32" s="561"/>
      <c r="I32" s="561"/>
      <c r="J32" s="561"/>
      <c r="K32" s="561"/>
      <c r="L32" s="561"/>
      <c r="M32" s="561"/>
      <c r="N32" s="561"/>
      <c r="O32" s="562"/>
      <c r="P32" s="165" t="s">
        <v>579</v>
      </c>
      <c r="Q32" s="165"/>
      <c r="R32" s="165"/>
      <c r="S32" s="165"/>
      <c r="T32" s="165"/>
      <c r="U32" s="165"/>
      <c r="V32" s="165"/>
      <c r="W32" s="165"/>
      <c r="X32" s="236"/>
      <c r="Y32" s="357" t="s">
        <v>12</v>
      </c>
      <c r="Z32" s="569"/>
      <c r="AA32" s="570"/>
      <c r="AB32" s="571" t="s">
        <v>580</v>
      </c>
      <c r="AC32" s="571"/>
      <c r="AD32" s="571"/>
      <c r="AE32" s="384">
        <v>1731635</v>
      </c>
      <c r="AF32" s="385"/>
      <c r="AG32" s="385"/>
      <c r="AH32" s="385"/>
      <c r="AI32" s="384">
        <v>1743248</v>
      </c>
      <c r="AJ32" s="385"/>
      <c r="AK32" s="385"/>
      <c r="AL32" s="385"/>
      <c r="AM32" s="384">
        <v>1756695</v>
      </c>
      <c r="AN32" s="385"/>
      <c r="AO32" s="385"/>
      <c r="AP32" s="385"/>
      <c r="AQ32" s="119" t="s">
        <v>559</v>
      </c>
      <c r="AR32" s="120"/>
      <c r="AS32" s="120"/>
      <c r="AT32" s="121"/>
      <c r="AU32" s="385" t="s">
        <v>581</v>
      </c>
      <c r="AV32" s="385"/>
      <c r="AW32" s="385"/>
      <c r="AX32" s="387"/>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580</v>
      </c>
      <c r="AC33" s="542"/>
      <c r="AD33" s="542"/>
      <c r="AE33" s="384">
        <v>1727266</v>
      </c>
      <c r="AF33" s="385"/>
      <c r="AG33" s="385"/>
      <c r="AH33" s="385"/>
      <c r="AI33" s="384">
        <v>1736154</v>
      </c>
      <c r="AJ33" s="385"/>
      <c r="AK33" s="385"/>
      <c r="AL33" s="385"/>
      <c r="AM33" s="384">
        <v>1756195</v>
      </c>
      <c r="AN33" s="385"/>
      <c r="AO33" s="385"/>
      <c r="AP33" s="385"/>
      <c r="AQ33" s="119">
        <v>1755725</v>
      </c>
      <c r="AR33" s="120"/>
      <c r="AS33" s="120"/>
      <c r="AT33" s="121"/>
      <c r="AU33" s="385">
        <v>2453909</v>
      </c>
      <c r="AV33" s="385"/>
      <c r="AW33" s="385"/>
      <c r="AX33" s="387"/>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4">
        <v>100.3</v>
      </c>
      <c r="AF34" s="385"/>
      <c r="AG34" s="385"/>
      <c r="AH34" s="385"/>
      <c r="AI34" s="384">
        <v>100.4</v>
      </c>
      <c r="AJ34" s="385"/>
      <c r="AK34" s="385"/>
      <c r="AL34" s="385"/>
      <c r="AM34" s="384">
        <v>100</v>
      </c>
      <c r="AN34" s="385"/>
      <c r="AO34" s="385"/>
      <c r="AP34" s="385"/>
      <c r="AQ34" s="119" t="s">
        <v>559</v>
      </c>
      <c r="AR34" s="120"/>
      <c r="AS34" s="120"/>
      <c r="AT34" s="121"/>
      <c r="AU34" s="385" t="s">
        <v>559</v>
      </c>
      <c r="AV34" s="385"/>
      <c r="AW34" s="385"/>
      <c r="AX34" s="387"/>
    </row>
    <row r="35" spans="1:50" ht="23.25" customHeight="1" x14ac:dyDescent="0.15">
      <c r="A35" s="925" t="s">
        <v>381</v>
      </c>
      <c r="B35" s="926"/>
      <c r="C35" s="926"/>
      <c r="D35" s="926"/>
      <c r="E35" s="926"/>
      <c r="F35" s="927"/>
      <c r="G35" s="931" t="s">
        <v>582</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4" t="s">
        <v>353</v>
      </c>
      <c r="B37" s="665"/>
      <c r="C37" s="665"/>
      <c r="D37" s="665"/>
      <c r="E37" s="665"/>
      <c r="F37" s="666"/>
      <c r="G37" s="585" t="s">
        <v>146</v>
      </c>
      <c r="H37" s="401"/>
      <c r="I37" s="401"/>
      <c r="J37" s="401"/>
      <c r="K37" s="401"/>
      <c r="L37" s="401"/>
      <c r="M37" s="401"/>
      <c r="N37" s="401"/>
      <c r="O37" s="586"/>
      <c r="P37" s="651" t="s">
        <v>59</v>
      </c>
      <c r="Q37" s="401"/>
      <c r="R37" s="401"/>
      <c r="S37" s="401"/>
      <c r="T37" s="401"/>
      <c r="U37" s="401"/>
      <c r="V37" s="401"/>
      <c r="W37" s="401"/>
      <c r="X37" s="586"/>
      <c r="Y37" s="652"/>
      <c r="Z37" s="653"/>
      <c r="AA37" s="654"/>
      <c r="AB37" s="655" t="s">
        <v>11</v>
      </c>
      <c r="AC37" s="656"/>
      <c r="AD37" s="657"/>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57" t="s">
        <v>12</v>
      </c>
      <c r="Z39" s="569"/>
      <c r="AA39" s="570"/>
      <c r="AB39" s="571"/>
      <c r="AC39" s="571"/>
      <c r="AD39" s="57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c r="AC40" s="542"/>
      <c r="AD40" s="542"/>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1"/>
      <c r="I44" s="401"/>
      <c r="J44" s="401"/>
      <c r="K44" s="401"/>
      <c r="L44" s="401"/>
      <c r="M44" s="401"/>
      <c r="N44" s="401"/>
      <c r="O44" s="586"/>
      <c r="P44" s="651" t="s">
        <v>59</v>
      </c>
      <c r="Q44" s="401"/>
      <c r="R44" s="401"/>
      <c r="S44" s="401"/>
      <c r="T44" s="401"/>
      <c r="U44" s="401"/>
      <c r="V44" s="401"/>
      <c r="W44" s="401"/>
      <c r="X44" s="586"/>
      <c r="Y44" s="652"/>
      <c r="Z44" s="653"/>
      <c r="AA44" s="654"/>
      <c r="AB44" s="655" t="s">
        <v>11</v>
      </c>
      <c r="AC44" s="656"/>
      <c r="AD44" s="657"/>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7" t="s">
        <v>12</v>
      </c>
      <c r="Z46" s="569"/>
      <c r="AA46" s="570"/>
      <c r="AB46" s="571"/>
      <c r="AC46" s="571"/>
      <c r="AD46" s="57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1"/>
      <c r="I51" s="401"/>
      <c r="J51" s="401"/>
      <c r="K51" s="401"/>
      <c r="L51" s="401"/>
      <c r="M51" s="401"/>
      <c r="N51" s="401"/>
      <c r="O51" s="586"/>
      <c r="P51" s="651" t="s">
        <v>59</v>
      </c>
      <c r="Q51" s="401"/>
      <c r="R51" s="401"/>
      <c r="S51" s="401"/>
      <c r="T51" s="401"/>
      <c r="U51" s="401"/>
      <c r="V51" s="401"/>
      <c r="W51" s="401"/>
      <c r="X51" s="586"/>
      <c r="Y51" s="652"/>
      <c r="Z51" s="653"/>
      <c r="AA51" s="654"/>
      <c r="AB51" s="655" t="s">
        <v>11</v>
      </c>
      <c r="AC51" s="656"/>
      <c r="AD51" s="657"/>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7" t="s">
        <v>12</v>
      </c>
      <c r="Z53" s="569"/>
      <c r="AA53" s="570"/>
      <c r="AB53" s="571"/>
      <c r="AC53" s="571"/>
      <c r="AD53" s="57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1"/>
      <c r="I58" s="401"/>
      <c r="J58" s="401"/>
      <c r="K58" s="401"/>
      <c r="L58" s="401"/>
      <c r="M58" s="401"/>
      <c r="N58" s="401"/>
      <c r="O58" s="586"/>
      <c r="P58" s="651" t="s">
        <v>59</v>
      </c>
      <c r="Q58" s="401"/>
      <c r="R58" s="401"/>
      <c r="S58" s="401"/>
      <c r="T58" s="401"/>
      <c r="U58" s="401"/>
      <c r="V58" s="401"/>
      <c r="W58" s="401"/>
      <c r="X58" s="586"/>
      <c r="Y58" s="652"/>
      <c r="Z58" s="653"/>
      <c r="AA58" s="654"/>
      <c r="AB58" s="655" t="s">
        <v>11</v>
      </c>
      <c r="AC58" s="656"/>
      <c r="AD58" s="657"/>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571"/>
      <c r="AC60" s="571"/>
      <c r="AD60" s="57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8" t="s">
        <v>393</v>
      </c>
      <c r="AF65" s="389"/>
      <c r="AG65" s="389"/>
      <c r="AH65" s="390"/>
      <c r="AI65" s="388" t="s">
        <v>391</v>
      </c>
      <c r="AJ65" s="389"/>
      <c r="AK65" s="389"/>
      <c r="AL65" s="390"/>
      <c r="AM65" s="395" t="s">
        <v>420</v>
      </c>
      <c r="AN65" s="395"/>
      <c r="AO65" s="395"/>
      <c r="AP65" s="395"/>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371</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371</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372</v>
      </c>
      <c r="AC69" s="1005"/>
      <c r="AD69" s="1005"/>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370</v>
      </c>
      <c r="X70" s="973"/>
      <c r="Y70" s="978" t="s">
        <v>12</v>
      </c>
      <c r="Z70" s="978"/>
      <c r="AA70" s="979"/>
      <c r="AB70" s="980" t="s">
        <v>371</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371</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372</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384</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393</v>
      </c>
      <c r="AF100" s="847"/>
      <c r="AG100" s="847"/>
      <c r="AH100" s="848"/>
      <c r="AI100" s="846" t="s">
        <v>413</v>
      </c>
      <c r="AJ100" s="847"/>
      <c r="AK100" s="847"/>
      <c r="AL100" s="848"/>
      <c r="AM100" s="846" t="s">
        <v>420</v>
      </c>
      <c r="AN100" s="847"/>
      <c r="AO100" s="847"/>
      <c r="AP100" s="848"/>
      <c r="AQ100" s="957" t="s">
        <v>433</v>
      </c>
      <c r="AR100" s="958"/>
      <c r="AS100" s="958"/>
      <c r="AT100" s="959"/>
      <c r="AU100" s="957" t="s">
        <v>434</v>
      </c>
      <c r="AV100" s="958"/>
      <c r="AW100" s="958"/>
      <c r="AX100" s="960"/>
    </row>
    <row r="101" spans="1:60" ht="23.25" customHeight="1" x14ac:dyDescent="0.15">
      <c r="A101" s="511"/>
      <c r="B101" s="512"/>
      <c r="C101" s="512"/>
      <c r="D101" s="512"/>
      <c r="E101" s="512"/>
      <c r="F101" s="513"/>
      <c r="G101" s="165" t="s">
        <v>583</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580</v>
      </c>
      <c r="AC101" s="571"/>
      <c r="AD101" s="571"/>
      <c r="AE101" s="384">
        <v>5388</v>
      </c>
      <c r="AF101" s="385"/>
      <c r="AG101" s="385"/>
      <c r="AH101" s="386"/>
      <c r="AI101" s="384">
        <v>11613</v>
      </c>
      <c r="AJ101" s="385"/>
      <c r="AK101" s="385"/>
      <c r="AL101" s="386"/>
      <c r="AM101" s="384">
        <v>12946</v>
      </c>
      <c r="AN101" s="385"/>
      <c r="AO101" s="385"/>
      <c r="AP101" s="386"/>
      <c r="AQ101" s="384" t="s">
        <v>652</v>
      </c>
      <c r="AR101" s="385"/>
      <c r="AS101" s="385"/>
      <c r="AT101" s="386"/>
      <c r="AU101" s="384" t="s">
        <v>652</v>
      </c>
      <c r="AV101" s="385"/>
      <c r="AW101" s="385"/>
      <c r="AX101" s="386"/>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8"/>
      <c r="AA102" s="359"/>
      <c r="AB102" s="571" t="s">
        <v>580</v>
      </c>
      <c r="AC102" s="571"/>
      <c r="AD102" s="571"/>
      <c r="AE102" s="378">
        <v>8888</v>
      </c>
      <c r="AF102" s="378"/>
      <c r="AG102" s="378"/>
      <c r="AH102" s="378"/>
      <c r="AI102" s="378">
        <v>8888</v>
      </c>
      <c r="AJ102" s="378"/>
      <c r="AK102" s="378"/>
      <c r="AL102" s="378"/>
      <c r="AM102" s="378">
        <v>12613</v>
      </c>
      <c r="AN102" s="378"/>
      <c r="AO102" s="378"/>
      <c r="AP102" s="378"/>
      <c r="AQ102" s="837">
        <v>8646</v>
      </c>
      <c r="AR102" s="838"/>
      <c r="AS102" s="838"/>
      <c r="AT102" s="839"/>
      <c r="AU102" s="837">
        <v>8646</v>
      </c>
      <c r="AV102" s="838"/>
      <c r="AW102" s="838"/>
      <c r="AX102" s="839"/>
    </row>
    <row r="103" spans="1:60" ht="31.5" hidden="1"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7"/>
      <c r="AV105" s="838"/>
      <c r="AW105" s="838"/>
      <c r="AX105" s="839"/>
    </row>
    <row r="106" spans="1:60" ht="31.5" hidden="1"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7"/>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584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585</v>
      </c>
      <c r="AC116" s="316"/>
      <c r="AD116" s="317"/>
      <c r="AE116" s="378">
        <v>91334</v>
      </c>
      <c r="AF116" s="378"/>
      <c r="AG116" s="378"/>
      <c r="AH116" s="378"/>
      <c r="AI116" s="378">
        <v>43463</v>
      </c>
      <c r="AJ116" s="378"/>
      <c r="AK116" s="378"/>
      <c r="AL116" s="378"/>
      <c r="AM116" s="378">
        <v>37468</v>
      </c>
      <c r="AN116" s="378"/>
      <c r="AO116" s="378"/>
      <c r="AP116" s="378"/>
      <c r="AQ116" s="384">
        <v>67524</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586</v>
      </c>
      <c r="AC117" s="361"/>
      <c r="AD117" s="362"/>
      <c r="AE117" s="480" t="s">
        <v>587</v>
      </c>
      <c r="AF117" s="322"/>
      <c r="AG117" s="322"/>
      <c r="AH117" s="322"/>
      <c r="AI117" s="480" t="s">
        <v>588</v>
      </c>
      <c r="AJ117" s="322"/>
      <c r="AK117" s="322"/>
      <c r="AL117" s="322"/>
      <c r="AM117" s="480" t="s">
        <v>646</v>
      </c>
      <c r="AN117" s="322"/>
      <c r="AO117" s="322"/>
      <c r="AP117" s="322"/>
      <c r="AQ117" s="480" t="s">
        <v>640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590</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591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408</v>
      </c>
      <c r="B130" s="1021"/>
      <c r="C130" s="1020" t="s">
        <v>239</v>
      </c>
      <c r="D130" s="1021"/>
      <c r="E130" s="324" t="s">
        <v>268</v>
      </c>
      <c r="F130" s="325"/>
      <c r="G130" s="326" t="s">
        <v>621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592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30</v>
      </c>
      <c r="AR133" s="281"/>
      <c r="AS133" s="141" t="s">
        <v>236</v>
      </c>
      <c r="AT133" s="176"/>
      <c r="AU133" s="263" t="s">
        <v>595</v>
      </c>
      <c r="AV133" s="140"/>
      <c r="AW133" s="141" t="s">
        <v>181</v>
      </c>
      <c r="AX133" s="142"/>
    </row>
    <row r="134" spans="1:50" ht="39.75" customHeight="1" x14ac:dyDescent="0.15">
      <c r="A134" s="1024"/>
      <c r="B134" s="256"/>
      <c r="C134" s="255"/>
      <c r="D134" s="256"/>
      <c r="E134" s="255"/>
      <c r="F134" s="330"/>
      <c r="G134" s="264"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596</v>
      </c>
      <c r="AC134" s="228"/>
      <c r="AD134" s="228"/>
      <c r="AE134" s="276">
        <v>123615</v>
      </c>
      <c r="AF134" s="120"/>
      <c r="AG134" s="120"/>
      <c r="AH134" s="120"/>
      <c r="AI134" s="276">
        <v>89286</v>
      </c>
      <c r="AJ134" s="120"/>
      <c r="AK134" s="120"/>
      <c r="AL134" s="120"/>
      <c r="AM134" s="276" t="s">
        <v>560</v>
      </c>
      <c r="AN134" s="120"/>
      <c r="AO134" s="120"/>
      <c r="AP134" s="120"/>
      <c r="AQ134" s="276" t="s">
        <v>559</v>
      </c>
      <c r="AR134" s="120"/>
      <c r="AS134" s="120"/>
      <c r="AT134" s="120"/>
      <c r="AU134" s="276" t="s">
        <v>559</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596</v>
      </c>
      <c r="AC135" s="302"/>
      <c r="AD135" s="303"/>
      <c r="AE135" s="276">
        <v>162500</v>
      </c>
      <c r="AF135" s="120"/>
      <c r="AG135" s="120"/>
      <c r="AH135" s="120"/>
      <c r="AI135" s="276">
        <v>175000</v>
      </c>
      <c r="AJ135" s="120"/>
      <c r="AK135" s="120"/>
      <c r="AL135" s="120"/>
      <c r="AM135" s="276" t="s">
        <v>560</v>
      </c>
      <c r="AN135" s="120"/>
      <c r="AO135" s="120"/>
      <c r="AP135" s="120"/>
      <c r="AQ135" s="276">
        <v>175000</v>
      </c>
      <c r="AR135" s="120"/>
      <c r="AS135" s="120"/>
      <c r="AT135" s="120"/>
      <c r="AU135" s="276" t="s">
        <v>595</v>
      </c>
      <c r="AV135" s="120"/>
      <c r="AW135" s="120"/>
      <c r="AX135" s="219"/>
    </row>
    <row r="136" spans="1:50" ht="18.75"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30</v>
      </c>
      <c r="AR137" s="281"/>
      <c r="AS137" s="141" t="s">
        <v>236</v>
      </c>
      <c r="AT137" s="176"/>
      <c r="AU137" s="263" t="s">
        <v>595</v>
      </c>
      <c r="AV137" s="140"/>
      <c r="AW137" s="141" t="s">
        <v>181</v>
      </c>
      <c r="AX137" s="142"/>
    </row>
    <row r="138" spans="1:50" ht="39.75" customHeight="1" x14ac:dyDescent="0.15">
      <c r="A138" s="1024"/>
      <c r="B138" s="256"/>
      <c r="C138" s="255"/>
      <c r="D138" s="256"/>
      <c r="E138" s="255"/>
      <c r="F138" s="330"/>
      <c r="G138" s="264" t="s">
        <v>594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597</v>
      </c>
      <c r="AC138" s="302"/>
      <c r="AD138" s="303"/>
      <c r="AE138" s="276">
        <v>1884600</v>
      </c>
      <c r="AF138" s="120"/>
      <c r="AG138" s="120"/>
      <c r="AH138" s="120"/>
      <c r="AI138" s="276">
        <v>2042900</v>
      </c>
      <c r="AJ138" s="120"/>
      <c r="AK138" s="120"/>
      <c r="AL138" s="120"/>
      <c r="AM138" s="276" t="s">
        <v>560</v>
      </c>
      <c r="AN138" s="120"/>
      <c r="AO138" s="120"/>
      <c r="AP138" s="120"/>
      <c r="AQ138" s="276" t="s">
        <v>559</v>
      </c>
      <c r="AR138" s="120"/>
      <c r="AS138" s="120"/>
      <c r="AT138" s="120"/>
      <c r="AU138" s="276" t="s">
        <v>559</v>
      </c>
      <c r="AV138" s="120"/>
      <c r="AW138" s="120"/>
      <c r="AX138" s="219"/>
    </row>
    <row r="139" spans="1:50" ht="39.75"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597</v>
      </c>
      <c r="AC139" s="302"/>
      <c r="AD139" s="303"/>
      <c r="AE139" s="276">
        <v>1666666</v>
      </c>
      <c r="AF139" s="120"/>
      <c r="AG139" s="120"/>
      <c r="AH139" s="120"/>
      <c r="AI139" s="276">
        <v>1777777</v>
      </c>
      <c r="AJ139" s="120"/>
      <c r="AK139" s="120"/>
      <c r="AL139" s="120"/>
      <c r="AM139" s="276" t="s">
        <v>560</v>
      </c>
      <c r="AN139" s="120"/>
      <c r="AO139" s="120"/>
      <c r="AP139" s="120"/>
      <c r="AQ139" s="276">
        <v>1777777</v>
      </c>
      <c r="AR139" s="120"/>
      <c r="AS139" s="120"/>
      <c r="AT139" s="120"/>
      <c r="AU139" s="276" t="s">
        <v>595</v>
      </c>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9.25" customHeight="1" x14ac:dyDescent="0.15">
      <c r="A188" s="1024"/>
      <c r="B188" s="256"/>
      <c r="C188" s="255"/>
      <c r="D188" s="256"/>
      <c r="E188" s="339"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9.2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423</v>
      </c>
      <c r="D430" s="254"/>
      <c r="E430" s="242" t="s">
        <v>401</v>
      </c>
      <c r="F430" s="468"/>
      <c r="G430" s="244" t="s">
        <v>255</v>
      </c>
      <c r="H430" s="162"/>
      <c r="I430" s="162"/>
      <c r="J430" s="469"/>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599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4"/>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595</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599</v>
      </c>
      <c r="AF457" s="140"/>
      <c r="AG457" s="141" t="s">
        <v>236</v>
      </c>
      <c r="AH457" s="176"/>
      <c r="AI457" s="186"/>
      <c r="AJ457" s="186"/>
      <c r="AK457" s="186"/>
      <c r="AL457" s="181"/>
      <c r="AM457" s="186"/>
      <c r="AN457" s="186"/>
      <c r="AO457" s="186"/>
      <c r="AP457" s="181"/>
      <c r="AQ457" s="262" t="s">
        <v>559</v>
      </c>
      <c r="AR457" s="140"/>
      <c r="AS457" s="141" t="s">
        <v>236</v>
      </c>
      <c r="AT457" s="176"/>
      <c r="AU457" s="263" t="s">
        <v>595</v>
      </c>
      <c r="AV457" s="140"/>
      <c r="AW457" s="141" t="s">
        <v>181</v>
      </c>
      <c r="AX457" s="142"/>
    </row>
    <row r="458" spans="1:50" ht="23.25" customHeight="1" x14ac:dyDescent="0.15">
      <c r="A458" s="1024"/>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595</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560</v>
      </c>
      <c r="AN459" s="120"/>
      <c r="AO459" s="120"/>
      <c r="AP459" s="120"/>
      <c r="AQ459" s="259" t="s">
        <v>559</v>
      </c>
      <c r="AR459" s="120"/>
      <c r="AS459" s="120"/>
      <c r="AT459" s="121"/>
      <c r="AU459" s="260" t="s">
        <v>595</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595</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564</v>
      </c>
      <c r="AE702" s="924"/>
      <c r="AF702" s="924"/>
      <c r="AG702" s="908" t="s">
        <v>601</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564</v>
      </c>
      <c r="AE703" s="159"/>
      <c r="AF703" s="159"/>
      <c r="AG703" s="687" t="s">
        <v>602</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564</v>
      </c>
      <c r="AE704" s="606"/>
      <c r="AF704" s="606"/>
      <c r="AG704" s="448" t="s">
        <v>603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564</v>
      </c>
      <c r="AE705" s="756"/>
      <c r="AF705" s="756"/>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8"/>
      <c r="B706" s="793"/>
      <c r="C706" s="634"/>
      <c r="D706" s="635"/>
      <c r="E706" s="706" t="s">
        <v>382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641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642</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643</v>
      </c>
      <c r="AE708" s="691"/>
      <c r="AF708" s="691"/>
      <c r="AG708" s="546" t="s">
        <v>559</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564</v>
      </c>
      <c r="AE709" s="159"/>
      <c r="AF709" s="159"/>
      <c r="AG709" s="687" t="s">
        <v>605</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564</v>
      </c>
      <c r="AE710" s="159"/>
      <c r="AF710" s="159"/>
      <c r="AG710" s="687" t="s">
        <v>606</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564</v>
      </c>
      <c r="AE711" s="159"/>
      <c r="AF711" s="159"/>
      <c r="AG711" s="687" t="s">
        <v>607</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643</v>
      </c>
      <c r="AE712" s="606"/>
      <c r="AF712" s="606"/>
      <c r="AG712" s="614" t="s">
        <v>559</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7" t="s">
        <v>608</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643</v>
      </c>
      <c r="AE714" s="612"/>
      <c r="AF714" s="613"/>
      <c r="AG714" s="712" t="s">
        <v>559</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564</v>
      </c>
      <c r="AE715" s="691"/>
      <c r="AF715" s="800"/>
      <c r="AG715" s="546" t="s">
        <v>609</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643</v>
      </c>
      <c r="AE716" s="782"/>
      <c r="AF716" s="782"/>
      <c r="AG716" s="687" t="s">
        <v>563</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564</v>
      </c>
      <c r="AE717" s="159"/>
      <c r="AF717" s="159"/>
      <c r="AG717" s="687" t="s">
        <v>610</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643</v>
      </c>
      <c r="AE718" s="159"/>
      <c r="AF718" s="159"/>
      <c r="AG718" s="167" t="s">
        <v>559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564</v>
      </c>
      <c r="AE719" s="691"/>
      <c r="AF719" s="691"/>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3"/>
      <c r="B721" s="674"/>
      <c r="C721" s="946" t="s">
        <v>565</v>
      </c>
      <c r="D721" s="947"/>
      <c r="E721" s="947"/>
      <c r="F721" s="948"/>
      <c r="G721" s="966"/>
      <c r="H721" s="967"/>
      <c r="I721" s="82" t="str">
        <f>IF(OR(G721="　", G721=""), "", "-")</f>
        <v/>
      </c>
      <c r="J721" s="945">
        <v>364</v>
      </c>
      <c r="K721" s="945"/>
      <c r="L721" s="82" t="str">
        <f>IF(M721="","","-")</f>
        <v/>
      </c>
      <c r="M721" s="83"/>
      <c r="N721" s="942" t="s">
        <v>600</v>
      </c>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3" t="s">
        <v>53</v>
      </c>
      <c r="D726" s="601"/>
      <c r="E726" s="601"/>
      <c r="F726" s="602"/>
      <c r="G726" s="820" t="s">
        <v>644</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645</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84" customHeight="1" thickBot="1" x14ac:dyDescent="0.2">
      <c r="A729" s="788" t="s">
        <v>653</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5" customHeight="1" thickBot="1" x14ac:dyDescent="0.2">
      <c r="A731" s="638" t="s">
        <v>654</v>
      </c>
      <c r="B731" s="639"/>
      <c r="C731" s="639"/>
      <c r="D731" s="639"/>
      <c r="E731" s="640"/>
      <c r="F731" s="703" t="s">
        <v>655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654</v>
      </c>
      <c r="B733" s="773"/>
      <c r="C733" s="773"/>
      <c r="D733" s="773"/>
      <c r="E733" s="774"/>
      <c r="F733" s="789" t="s">
        <v>563</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404</v>
      </c>
      <c r="B737" s="101"/>
      <c r="C737" s="101"/>
      <c r="D737" s="102"/>
      <c r="E737" s="103" t="s">
        <v>612</v>
      </c>
      <c r="F737" s="103"/>
      <c r="G737" s="103"/>
      <c r="H737" s="103"/>
      <c r="I737" s="103"/>
      <c r="J737" s="103"/>
      <c r="K737" s="103"/>
      <c r="L737" s="103"/>
      <c r="M737" s="103"/>
      <c r="N737" s="109" t="s">
        <v>399</v>
      </c>
      <c r="O737" s="109"/>
      <c r="P737" s="109"/>
      <c r="Q737" s="109"/>
      <c r="R737" s="103" t="s">
        <v>613</v>
      </c>
      <c r="S737" s="103"/>
      <c r="T737" s="103"/>
      <c r="U737" s="103"/>
      <c r="V737" s="103"/>
      <c r="W737" s="103"/>
      <c r="X737" s="103"/>
      <c r="Y737" s="103"/>
      <c r="Z737" s="103"/>
      <c r="AA737" s="109" t="s">
        <v>398</v>
      </c>
      <c r="AB737" s="109"/>
      <c r="AC737" s="109"/>
      <c r="AD737" s="109"/>
      <c r="AE737" s="103" t="s">
        <v>614</v>
      </c>
      <c r="AF737" s="103"/>
      <c r="AG737" s="103"/>
      <c r="AH737" s="103"/>
      <c r="AI737" s="103"/>
      <c r="AJ737" s="103"/>
      <c r="AK737" s="103"/>
      <c r="AL737" s="103"/>
      <c r="AM737" s="103"/>
      <c r="AN737" s="109" t="s">
        <v>397</v>
      </c>
      <c r="AO737" s="109"/>
      <c r="AP737" s="109"/>
      <c r="AQ737" s="109"/>
      <c r="AR737" s="110" t="s">
        <v>615</v>
      </c>
      <c r="AS737" s="111"/>
      <c r="AT737" s="111"/>
      <c r="AU737" s="111"/>
      <c r="AV737" s="111"/>
      <c r="AW737" s="111"/>
      <c r="AX737" s="112"/>
      <c r="AY737" s="88"/>
      <c r="AZ737" s="88"/>
    </row>
    <row r="738" spans="1:52" ht="24.75" customHeight="1" x14ac:dyDescent="0.15">
      <c r="A738" s="100" t="s">
        <v>396</v>
      </c>
      <c r="B738" s="101"/>
      <c r="C738" s="101"/>
      <c r="D738" s="102"/>
      <c r="E738" s="103" t="s">
        <v>616</v>
      </c>
      <c r="F738" s="103"/>
      <c r="G738" s="103"/>
      <c r="H738" s="103"/>
      <c r="I738" s="103"/>
      <c r="J738" s="103"/>
      <c r="K738" s="103"/>
      <c r="L738" s="103"/>
      <c r="M738" s="103"/>
      <c r="N738" s="109" t="s">
        <v>395</v>
      </c>
      <c r="O738" s="109"/>
      <c r="P738" s="109"/>
      <c r="Q738" s="109"/>
      <c r="R738" s="103" t="s">
        <v>617</v>
      </c>
      <c r="S738" s="103"/>
      <c r="T738" s="103"/>
      <c r="U738" s="103"/>
      <c r="V738" s="103"/>
      <c r="W738" s="103"/>
      <c r="X738" s="103"/>
      <c r="Y738" s="103"/>
      <c r="Z738" s="103"/>
      <c r="AA738" s="109" t="s">
        <v>394</v>
      </c>
      <c r="AB738" s="109"/>
      <c r="AC738" s="109"/>
      <c r="AD738" s="109"/>
      <c r="AE738" s="103" t="s">
        <v>618</v>
      </c>
      <c r="AF738" s="103"/>
      <c r="AG738" s="103"/>
      <c r="AH738" s="103"/>
      <c r="AI738" s="103"/>
      <c r="AJ738" s="103"/>
      <c r="AK738" s="103"/>
      <c r="AL738" s="103"/>
      <c r="AM738" s="103"/>
      <c r="AN738" s="109" t="s">
        <v>393</v>
      </c>
      <c r="AO738" s="109"/>
      <c r="AP738" s="109"/>
      <c r="AQ738" s="109"/>
      <c r="AR738" s="110">
        <v>369</v>
      </c>
      <c r="AS738" s="111"/>
      <c r="AT738" s="111"/>
      <c r="AU738" s="111"/>
      <c r="AV738" s="111"/>
      <c r="AW738" s="111"/>
      <c r="AX738" s="112"/>
    </row>
    <row r="739" spans="1:52" ht="24.75" customHeight="1" x14ac:dyDescent="0.15">
      <c r="A739" s="100" t="s">
        <v>392</v>
      </c>
      <c r="B739" s="101"/>
      <c r="C739" s="101"/>
      <c r="D739" s="102"/>
      <c r="E739" s="103">
        <v>382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566</v>
      </c>
      <c r="F740" s="125"/>
      <c r="G740" s="125"/>
      <c r="H740" s="92" t="str">
        <f>IF(E740="", "", "(")</f>
        <v>(</v>
      </c>
      <c r="I740" s="125"/>
      <c r="J740" s="125"/>
      <c r="K740" s="92" t="str">
        <f>IF(OR(I740="　", I740=""), "", "-")</f>
        <v/>
      </c>
      <c r="L740" s="126">
        <v>372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783" t="s">
        <v>387</v>
      </c>
      <c r="B780" s="784"/>
      <c r="C780" s="784"/>
      <c r="D780" s="784"/>
      <c r="E780" s="784"/>
      <c r="F780" s="785"/>
      <c r="G780" s="459" t="s">
        <v>647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648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7.5" customHeight="1" x14ac:dyDescent="0.15">
      <c r="A781" s="576"/>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7.5" customHeight="1" x14ac:dyDescent="0.15">
      <c r="A782" s="576"/>
      <c r="B782" s="786"/>
      <c r="C782" s="786"/>
      <c r="D782" s="786"/>
      <c r="E782" s="786"/>
      <c r="F782" s="787"/>
      <c r="G782" s="471" t="s">
        <v>623</v>
      </c>
      <c r="H782" s="472"/>
      <c r="I782" s="472"/>
      <c r="J782" s="472"/>
      <c r="K782" s="473"/>
      <c r="L782" s="474" t="s">
        <v>624</v>
      </c>
      <c r="M782" s="475"/>
      <c r="N782" s="475"/>
      <c r="O782" s="475"/>
      <c r="P782" s="475"/>
      <c r="Q782" s="475"/>
      <c r="R782" s="475"/>
      <c r="S782" s="475"/>
      <c r="T782" s="475"/>
      <c r="U782" s="475"/>
      <c r="V782" s="475"/>
      <c r="W782" s="475"/>
      <c r="X782" s="476"/>
      <c r="Y782" s="477">
        <v>472.5</v>
      </c>
      <c r="Z782" s="478"/>
      <c r="AA782" s="478"/>
      <c r="AB782" s="577"/>
      <c r="AC782" s="471" t="s">
        <v>625</v>
      </c>
      <c r="AD782" s="472"/>
      <c r="AE782" s="472"/>
      <c r="AF782" s="472"/>
      <c r="AG782" s="473"/>
      <c r="AH782" s="474" t="s">
        <v>626</v>
      </c>
      <c r="AI782" s="475"/>
      <c r="AJ782" s="475"/>
      <c r="AK782" s="475"/>
      <c r="AL782" s="475"/>
      <c r="AM782" s="475"/>
      <c r="AN782" s="475"/>
      <c r="AO782" s="475"/>
      <c r="AP782" s="475"/>
      <c r="AQ782" s="475"/>
      <c r="AR782" s="475"/>
      <c r="AS782" s="475"/>
      <c r="AT782" s="476"/>
      <c r="AU782" s="477">
        <v>114</v>
      </c>
      <c r="AV782" s="478"/>
      <c r="AW782" s="478"/>
      <c r="AX782" s="479"/>
    </row>
    <row r="783" spans="1:50" ht="24.75" hidden="1" customHeight="1" x14ac:dyDescent="0.15">
      <c r="A783" s="576"/>
      <c r="B783" s="786"/>
      <c r="C783" s="786"/>
      <c r="D783" s="786"/>
      <c r="E783" s="786"/>
      <c r="F783" s="787"/>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6"/>
      <c r="B784" s="786"/>
      <c r="C784" s="786"/>
      <c r="D784" s="786"/>
      <c r="E784" s="786"/>
      <c r="F784" s="787"/>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6"/>
      <c r="B785" s="786"/>
      <c r="C785" s="786"/>
      <c r="D785" s="786"/>
      <c r="E785" s="786"/>
      <c r="F785" s="78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6"/>
      <c r="B786" s="786"/>
      <c r="C786" s="786"/>
      <c r="D786" s="786"/>
      <c r="E786" s="786"/>
      <c r="F786" s="78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6"/>
      <c r="B787" s="786"/>
      <c r="C787" s="786"/>
      <c r="D787" s="786"/>
      <c r="E787" s="786"/>
      <c r="F787" s="78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6"/>
      <c r="B788" s="786"/>
      <c r="C788" s="786"/>
      <c r="D788" s="786"/>
      <c r="E788" s="786"/>
      <c r="F788" s="78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6"/>
      <c r="B789" s="786"/>
      <c r="C789" s="786"/>
      <c r="D789" s="786"/>
      <c r="E789" s="786"/>
      <c r="F789" s="78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6"/>
      <c r="B790" s="786"/>
      <c r="C790" s="786"/>
      <c r="D790" s="786"/>
      <c r="E790" s="786"/>
      <c r="F790" s="78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6"/>
      <c r="B791" s="786"/>
      <c r="C791" s="786"/>
      <c r="D791" s="786"/>
      <c r="E791" s="786"/>
      <c r="F791" s="78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4.5" customHeight="1" x14ac:dyDescent="0.15">
      <c r="A792" s="576"/>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472.5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114</v>
      </c>
      <c r="AV792" s="435"/>
      <c r="AW792" s="435"/>
      <c r="AX792" s="437"/>
    </row>
    <row r="793" spans="1:50" ht="24.75" hidden="1" customHeight="1" x14ac:dyDescent="0.15">
      <c r="A793" s="576"/>
      <c r="B793" s="786"/>
      <c r="C793" s="786"/>
      <c r="D793" s="786"/>
      <c r="E793" s="786"/>
      <c r="F793" s="787"/>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6"/>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6"/>
      <c r="B795" s="786"/>
      <c r="C795" s="786"/>
      <c r="D795" s="786"/>
      <c r="E795" s="786"/>
      <c r="F795" s="787"/>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7"/>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6"/>
      <c r="B796" s="786"/>
      <c r="C796" s="786"/>
      <c r="D796" s="786"/>
      <c r="E796" s="786"/>
      <c r="F796" s="787"/>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6"/>
      <c r="B797" s="786"/>
      <c r="C797" s="786"/>
      <c r="D797" s="786"/>
      <c r="E797" s="786"/>
      <c r="F797" s="787"/>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6"/>
      <c r="B798" s="786"/>
      <c r="C798" s="786"/>
      <c r="D798" s="786"/>
      <c r="E798" s="786"/>
      <c r="F798" s="78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6"/>
      <c r="B799" s="786"/>
      <c r="C799" s="786"/>
      <c r="D799" s="786"/>
      <c r="E799" s="786"/>
      <c r="F799" s="78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6"/>
      <c r="B800" s="786"/>
      <c r="C800" s="786"/>
      <c r="D800" s="786"/>
      <c r="E800" s="786"/>
      <c r="F800" s="78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6"/>
      <c r="B801" s="786"/>
      <c r="C801" s="786"/>
      <c r="D801" s="786"/>
      <c r="E801" s="786"/>
      <c r="F801" s="78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6"/>
      <c r="B802" s="786"/>
      <c r="C802" s="786"/>
      <c r="D802" s="786"/>
      <c r="E802" s="786"/>
      <c r="F802" s="78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6"/>
      <c r="B803" s="786"/>
      <c r="C803" s="786"/>
      <c r="D803" s="786"/>
      <c r="E803" s="786"/>
      <c r="F803" s="78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6"/>
      <c r="B804" s="786"/>
      <c r="C804" s="786"/>
      <c r="D804" s="786"/>
      <c r="E804" s="786"/>
      <c r="F804" s="78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6"/>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6"/>
      <c r="B806" s="786"/>
      <c r="C806" s="786"/>
      <c r="D806" s="786"/>
      <c r="E806" s="786"/>
      <c r="F806" s="787"/>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6"/>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6"/>
      <c r="B808" s="786"/>
      <c r="C808" s="786"/>
      <c r="D808" s="786"/>
      <c r="E808" s="786"/>
      <c r="F808" s="78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6"/>
      <c r="B809" s="786"/>
      <c r="C809" s="786"/>
      <c r="D809" s="786"/>
      <c r="E809" s="786"/>
      <c r="F809" s="78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6"/>
      <c r="C810" s="786"/>
      <c r="D810" s="786"/>
      <c r="E810" s="786"/>
      <c r="F810" s="78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6"/>
      <c r="C811" s="786"/>
      <c r="D811" s="786"/>
      <c r="E811" s="786"/>
      <c r="F811" s="78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6"/>
      <c r="C812" s="786"/>
      <c r="D812" s="786"/>
      <c r="E812" s="786"/>
      <c r="F812" s="78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6"/>
      <c r="C813" s="786"/>
      <c r="D813" s="786"/>
      <c r="E813" s="786"/>
      <c r="F813" s="78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6"/>
      <c r="C814" s="786"/>
      <c r="D814" s="786"/>
      <c r="E814" s="786"/>
      <c r="F814" s="78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6"/>
      <c r="C815" s="786"/>
      <c r="D815" s="786"/>
      <c r="E815" s="786"/>
      <c r="F815" s="78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6"/>
      <c r="C816" s="786"/>
      <c r="D816" s="786"/>
      <c r="E816" s="786"/>
      <c r="F816" s="78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6"/>
      <c r="B817" s="786"/>
      <c r="C817" s="786"/>
      <c r="D817" s="786"/>
      <c r="E817" s="786"/>
      <c r="F817" s="78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6"/>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6"/>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6"/>
      <c r="B822" s="786"/>
      <c r="C822" s="786"/>
      <c r="D822" s="786"/>
      <c r="E822" s="786"/>
      <c r="F822" s="78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6"/>
      <c r="C823" s="786"/>
      <c r="D823" s="786"/>
      <c r="E823" s="786"/>
      <c r="F823" s="78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6"/>
      <c r="C824" s="786"/>
      <c r="D824" s="786"/>
      <c r="E824" s="786"/>
      <c r="F824" s="78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6"/>
      <c r="C825" s="786"/>
      <c r="D825" s="786"/>
      <c r="E825" s="786"/>
      <c r="F825" s="78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6"/>
      <c r="C826" s="786"/>
      <c r="D826" s="786"/>
      <c r="E826" s="786"/>
      <c r="F826" s="78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6"/>
      <c r="C827" s="786"/>
      <c r="D827" s="786"/>
      <c r="E827" s="786"/>
      <c r="F827" s="78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6"/>
      <c r="C828" s="786"/>
      <c r="D828" s="786"/>
      <c r="E828" s="786"/>
      <c r="F828" s="78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6"/>
      <c r="C829" s="786"/>
      <c r="D829" s="786"/>
      <c r="E829" s="786"/>
      <c r="F829" s="78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6"/>
      <c r="C830" s="786"/>
      <c r="D830" s="786"/>
      <c r="E830" s="786"/>
      <c r="F830" s="78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6"/>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36" customHeight="1" x14ac:dyDescent="0.15">
      <c r="A838" s="424">
        <v>1</v>
      </c>
      <c r="B838" s="424">
        <v>1</v>
      </c>
      <c r="C838" s="444" t="s">
        <v>627</v>
      </c>
      <c r="D838" s="438"/>
      <c r="E838" s="438"/>
      <c r="F838" s="438"/>
      <c r="G838" s="438"/>
      <c r="H838" s="438"/>
      <c r="I838" s="438"/>
      <c r="J838" s="439">
        <v>1000020290009</v>
      </c>
      <c r="K838" s="440"/>
      <c r="L838" s="440"/>
      <c r="M838" s="440"/>
      <c r="N838" s="440"/>
      <c r="O838" s="440"/>
      <c r="P838" s="445" t="s">
        <v>628</v>
      </c>
      <c r="Q838" s="333"/>
      <c r="R838" s="333"/>
      <c r="S838" s="333"/>
      <c r="T838" s="333"/>
      <c r="U838" s="333"/>
      <c r="V838" s="333"/>
      <c r="W838" s="333"/>
      <c r="X838" s="333"/>
      <c r="Y838" s="334">
        <v>472.5</v>
      </c>
      <c r="Z838" s="335"/>
      <c r="AA838" s="335"/>
      <c r="AB838" s="336"/>
      <c r="AC838" s="347" t="s">
        <v>80</v>
      </c>
      <c r="AD838" s="443"/>
      <c r="AE838" s="443"/>
      <c r="AF838" s="443"/>
      <c r="AG838" s="443"/>
      <c r="AH838" s="441" t="s">
        <v>651</v>
      </c>
      <c r="AI838" s="442"/>
      <c r="AJ838" s="442"/>
      <c r="AK838" s="442"/>
      <c r="AL838" s="344" t="s">
        <v>563</v>
      </c>
      <c r="AM838" s="345"/>
      <c r="AN838" s="345"/>
      <c r="AO838" s="346"/>
      <c r="AP838" s="340" t="s">
        <v>651</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30.75" customHeight="1" x14ac:dyDescent="0.15">
      <c r="A871" s="424">
        <v>1</v>
      </c>
      <c r="B871" s="424">
        <v>1</v>
      </c>
      <c r="C871" s="444" t="s">
        <v>629</v>
      </c>
      <c r="D871" s="438"/>
      <c r="E871" s="438"/>
      <c r="F871" s="438"/>
      <c r="G871" s="438"/>
      <c r="H871" s="438"/>
      <c r="I871" s="438"/>
      <c r="J871" s="439"/>
      <c r="K871" s="440"/>
      <c r="L871" s="440"/>
      <c r="M871" s="440"/>
      <c r="N871" s="440"/>
      <c r="O871" s="440"/>
      <c r="P871" s="445" t="s">
        <v>630</v>
      </c>
      <c r="Q871" s="333"/>
      <c r="R871" s="333"/>
      <c r="S871" s="333"/>
      <c r="T871" s="333"/>
      <c r="U871" s="333"/>
      <c r="V871" s="333"/>
      <c r="W871" s="333"/>
      <c r="X871" s="333"/>
      <c r="Y871" s="334">
        <v>114</v>
      </c>
      <c r="Z871" s="335"/>
      <c r="AA871" s="335"/>
      <c r="AB871" s="336"/>
      <c r="AC871" s="347" t="s">
        <v>380</v>
      </c>
      <c r="AD871" s="443"/>
      <c r="AE871" s="443"/>
      <c r="AF871" s="443"/>
      <c r="AG871" s="443"/>
      <c r="AH871" s="441" t="s">
        <v>563</v>
      </c>
      <c r="AI871" s="442"/>
      <c r="AJ871" s="442"/>
      <c r="AK871" s="442"/>
      <c r="AL871" s="344" t="s">
        <v>563</v>
      </c>
      <c r="AM871" s="345"/>
      <c r="AN871" s="345"/>
      <c r="AO871" s="346"/>
      <c r="AP871" s="340" t="s">
        <v>563</v>
      </c>
      <c r="AQ871" s="340"/>
      <c r="AR871" s="340"/>
      <c r="AS871" s="340"/>
      <c r="AT871" s="340"/>
      <c r="AU871" s="340"/>
      <c r="AV871" s="340"/>
      <c r="AW871" s="340"/>
      <c r="AX871" s="340"/>
    </row>
    <row r="872" spans="1:50" ht="30.75" customHeight="1" x14ac:dyDescent="0.15">
      <c r="A872" s="424">
        <v>2</v>
      </c>
      <c r="B872" s="424">
        <v>1</v>
      </c>
      <c r="C872" s="444" t="s">
        <v>631</v>
      </c>
      <c r="D872" s="438"/>
      <c r="E872" s="438"/>
      <c r="F872" s="438"/>
      <c r="G872" s="438"/>
      <c r="H872" s="438"/>
      <c r="I872" s="438"/>
      <c r="J872" s="439"/>
      <c r="K872" s="440"/>
      <c r="L872" s="440"/>
      <c r="M872" s="440"/>
      <c r="N872" s="440"/>
      <c r="O872" s="440"/>
      <c r="P872" s="445" t="s">
        <v>630</v>
      </c>
      <c r="Q872" s="333"/>
      <c r="R872" s="333"/>
      <c r="S872" s="333"/>
      <c r="T872" s="333"/>
      <c r="U872" s="333"/>
      <c r="V872" s="333"/>
      <c r="W872" s="333"/>
      <c r="X872" s="333"/>
      <c r="Y872" s="334">
        <v>61</v>
      </c>
      <c r="Z872" s="335"/>
      <c r="AA872" s="335"/>
      <c r="AB872" s="336"/>
      <c r="AC872" s="347" t="s">
        <v>380</v>
      </c>
      <c r="AD872" s="443"/>
      <c r="AE872" s="443"/>
      <c r="AF872" s="443"/>
      <c r="AG872" s="443"/>
      <c r="AH872" s="441" t="s">
        <v>563</v>
      </c>
      <c r="AI872" s="442"/>
      <c r="AJ872" s="442"/>
      <c r="AK872" s="442"/>
      <c r="AL872" s="344" t="s">
        <v>563</v>
      </c>
      <c r="AM872" s="345"/>
      <c r="AN872" s="345"/>
      <c r="AO872" s="346"/>
      <c r="AP872" s="340" t="s">
        <v>563</v>
      </c>
      <c r="AQ872" s="340"/>
      <c r="AR872" s="340"/>
      <c r="AS872" s="340"/>
      <c r="AT872" s="340"/>
      <c r="AU872" s="340"/>
      <c r="AV872" s="340"/>
      <c r="AW872" s="340"/>
      <c r="AX872" s="340"/>
    </row>
    <row r="873" spans="1:50" ht="30.75" customHeight="1" x14ac:dyDescent="0.15">
      <c r="A873" s="424">
        <v>3</v>
      </c>
      <c r="B873" s="424">
        <v>1</v>
      </c>
      <c r="C873" s="444" t="s">
        <v>632</v>
      </c>
      <c r="D873" s="438"/>
      <c r="E873" s="438"/>
      <c r="F873" s="438"/>
      <c r="G873" s="438"/>
      <c r="H873" s="438"/>
      <c r="I873" s="438"/>
      <c r="J873" s="439"/>
      <c r="K873" s="440"/>
      <c r="L873" s="440"/>
      <c r="M873" s="440"/>
      <c r="N873" s="440"/>
      <c r="O873" s="440"/>
      <c r="P873" s="445" t="s">
        <v>630</v>
      </c>
      <c r="Q873" s="333"/>
      <c r="R873" s="333"/>
      <c r="S873" s="333"/>
      <c r="T873" s="333"/>
      <c r="U873" s="333"/>
      <c r="V873" s="333"/>
      <c r="W873" s="333"/>
      <c r="X873" s="333"/>
      <c r="Y873" s="334">
        <v>58</v>
      </c>
      <c r="Z873" s="335"/>
      <c r="AA873" s="335"/>
      <c r="AB873" s="336"/>
      <c r="AC873" s="347" t="s">
        <v>380</v>
      </c>
      <c r="AD873" s="443"/>
      <c r="AE873" s="443"/>
      <c r="AF873" s="443"/>
      <c r="AG873" s="443"/>
      <c r="AH873" s="342" t="s">
        <v>563</v>
      </c>
      <c r="AI873" s="343"/>
      <c r="AJ873" s="343"/>
      <c r="AK873" s="343"/>
      <c r="AL873" s="344" t="s">
        <v>563</v>
      </c>
      <c r="AM873" s="345"/>
      <c r="AN873" s="345"/>
      <c r="AO873" s="346"/>
      <c r="AP873" s="340" t="s">
        <v>563</v>
      </c>
      <c r="AQ873" s="340"/>
      <c r="AR873" s="340"/>
      <c r="AS873" s="340"/>
      <c r="AT873" s="340"/>
      <c r="AU873" s="340"/>
      <c r="AV873" s="340"/>
      <c r="AW873" s="340"/>
      <c r="AX873" s="340"/>
    </row>
    <row r="874" spans="1:50" ht="30.75" customHeight="1" x14ac:dyDescent="0.15">
      <c r="A874" s="424">
        <v>4</v>
      </c>
      <c r="B874" s="424">
        <v>1</v>
      </c>
      <c r="C874" s="444" t="s">
        <v>633</v>
      </c>
      <c r="D874" s="438"/>
      <c r="E874" s="438"/>
      <c r="F874" s="438"/>
      <c r="G874" s="438"/>
      <c r="H874" s="438"/>
      <c r="I874" s="438"/>
      <c r="J874" s="439"/>
      <c r="K874" s="440"/>
      <c r="L874" s="440"/>
      <c r="M874" s="440"/>
      <c r="N874" s="440"/>
      <c r="O874" s="440"/>
      <c r="P874" s="445" t="s">
        <v>630</v>
      </c>
      <c r="Q874" s="333"/>
      <c r="R874" s="333"/>
      <c r="S874" s="333"/>
      <c r="T874" s="333"/>
      <c r="U874" s="333"/>
      <c r="V874" s="333"/>
      <c r="W874" s="333"/>
      <c r="X874" s="333"/>
      <c r="Y874" s="334">
        <v>48</v>
      </c>
      <c r="Z874" s="335"/>
      <c r="AA874" s="335"/>
      <c r="AB874" s="336"/>
      <c r="AC874" s="347" t="s">
        <v>380</v>
      </c>
      <c r="AD874" s="443"/>
      <c r="AE874" s="443"/>
      <c r="AF874" s="443"/>
      <c r="AG874" s="443"/>
      <c r="AH874" s="342" t="s">
        <v>563</v>
      </c>
      <c r="AI874" s="343"/>
      <c r="AJ874" s="343"/>
      <c r="AK874" s="343"/>
      <c r="AL874" s="344" t="s">
        <v>563</v>
      </c>
      <c r="AM874" s="345"/>
      <c r="AN874" s="345"/>
      <c r="AO874" s="346"/>
      <c r="AP874" s="340" t="s">
        <v>563</v>
      </c>
      <c r="AQ874" s="340"/>
      <c r="AR874" s="340"/>
      <c r="AS874" s="340"/>
      <c r="AT874" s="340"/>
      <c r="AU874" s="340"/>
      <c r="AV874" s="340"/>
      <c r="AW874" s="340"/>
      <c r="AX874" s="340"/>
    </row>
    <row r="875" spans="1:50" ht="30.75" customHeight="1" x14ac:dyDescent="0.15">
      <c r="A875" s="424">
        <v>5</v>
      </c>
      <c r="B875" s="424">
        <v>1</v>
      </c>
      <c r="C875" s="444" t="s">
        <v>634</v>
      </c>
      <c r="D875" s="438"/>
      <c r="E875" s="438"/>
      <c r="F875" s="438"/>
      <c r="G875" s="438"/>
      <c r="H875" s="438"/>
      <c r="I875" s="438"/>
      <c r="J875" s="439"/>
      <c r="K875" s="440"/>
      <c r="L875" s="440"/>
      <c r="M875" s="440"/>
      <c r="N875" s="440"/>
      <c r="O875" s="440"/>
      <c r="P875" s="445" t="s">
        <v>630</v>
      </c>
      <c r="Q875" s="333"/>
      <c r="R875" s="333"/>
      <c r="S875" s="333"/>
      <c r="T875" s="333"/>
      <c r="U875" s="333"/>
      <c r="V875" s="333"/>
      <c r="W875" s="333"/>
      <c r="X875" s="333"/>
      <c r="Y875" s="334">
        <v>45</v>
      </c>
      <c r="Z875" s="335"/>
      <c r="AA875" s="335"/>
      <c r="AB875" s="336"/>
      <c r="AC875" s="347" t="s">
        <v>380</v>
      </c>
      <c r="AD875" s="443"/>
      <c r="AE875" s="443"/>
      <c r="AF875" s="443"/>
      <c r="AG875" s="443"/>
      <c r="AH875" s="342" t="s">
        <v>563</v>
      </c>
      <c r="AI875" s="343"/>
      <c r="AJ875" s="343"/>
      <c r="AK875" s="343"/>
      <c r="AL875" s="344" t="s">
        <v>563</v>
      </c>
      <c r="AM875" s="345"/>
      <c r="AN875" s="345"/>
      <c r="AO875" s="346"/>
      <c r="AP875" s="340" t="s">
        <v>563</v>
      </c>
      <c r="AQ875" s="340"/>
      <c r="AR875" s="340"/>
      <c r="AS875" s="340"/>
      <c r="AT875" s="340"/>
      <c r="AU875" s="340"/>
      <c r="AV875" s="340"/>
      <c r="AW875" s="340"/>
      <c r="AX875" s="340"/>
    </row>
    <row r="876" spans="1:50" ht="30.75" customHeight="1" x14ac:dyDescent="0.15">
      <c r="A876" s="424">
        <v>6</v>
      </c>
      <c r="B876" s="424">
        <v>1</v>
      </c>
      <c r="C876" s="444" t="s">
        <v>635</v>
      </c>
      <c r="D876" s="438"/>
      <c r="E876" s="438"/>
      <c r="F876" s="438"/>
      <c r="G876" s="438"/>
      <c r="H876" s="438"/>
      <c r="I876" s="438"/>
      <c r="J876" s="439"/>
      <c r="K876" s="440"/>
      <c r="L876" s="440"/>
      <c r="M876" s="440"/>
      <c r="N876" s="440"/>
      <c r="O876" s="440"/>
      <c r="P876" s="445" t="s">
        <v>630</v>
      </c>
      <c r="Q876" s="333"/>
      <c r="R876" s="333"/>
      <c r="S876" s="333"/>
      <c r="T876" s="333"/>
      <c r="U876" s="333"/>
      <c r="V876" s="333"/>
      <c r="W876" s="333"/>
      <c r="X876" s="333"/>
      <c r="Y876" s="334">
        <v>32</v>
      </c>
      <c r="Z876" s="335"/>
      <c r="AA876" s="335"/>
      <c r="AB876" s="336"/>
      <c r="AC876" s="347" t="s">
        <v>380</v>
      </c>
      <c r="AD876" s="443"/>
      <c r="AE876" s="443"/>
      <c r="AF876" s="443"/>
      <c r="AG876" s="443"/>
      <c r="AH876" s="342" t="s">
        <v>563</v>
      </c>
      <c r="AI876" s="343"/>
      <c r="AJ876" s="343"/>
      <c r="AK876" s="343"/>
      <c r="AL876" s="344" t="s">
        <v>563</v>
      </c>
      <c r="AM876" s="345"/>
      <c r="AN876" s="345"/>
      <c r="AO876" s="346"/>
      <c r="AP876" s="340" t="s">
        <v>563</v>
      </c>
      <c r="AQ876" s="340"/>
      <c r="AR876" s="340"/>
      <c r="AS876" s="340"/>
      <c r="AT876" s="340"/>
      <c r="AU876" s="340"/>
      <c r="AV876" s="340"/>
      <c r="AW876" s="340"/>
      <c r="AX876" s="340"/>
    </row>
    <row r="877" spans="1:50" ht="30.75" customHeight="1" x14ac:dyDescent="0.15">
      <c r="A877" s="424">
        <v>7</v>
      </c>
      <c r="B877" s="424">
        <v>1</v>
      </c>
      <c r="C877" s="444" t="s">
        <v>636</v>
      </c>
      <c r="D877" s="438"/>
      <c r="E877" s="438"/>
      <c r="F877" s="438"/>
      <c r="G877" s="438"/>
      <c r="H877" s="438"/>
      <c r="I877" s="438"/>
      <c r="J877" s="439"/>
      <c r="K877" s="440"/>
      <c r="L877" s="440"/>
      <c r="M877" s="440"/>
      <c r="N877" s="440"/>
      <c r="O877" s="440"/>
      <c r="P877" s="445" t="s">
        <v>630</v>
      </c>
      <c r="Q877" s="333"/>
      <c r="R877" s="333"/>
      <c r="S877" s="333"/>
      <c r="T877" s="333"/>
      <c r="U877" s="333"/>
      <c r="V877" s="333"/>
      <c r="W877" s="333"/>
      <c r="X877" s="333"/>
      <c r="Y877" s="334">
        <v>31</v>
      </c>
      <c r="Z877" s="335"/>
      <c r="AA877" s="335"/>
      <c r="AB877" s="336"/>
      <c r="AC877" s="347" t="s">
        <v>380</v>
      </c>
      <c r="AD877" s="443"/>
      <c r="AE877" s="443"/>
      <c r="AF877" s="443"/>
      <c r="AG877" s="443"/>
      <c r="AH877" s="342" t="s">
        <v>563</v>
      </c>
      <c r="AI877" s="343"/>
      <c r="AJ877" s="343"/>
      <c r="AK877" s="343"/>
      <c r="AL877" s="344" t="s">
        <v>563</v>
      </c>
      <c r="AM877" s="345"/>
      <c r="AN877" s="345"/>
      <c r="AO877" s="346"/>
      <c r="AP877" s="340" t="s">
        <v>563</v>
      </c>
      <c r="AQ877" s="340"/>
      <c r="AR877" s="340"/>
      <c r="AS877" s="340"/>
      <c r="AT877" s="340"/>
      <c r="AU877" s="340"/>
      <c r="AV877" s="340"/>
      <c r="AW877" s="340"/>
      <c r="AX877" s="340"/>
    </row>
    <row r="878" spans="1:50" ht="30.75" customHeight="1" x14ac:dyDescent="0.15">
      <c r="A878" s="424">
        <v>8</v>
      </c>
      <c r="B878" s="424">
        <v>1</v>
      </c>
      <c r="C878" s="444" t="s">
        <v>637</v>
      </c>
      <c r="D878" s="438"/>
      <c r="E878" s="438"/>
      <c r="F878" s="438"/>
      <c r="G878" s="438"/>
      <c r="H878" s="438"/>
      <c r="I878" s="438"/>
      <c r="J878" s="439"/>
      <c r="K878" s="440"/>
      <c r="L878" s="440"/>
      <c r="M878" s="440"/>
      <c r="N878" s="440"/>
      <c r="O878" s="440"/>
      <c r="P878" s="445" t="s">
        <v>630</v>
      </c>
      <c r="Q878" s="333"/>
      <c r="R878" s="333"/>
      <c r="S878" s="333"/>
      <c r="T878" s="333"/>
      <c r="U878" s="333"/>
      <c r="V878" s="333"/>
      <c r="W878" s="333"/>
      <c r="X878" s="333"/>
      <c r="Y878" s="334">
        <v>23</v>
      </c>
      <c r="Z878" s="335"/>
      <c r="AA878" s="335"/>
      <c r="AB878" s="336"/>
      <c r="AC878" s="347" t="s">
        <v>380</v>
      </c>
      <c r="AD878" s="443"/>
      <c r="AE878" s="443"/>
      <c r="AF878" s="443"/>
      <c r="AG878" s="443"/>
      <c r="AH878" s="342" t="s">
        <v>563</v>
      </c>
      <c r="AI878" s="343"/>
      <c r="AJ878" s="343"/>
      <c r="AK878" s="343"/>
      <c r="AL878" s="344" t="s">
        <v>563</v>
      </c>
      <c r="AM878" s="345"/>
      <c r="AN878" s="345"/>
      <c r="AO878" s="346"/>
      <c r="AP878" s="340" t="s">
        <v>563</v>
      </c>
      <c r="AQ878" s="340"/>
      <c r="AR878" s="340"/>
      <c r="AS878" s="340"/>
      <c r="AT878" s="340"/>
      <c r="AU878" s="340"/>
      <c r="AV878" s="340"/>
      <c r="AW878" s="340"/>
      <c r="AX878" s="340"/>
    </row>
    <row r="879" spans="1:50" ht="30.75" customHeight="1" x14ac:dyDescent="0.15">
      <c r="A879" s="424">
        <v>9</v>
      </c>
      <c r="B879" s="424">
        <v>1</v>
      </c>
      <c r="C879" s="444" t="s">
        <v>638</v>
      </c>
      <c r="D879" s="438"/>
      <c r="E879" s="438"/>
      <c r="F879" s="438"/>
      <c r="G879" s="438"/>
      <c r="H879" s="438"/>
      <c r="I879" s="438"/>
      <c r="J879" s="439"/>
      <c r="K879" s="440"/>
      <c r="L879" s="440"/>
      <c r="M879" s="440"/>
      <c r="N879" s="440"/>
      <c r="O879" s="440"/>
      <c r="P879" s="445" t="s">
        <v>630</v>
      </c>
      <c r="Q879" s="333"/>
      <c r="R879" s="333"/>
      <c r="S879" s="333"/>
      <c r="T879" s="333"/>
      <c r="U879" s="333"/>
      <c r="V879" s="333"/>
      <c r="W879" s="333"/>
      <c r="X879" s="333"/>
      <c r="Y879" s="334">
        <v>23</v>
      </c>
      <c r="Z879" s="335"/>
      <c r="AA879" s="335"/>
      <c r="AB879" s="336"/>
      <c r="AC879" s="347" t="s">
        <v>380</v>
      </c>
      <c r="AD879" s="443"/>
      <c r="AE879" s="443"/>
      <c r="AF879" s="443"/>
      <c r="AG879" s="443"/>
      <c r="AH879" s="342" t="s">
        <v>563</v>
      </c>
      <c r="AI879" s="343"/>
      <c r="AJ879" s="343"/>
      <c r="AK879" s="343"/>
      <c r="AL879" s="344" t="s">
        <v>563</v>
      </c>
      <c r="AM879" s="345"/>
      <c r="AN879" s="345"/>
      <c r="AO879" s="346"/>
      <c r="AP879" s="340" t="s">
        <v>563</v>
      </c>
      <c r="AQ879" s="340"/>
      <c r="AR879" s="340"/>
      <c r="AS879" s="340"/>
      <c r="AT879" s="340"/>
      <c r="AU879" s="340"/>
      <c r="AV879" s="340"/>
      <c r="AW879" s="340"/>
      <c r="AX879" s="340"/>
    </row>
    <row r="880" spans="1:50" ht="30.75" customHeight="1" x14ac:dyDescent="0.15">
      <c r="A880" s="424">
        <v>10</v>
      </c>
      <c r="B880" s="424">
        <v>1</v>
      </c>
      <c r="C880" s="444" t="s">
        <v>639</v>
      </c>
      <c r="D880" s="438"/>
      <c r="E880" s="438"/>
      <c r="F880" s="438"/>
      <c r="G880" s="438"/>
      <c r="H880" s="438"/>
      <c r="I880" s="438"/>
      <c r="J880" s="439"/>
      <c r="K880" s="440"/>
      <c r="L880" s="440"/>
      <c r="M880" s="440"/>
      <c r="N880" s="440"/>
      <c r="O880" s="440"/>
      <c r="P880" s="445" t="s">
        <v>630</v>
      </c>
      <c r="Q880" s="333"/>
      <c r="R880" s="333"/>
      <c r="S880" s="333"/>
      <c r="T880" s="333"/>
      <c r="U880" s="333"/>
      <c r="V880" s="333"/>
      <c r="W880" s="333"/>
      <c r="X880" s="333"/>
      <c r="Y880" s="334">
        <v>21</v>
      </c>
      <c r="Z880" s="335"/>
      <c r="AA880" s="335"/>
      <c r="AB880" s="336"/>
      <c r="AC880" s="347" t="s">
        <v>380</v>
      </c>
      <c r="AD880" s="443"/>
      <c r="AE880" s="443"/>
      <c r="AF880" s="443"/>
      <c r="AG880" s="443"/>
      <c r="AH880" s="342" t="s">
        <v>563</v>
      </c>
      <c r="AI880" s="343"/>
      <c r="AJ880" s="343"/>
      <c r="AK880" s="343"/>
      <c r="AL880" s="344" t="s">
        <v>563</v>
      </c>
      <c r="AM880" s="345"/>
      <c r="AN880" s="345"/>
      <c r="AO880" s="346"/>
      <c r="AP880" s="340" t="s">
        <v>563</v>
      </c>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334</v>
      </c>
      <c r="AQ1102" s="447"/>
      <c r="AR1102" s="447"/>
      <c r="AS1102" s="447"/>
      <c r="AT1102" s="447"/>
      <c r="AU1102" s="447"/>
      <c r="AV1102" s="447"/>
      <c r="AW1102" s="447"/>
      <c r="AX1102" s="447"/>
    </row>
    <row r="1103" spans="1:50" ht="30" customHeight="1" x14ac:dyDescent="0.15">
      <c r="A1103" s="424">
        <v>1</v>
      </c>
      <c r="B1103" s="424">
        <v>1</v>
      </c>
      <c r="C1103" s="916"/>
      <c r="D1103" s="916"/>
      <c r="E1103" s="338" t="s">
        <v>558</v>
      </c>
      <c r="F1103" s="915"/>
      <c r="G1103" s="915"/>
      <c r="H1103" s="915"/>
      <c r="I1103" s="915"/>
      <c r="J1103" s="439" t="s">
        <v>558</v>
      </c>
      <c r="K1103" s="440"/>
      <c r="L1103" s="440"/>
      <c r="M1103" s="440"/>
      <c r="N1103" s="440"/>
      <c r="O1103" s="440"/>
      <c r="P1103" s="918" t="s">
        <v>559</v>
      </c>
      <c r="Q1103" s="333"/>
      <c r="R1103" s="333"/>
      <c r="S1103" s="333"/>
      <c r="T1103" s="333"/>
      <c r="U1103" s="333"/>
      <c r="V1103" s="333"/>
      <c r="W1103" s="333"/>
      <c r="X1103" s="333"/>
      <c r="Y1103" s="919" t="s">
        <v>558</v>
      </c>
      <c r="Z1103" s="335"/>
      <c r="AA1103" s="335"/>
      <c r="AB1103" s="336"/>
      <c r="AC1103" s="341"/>
      <c r="AD1103" s="341"/>
      <c r="AE1103" s="341"/>
      <c r="AF1103" s="341"/>
      <c r="AG1103" s="341"/>
      <c r="AH1103" s="920" t="s">
        <v>558</v>
      </c>
      <c r="AI1103" s="343"/>
      <c r="AJ1103" s="343"/>
      <c r="AK1103" s="343"/>
      <c r="AL1103" s="921" t="s">
        <v>558</v>
      </c>
      <c r="AM1103" s="345"/>
      <c r="AN1103" s="345"/>
      <c r="AO1103" s="346"/>
      <c r="AP1103" s="922" t="s">
        <v>559</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9" max="49" man="1"/>
    <brk id="699" max="49" man="1"/>
    <brk id="725"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620</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2"/>
      <c r="AA2" s="433"/>
      <c r="AB2" s="1038" t="s">
        <v>11</v>
      </c>
      <c r="AC2" s="1039"/>
      <c r="AD2" s="1040"/>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8" t="s">
        <v>54</v>
      </c>
      <c r="Z5" s="1027"/>
      <c r="AA5" s="1028"/>
      <c r="AB5" s="542"/>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381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2"/>
      <c r="AA9" s="433"/>
      <c r="AB9" s="1038" t="s">
        <v>11</v>
      </c>
      <c r="AC9" s="1039"/>
      <c r="AD9" s="1040"/>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2"/>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381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2"/>
      <c r="AA16" s="433"/>
      <c r="AB16" s="1038" t="s">
        <v>11</v>
      </c>
      <c r="AC16" s="1039"/>
      <c r="AD16" s="1040"/>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2"/>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381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2"/>
      <c r="AA23" s="433"/>
      <c r="AB23" s="1038" t="s">
        <v>11</v>
      </c>
      <c r="AC23" s="1039"/>
      <c r="AD23" s="1040"/>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2"/>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381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2"/>
      <c r="AA30" s="433"/>
      <c r="AB30" s="1038" t="s">
        <v>11</v>
      </c>
      <c r="AC30" s="1039"/>
      <c r="AD30" s="1040"/>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2"/>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381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2"/>
      <c r="AA37" s="433"/>
      <c r="AB37" s="1038" t="s">
        <v>11</v>
      </c>
      <c r="AC37" s="1039"/>
      <c r="AD37" s="1040"/>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2"/>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2"/>
      <c r="AA44" s="433"/>
      <c r="AB44" s="1038" t="s">
        <v>11</v>
      </c>
      <c r="AC44" s="1039"/>
      <c r="AD44" s="1040"/>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2"/>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2"/>
      <c r="AA51" s="433"/>
      <c r="AB51" s="388" t="s">
        <v>11</v>
      </c>
      <c r="AC51" s="1039"/>
      <c r="AD51" s="1040"/>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2"/>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2"/>
      <c r="AA58" s="433"/>
      <c r="AB58" s="1038" t="s">
        <v>11</v>
      </c>
      <c r="AC58" s="1039"/>
      <c r="AD58" s="1040"/>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2"/>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2"/>
      <c r="AA65" s="433"/>
      <c r="AB65" s="1038" t="s">
        <v>11</v>
      </c>
      <c r="AC65" s="1039"/>
      <c r="AD65" s="1040"/>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2"/>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7"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381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2020-10-01T01:29:31Z</cp:lastPrinted>
  <dcterms:created xsi:type="dcterms:W3CDTF">2012-03-13T00:50:25Z</dcterms:created>
  <dcterms:modified xsi:type="dcterms:W3CDTF">2020-10-01T02:53:17Z</dcterms:modified>
</cp:coreProperties>
</file>