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<sst xmlns="http://schemas.openxmlformats.org/spreadsheetml/2006/main" count="3044" uniqueCount="674">
  <si>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</si>
  <si>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</si>
  <si>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</si>
  <si>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</si>
  <si>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</si>
  <si>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</si>
  <si>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</si>
  <si>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</si>
  <si>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</si>
  <si>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</si>
  <si>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</si>
  <si>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</si>
  <si>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</si>
  <si>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</si>
  <si>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</si>
  <si>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</si>
  <si>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</si>
  <si>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</si>
  <si>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</si>
  <si>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</si>
  <si>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</si>
  <si>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</si>
  <si>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</si>
  <si>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</si>
  <si>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</si>
  <si>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</si>
  <si>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</si>
  <si>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</si>
  <si>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</si>
  <si>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</si>
  <si>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</si>
  <si>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</si>
  <si>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</si>
  <si>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</si>
  <si>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</si>
  <si>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</si>
  <si>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</si>
  <si>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</si>
  <si>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</si>
  <si>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</si>
  <si>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</si>
  <si>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</si>
  <si>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</si>
  <si>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</si>
  <si>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</si>
  <si>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</si>
  <si>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</si>
  <si>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</si>
  <si>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</si>
  <si>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</si>
  <si>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</si>
  <si>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</si>
  <si>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</si>
  <si>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</si>
  <si>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</si>
  <si>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</si>
  <si>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</si>
  <si>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</si>
  <si>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</si>
  <si>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</si>
  <si>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</si>
  <si>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</si>
  <si>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</si>
  <si>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</si>
  <si>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</si>
  <si>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</si>
  <si>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</si>
  <si>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</si>
  <si>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</si>
  <si>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</si>
  <si>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</si>
  <si>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</si>
  <si>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</si>
  <si>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</si>
  <si>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</si>
  <si>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</si>
  <si>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</si>
  <si>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</si>
  <si>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</si>
  <si>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</si>
  <si>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</si>
  <si>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</si>
  <si>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</si>
  <si>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</si>
  <si>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</si>
  <si>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</si>
  <si>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</si>
  <si>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</si>
  <si>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</si>
  <si>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</si>
  <si>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</si>
  <si>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</si>
  <si>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</si>
  <si>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</si>
  <si>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</si>
  <si>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</si>
  <si>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</si>
  <si>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</si>
  <si>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</si>
  <si>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</si>
  <si>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</si>
  <si>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</si>
  <si>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</si>
  <si>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</si>
  <si>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</si>
  <si>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</si>
  <si>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</si>
  <si>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</si>
  <si>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</si>
  <si>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</si>
  <si>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</si>
  <si>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</si>
  <si>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</si>
  <si>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</si>
  <si>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</si>
  <si>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</si>
  <si>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</si>
  <si>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</si>
  <si>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</si>
  <si>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</si>
  <si>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</si>
  <si>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</si>
  <si>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</si>
  <si>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</si>
  <si>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</si>
  <si>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</si>
  <si>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</si>
  <si>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</si>
  <si>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</si>
  <si>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</si>
  <si>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</si>
  <si>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</si>
  <si>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</si>
  <si>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</si>
  <si>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</si>
  <si>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</si>
  <si>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</si>
  <si>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</si>
  <si>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</si>
  <si>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</si>
  <si>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</si>
  <si>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</si>
  <si>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</si>
  <si>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</si>
  <si>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</si>
  <si>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</si>
  <si>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</si>
  <si>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</si>
  <si>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</si>
  <si>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</si>
  <si>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</si>
  <si>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</si>
  <si>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</si>
  <si>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</si>
  <si>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</si>
  <si>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</si>
  <si>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</si>
  <si>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</si>
  <si>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</si>
  <si>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</si>
  <si>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</si>
  <si>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</si>
  <si>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</si>
  <si>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</si>
  <si>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</si>
  <si>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</si>
  <si>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</si>
  <si>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</si>
  <si>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</si>
  <si>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</si>
  <si>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</si>
  <si>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</si>
  <si>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</si>
  <si>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</si>
  <si>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</si>
  <si>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</si>
  <si>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</si>
  <si>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</si>
  <si>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</si>
  <si>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</si>
  <si>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</si>
  <si>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</si>
  <si>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</si>
  <si>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</si>
  <si>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</si>
  <si>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</si>
  <si>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</si>
  <si>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</si>
  <si>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</si>
  <si>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</si>
  <si>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</si>
  <si>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</si>
  <si>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</si>
  <si>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</si>
  <si>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</si>
  <si>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</si>
  <si>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</si>
  <si>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</si>
  <si>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</si>
  <si>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</si>
  <si>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</si>
  <si>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</si>
  <si>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</si>
  <si>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</si>
  <si>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</si>
  <si>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</si>
  <si>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</si>
  <si>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</si>
  <si>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</si>
  <si>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</si>
  <si>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</si>
  <si>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</si>
  <si>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</si>
  <si>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</si>
  <si>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</si>
  <si>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</si>
  <si>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</si>
  <si>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</si>
  <si>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</si>
  <si>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</si>
  <si>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</si>
  <si>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</si>
  <si>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</si>
  <si>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</si>
  <si>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</si>
  <si>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</si>
  <si>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</si>
  <si>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</si>
  <si>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</si>
  <si>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</si>
  <si>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</si>
  <si>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</si>
  <si>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</si>
  <si>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</si>
  <si>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</si>
  <si>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</si>
  <si>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</si>
  <si>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</si>
  <si>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</si>
  <si>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</si>
  <si>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</si>
  <si>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</si>
  <si>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</si>
  <si>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</si>
  <si>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</si>
  <si>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</si>
  <si>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</si>
  <si>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</si>
  <si>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</si>
  <si>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</si>
  <si>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</si>
  <si>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</si>
  <si>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</si>
  <si>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</si>
  <si>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</si>
  <si>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</si>
  <si>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</si>
  <si>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</si>
  <si>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</si>
  <si>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</si>
  <si>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</si>
  <si>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</si>
  <si>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</si>
  <si>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</si>
  <si>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</si>
  <si>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</si>
  <si>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</si>
  <si>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</si>
  <si>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</si>
  <si>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</si>
  <si>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</si>
  <si>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</si>
  <si>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</si>
  <si>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</si>
  <si>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</si>
  <si>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</si>
  <si>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</si>
  <si>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</si>
  <si>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</si>
  <si>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</si>
  <si>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</si>
  <si>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</si>
  <si>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</si>
  <si>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</si>
  <si>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</si>
  <si>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</si>
  <si>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</si>
  <si>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</si>
  <si>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</si>
  <si>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</si>
  <si>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</si>
  <si>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</si>
  <si>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</si>
  <si>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</si>
  <si>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</si>
  <si>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</si>
  <si>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</si>
  <si>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</si>
  <si>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</si>
  <si>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</si>
  <si>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</si>
  <si>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</si>
  <si>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</si>
  <si>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</si>
  <si>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</si>
  <si>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</si>
  <si>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</si>
  <si>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</si>
  <si>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</si>
  <si>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</si>
  <si>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</si>
  <si>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</si>
  <si>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</si>
  <si>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</si>
  <si>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</si>
  <si>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</si>
  <si>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</si>
  <si>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</si>
  <si>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</si>
  <si>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</si>
  <si>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</si>
  <si>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</si>
  <si>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</si>
  <si>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</si>
  <si>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</si>
  <si>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</si>
  <si>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</si>
  <si>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</si>
  <si>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</si>
  <si>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</si>
  <si>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</si>
  <si>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</si>
  <si>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</si>
  <si>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</si>
  <si>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</si>
  <si>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</si>
  <si>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</si>
  <si>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</si>
  <si>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</si>
  <si>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</si>
  <si>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</si>
  <si>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</si>
  <si>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</si>
  <si>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</si>
  <si>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</si>
  <si>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</si>
  <si>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</si>
  <si>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</si>
  <si>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</si>
  <si>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</si>
  <si>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</si>
  <si>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</si>
  <si>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</si>
  <si>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</si>
  <si>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</si>
  <si>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</si>
  <si>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</si>
  <si>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</si>
  <si>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</si>
  <si>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</si>
  <si>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</si>
  <si>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</si>
  <si>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</si>
  <si>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</si>
  <si>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</si>
  <si>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</si>
  <si>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</si>
  <si>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</si>
  <si>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</si>
  <si>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</si>
  <si>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</si>
  <si>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</si>
  <si>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</si>
  <si>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</si>
  <si>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</si>
  <si>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</si>
  <si>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</si>
  <si>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</si>
  <si>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</si>
  <si>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</si>
  <si>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</si>
  <si>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</si>
  <si>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</si>
  <si>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</si>
  <si>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</si>
  <si>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</si>
  <si>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</si>
  <si>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</si>
  <si>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</si>
  <si>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</si>
  <si>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</si>
  <si>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</si>
  <si>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</si>
  <si>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</si>
  <si>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</si>
  <si>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</si>
  <si>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</si>
  <si>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</si>
  <si>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</si>
  <si>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</si>
  <si>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</si>
  <si>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</si>
  <si>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</si>
  <si>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</si>
  <si>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</si>
  <si>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</si>
  <si>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</si>
  <si>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</si>
  <si>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</si>
  <si>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</si>
  <si>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</si>
  <si>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</si>
  <si>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</si>
  <si>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</si>
  <si>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</si>
  <si>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</si>
  <si>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</si>
  <si>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</si>
  <si>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</si>
  <si>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</si>
  <si>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</si>
  <si>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</si>
  <si>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</si>
  <si>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</si>
  <si>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</si>
  <si>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</si>
  <si>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</si>
  <si>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</si>
  <si>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</si>
  <si>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</si>
  <si>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</si>
  <si>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</si>
  <si>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</si>
  <si>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</si>
  <si>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</si>
  <si>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</si>
  <si>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</si>
  <si>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</si>
  <si>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</si>
  <si>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</si>
  <si>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</si>
  <si>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</si>
  <si>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</si>
  <si>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</si>
  <si>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</si>
  <si>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</si>
  <si>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</si>
  <si>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</si>
  <si>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</si>
  <si>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</si>
  <si>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</si>
  <si>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</si>
  <si>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</si>
  <si>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</si>
  <si>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</si>
  <si>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</si>
  <si>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</si>
  <si>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</si>
  <si>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</si>
  <si>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</si>
  <si>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</si>
  <si>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</si>
  <si>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</si>
  <si>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</si>
  <si>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</si>
  <si>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</si>
  <si>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</si>
  <si>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</si>
  <si>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</si>
  <si>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</si>
  <si>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</si>
  <si>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</si>
  <si>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</si>
  <si>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</si>
  <si>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</si>
  <si>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</si>
  <si>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</si>
  <si>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</si>
  <si>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</si>
  <si>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</si>
  <si>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</si>
  <si>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</si>
  <si>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</si>
  <si>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</si>
  <si>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</si>
  <si>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</si>
  <si>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</si>
  <si>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</si>
  <si>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</si>
  <si>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</si>
  <si>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</si>
  <si>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</si>
  <si>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</si>
  <si>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</si>
  <si>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</si>
  <si>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</si>
  <si>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</si>
  <si>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</si>
  <si>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</si>
  <si>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</si>
  <si>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</si>
  <si>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</si>
  <si>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</si>
  <si>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</si>
  <si>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</si>
  <si>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</si>
  <si>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</si>
  <si>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</si>
  <si>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</si>
  <si>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</si>
  <si>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</si>
  <si>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</si>
  <si>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</si>
  <si>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</si>
  <si>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</si>
  <si>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</si>
  <si>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</si>
  <si>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</si>
  <si>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</si>
  <si>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</si>
  <si>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</si>
  <si>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</si>
  <si>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</si>
  <si>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</si>
  <si>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</si>
  <si>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</si>
  <si>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</si>
  <si>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</si>
  <si>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</si>
  <si>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</si>
  <si>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</si>
  <si>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</si>
  <si>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</si>
  <si>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</si>
  <si>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</si>
  <si>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</si>
  <si>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</si>
  <si>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</si>
  <si>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</si>
  <si>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</si>
  <si>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</si>
  <si>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</si>
  <si>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</si>
  <si>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</si>
  <si>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</si>
  <si>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</si>
  <si>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</si>
  <si>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</si>
  <si>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</si>
  <si>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</si>
  <si>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</si>
  <si>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</si>
  <si>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</si>
  <si>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</si>
  <si>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</si>
  <si>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</si>
  <si>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</si>
  <si>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</si>
  <si>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</si>
  <si>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</si>
  <si>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</si>
  <si>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ナショナルトレーニングセンターの拡充整備</t>
    <phoneticPr fontId="5"/>
  </si>
  <si>
    <t>競技力強化のための今後の支援方針（平成28年度10月3日策定）
第2期スポーツ基本計画（平成29年3月24日策定）
2020年東京オリンピック競技大会・東京パラリンピック競技大会の準備運営に関する施策の推進を図るための基本方針（平成27年11月27日閣議決定）</t>
    <phoneticPr fontId="5"/>
  </si>
  <si>
    <t>　「競技力強化のための今後の支援方針（平成28年10月3日スポーツ庁策定）」及び「第2期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我が国のトップレベル競技者が、同一の活動拠点で集中的・継続的にトレーニング・強化活動を行うための拠点施設であるナショナルトレーニングセンター（ＮＴＣ）の機能強化を図る。</t>
    <phoneticPr fontId="5"/>
  </si>
  <si>
    <t>-</t>
    <phoneticPr fontId="5"/>
  </si>
  <si>
    <t>-</t>
    <phoneticPr fontId="5"/>
  </si>
  <si>
    <t>夏季オリンピック競技大会において過去最高の金メダル獲得数を目指す</t>
    <phoneticPr fontId="5"/>
  </si>
  <si>
    <t>金メダル獲得数</t>
    <phoneticPr fontId="5"/>
  </si>
  <si>
    <t>個</t>
  </si>
  <si>
    <t>個</t>
    <phoneticPr fontId="5"/>
  </si>
  <si>
    <t>個</t>
    <phoneticPr fontId="5"/>
  </si>
  <si>
    <t>-</t>
    <phoneticPr fontId="5"/>
  </si>
  <si>
    <t>第2期スポーツ基本計画（平成29年3月24日策定）</t>
    <phoneticPr fontId="5"/>
  </si>
  <si>
    <t>夏季パラリンピック競技大会において過去最高の金メダル獲得数を目指す</t>
    <phoneticPr fontId="5"/>
  </si>
  <si>
    <t>-</t>
    <phoneticPr fontId="5"/>
  </si>
  <si>
    <t>既存のＮＴＣと同等の稼働率を目指す</t>
  </si>
  <si>
    <t>施設の稼働率</t>
  </si>
  <si>
    <t>国立スポーツ科学センター年報2016</t>
  </si>
  <si>
    <t>施設整備件数</t>
    <phoneticPr fontId="5"/>
  </si>
  <si>
    <t>実施数</t>
    <phoneticPr fontId="5"/>
  </si>
  <si>
    <t>執行額（百万円）／施設整備件数　　　　　　　　　　　　　　</t>
    <phoneticPr fontId="5"/>
  </si>
  <si>
    <t xml:space="preserve">    円</t>
    <phoneticPr fontId="5"/>
  </si>
  <si>
    <t>　円　/件数</t>
    <phoneticPr fontId="5"/>
  </si>
  <si>
    <t>707/1</t>
    <phoneticPr fontId="5"/>
  </si>
  <si>
    <t>／　</t>
    <phoneticPr fontId="5"/>
  </si>
  <si>
    <t>　　/</t>
    <phoneticPr fontId="5"/>
  </si>
  <si>
    <t>／　　　　　　　　　　　　　　</t>
    <phoneticPr fontId="5"/>
  </si>
  <si>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</si>
  <si>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</si>
  <si>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</si>
  <si>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パラリンピック競技大会における金メダル数（冬季）</t>
    <phoneticPr fontId="5"/>
  </si>
  <si>
    <t>個</t>
    <phoneticPr fontId="5"/>
  </si>
  <si>
    <t>本事業は、我が国のトップレベル競技者が、同一の活動拠点で集中的・継続的にトレーニング・強化活動を行うための拠点施設であるナショナルトレーニングセンター（ＮＴＣ）の機能強化を図ることを目的としており、我が国の国際競技力の向上に資する事業となっている。</t>
    <phoneticPr fontId="5"/>
  </si>
  <si>
    <t>-</t>
    <phoneticPr fontId="5"/>
  </si>
  <si>
    <t>本事業は、スポーツ基本計画の「トップアスリート等のニーズに対応できる拠点の充実」においてその必要性が明記されており、政策の優先度が極めて高い事業であるとともに、トップアスリートの活躍は、国民に誇りと喜び、夢と感動などをもたらすものであるため、2020年東京オリンピック・パラリンピック競技大会の成功や2020年以降の国際競技力の向上に資する本事業は、広く国民のニーズがある事業である。　</t>
    <phoneticPr fontId="5"/>
  </si>
  <si>
    <t>本事業は、我が国のトップレベル競技者が、同一の活動拠点で集中的・継続的にトレーニング・強化活動を行うための拠点施設である「ナショナルトレーニングセンター」のオリンピック競技とパラリンピック競技の共同利用化等による機能強化を図るための事業であることから、国が主体となって事業を実施する必要がある。</t>
    <phoneticPr fontId="5"/>
  </si>
  <si>
    <t>平成26年5月、トップアスリートの強化・研究活動拠点の在り方について検討するために設置した「トップアスリートにおける強化・研究活動拠点の在り方についての調査研究に関する有識者会議」での最終報告（平成27年1月）において、オリンピック競技とパラリンピック競技のNTC及びJISSの共同利用化、現状及び今後の強化活動を踏まえると、既存のNTCの狭隘化が支障となることが予想さることから、様々な財源確保のあり方を検討しながら、国が主体となってNTCを拡充整備することを期待することなどが記載されているとともに、パラリンピック競技者等のニーズ調査を踏まえた上で拠点の在り方の方向性が記載されていることから、本事業は政策体系の中でも優先度の高い事業である。</t>
    <phoneticPr fontId="5"/>
  </si>
  <si>
    <t>設計にあたっては、使用者である競技団体の要望を反映しつつ工事のコストを精査し、適切な水準をもって入札を実施した。</t>
    <phoneticPr fontId="5"/>
  </si>
  <si>
    <t>対象経費は工事のための調査や設計・施工であり、真に必要な費目・使途に限定されている。</t>
    <phoneticPr fontId="5"/>
  </si>
  <si>
    <t>政府調達手続き等における厳正な審査などにより、適切な執行に努めた。</t>
    <phoneticPr fontId="5"/>
  </si>
  <si>
    <t>本事業は、我が国のトップレベル競技者が、同一の活動拠点で集中的・継続的にトレーニング・強化活動を行うための拠点施設であるナショナルトレーニングセンター（ＮＴＣ）の機能強化を図るものであり、整備後はトップアスリートや競技団体が利用するなど実効性の高い事業となっている。</t>
    <phoneticPr fontId="5"/>
  </si>
  <si>
    <t>工事契約等の際には、一般競争入札を実施するなど、その妥当性や競争性を確保しており、適正な経費の執行に努めている。</t>
  </si>
  <si>
    <t>新27-0049</t>
    <phoneticPr fontId="5"/>
  </si>
  <si>
    <t>新27-0038</t>
    <phoneticPr fontId="5"/>
  </si>
  <si>
    <t>330</t>
    <phoneticPr fontId="5"/>
  </si>
  <si>
    <t>文部科学省</t>
    <phoneticPr fontId="5"/>
  </si>
  <si>
    <t>○</t>
    <phoneticPr fontId="5"/>
  </si>
  <si>
    <t>○</t>
    <phoneticPr fontId="5"/>
  </si>
  <si>
    <t>11　スポーツの振興</t>
    <phoneticPr fontId="5"/>
  </si>
  <si>
    <t>11-3 国際競技力の向上に向けた強力で持続可能な人材育成や環境整備</t>
    <phoneticPr fontId="5"/>
  </si>
  <si>
    <t>平成27年度</t>
    <phoneticPr fontId="5"/>
  </si>
  <si>
    <t>令和元年度</t>
    <phoneticPr fontId="5"/>
  </si>
  <si>
    <t>スポーツ庁</t>
    <phoneticPr fontId="5"/>
  </si>
  <si>
    <t>競技スポーツ課</t>
    <phoneticPr fontId="5"/>
  </si>
  <si>
    <t>競技スポーツ課長
村尾　崇</t>
    <rPh sb="9" eb="11">
      <t>ムラオ</t>
    </rPh>
    <rPh sb="12" eb="13">
      <t>タカシ</t>
    </rPh>
    <phoneticPr fontId="5"/>
  </si>
  <si>
    <t>-</t>
    <phoneticPr fontId="5"/>
  </si>
  <si>
    <t>-</t>
    <phoneticPr fontId="5"/>
  </si>
  <si>
    <t>-</t>
    <phoneticPr fontId="5"/>
  </si>
  <si>
    <t>-</t>
    <phoneticPr fontId="5"/>
  </si>
  <si>
    <t>-</t>
    <phoneticPr fontId="5"/>
  </si>
  <si>
    <t>-</t>
    <phoneticPr fontId="5"/>
  </si>
  <si>
    <t>-</t>
    <phoneticPr fontId="5"/>
  </si>
  <si>
    <t>-</t>
    <phoneticPr fontId="5"/>
  </si>
  <si>
    <t>無</t>
  </si>
  <si>
    <t>有</t>
  </si>
  <si>
    <t>‐</t>
  </si>
  <si>
    <t>株式会社中電工</t>
    <rPh sb="0" eb="2">
      <t>カブシキ</t>
    </rPh>
    <rPh sb="2" eb="4">
      <t>カイシャ</t>
    </rPh>
    <rPh sb="4" eb="7">
      <t>チュウデンコウ</t>
    </rPh>
    <phoneticPr fontId="5"/>
  </si>
  <si>
    <t>新営電気設備工事</t>
    <rPh sb="0" eb="1">
      <t>シン</t>
    </rPh>
    <rPh sb="1" eb="2">
      <t>エイ</t>
    </rPh>
    <rPh sb="2" eb="4">
      <t>デンキ</t>
    </rPh>
    <rPh sb="4" eb="6">
      <t>セツビ</t>
    </rPh>
    <rPh sb="6" eb="8">
      <t>コウジ</t>
    </rPh>
    <phoneticPr fontId="5"/>
  </si>
  <si>
    <t>株式会社フジタ</t>
    <rPh sb="0" eb="4">
      <t>カブシキカイシャ</t>
    </rPh>
    <phoneticPr fontId="5"/>
  </si>
  <si>
    <t>新営その他工事（建築）</t>
    <rPh sb="0" eb="2">
      <t>シンエイ</t>
    </rPh>
    <rPh sb="4" eb="5">
      <t>タ</t>
    </rPh>
    <rPh sb="5" eb="7">
      <t>コウジ</t>
    </rPh>
    <rPh sb="8" eb="10">
      <t>ケンチク</t>
    </rPh>
    <phoneticPr fontId="5"/>
  </si>
  <si>
    <t>大成設備株式会社</t>
    <rPh sb="0" eb="2">
      <t>タイセイ</t>
    </rPh>
    <rPh sb="2" eb="4">
      <t>セツビ</t>
    </rPh>
    <rPh sb="4" eb="6">
      <t>カブシキ</t>
    </rPh>
    <rPh sb="6" eb="8">
      <t>カイシャ</t>
    </rPh>
    <phoneticPr fontId="5"/>
  </si>
  <si>
    <t>新営機械設備（空調）工事</t>
    <rPh sb="2" eb="4">
      <t>キカイ</t>
    </rPh>
    <rPh sb="4" eb="6">
      <t>セツビ</t>
    </rPh>
    <rPh sb="7" eb="9">
      <t>クウチョウ</t>
    </rPh>
    <rPh sb="10" eb="12">
      <t>コウジ</t>
    </rPh>
    <phoneticPr fontId="5"/>
  </si>
  <si>
    <t>大成設備株式会社</t>
    <rPh sb="0" eb="4">
      <t>タイセイセツビ</t>
    </rPh>
    <rPh sb="4" eb="8">
      <t>カブシキカイシャ</t>
    </rPh>
    <phoneticPr fontId="5"/>
  </si>
  <si>
    <t>新営機械設備（衛星）工事</t>
    <rPh sb="7" eb="9">
      <t>エイセイ</t>
    </rPh>
    <phoneticPr fontId="5"/>
  </si>
  <si>
    <t>株式会社
松田平田設計</t>
    <rPh sb="0" eb="4">
      <t>カブシキカイシャ</t>
    </rPh>
    <phoneticPr fontId="5"/>
  </si>
  <si>
    <t>工事費</t>
    <rPh sb="0" eb="2">
      <t>コウジ</t>
    </rPh>
    <rPh sb="2" eb="3">
      <t>ヒ</t>
    </rPh>
    <phoneticPr fontId="5"/>
  </si>
  <si>
    <t>新営その他工事（建築）</t>
    <rPh sb="0" eb="1">
      <t>シン</t>
    </rPh>
    <rPh sb="1" eb="2">
      <t>エイ</t>
    </rPh>
    <rPh sb="4" eb="5">
      <t>タ</t>
    </rPh>
    <rPh sb="5" eb="7">
      <t>コウジ</t>
    </rPh>
    <rPh sb="8" eb="10">
      <t>ケンチク</t>
    </rPh>
    <phoneticPr fontId="5"/>
  </si>
  <si>
    <t>新営機械設備（衛生）工事</t>
    <rPh sb="0" eb="1">
      <t>シン</t>
    </rPh>
    <rPh sb="1" eb="2">
      <t>エイ</t>
    </rPh>
    <rPh sb="2" eb="4">
      <t>キカイ</t>
    </rPh>
    <rPh sb="4" eb="6">
      <t>セツビ</t>
    </rPh>
    <rPh sb="7" eb="9">
      <t>エイセイ</t>
    </rPh>
    <rPh sb="10" eb="12">
      <t>コウジ</t>
    </rPh>
    <phoneticPr fontId="5"/>
  </si>
  <si>
    <t>雑役務費</t>
    <rPh sb="0" eb="1">
      <t>ザツ</t>
    </rPh>
    <rPh sb="1" eb="4">
      <t>エキムヒ</t>
    </rPh>
    <phoneticPr fontId="5"/>
  </si>
  <si>
    <t>新営その他工事監理業務</t>
    <rPh sb="0" eb="1">
      <t>シン</t>
    </rPh>
    <rPh sb="1" eb="2">
      <t>エイ</t>
    </rPh>
    <rPh sb="4" eb="5">
      <t>タ</t>
    </rPh>
    <rPh sb="5" eb="7">
      <t>コウジ</t>
    </rPh>
    <rPh sb="7" eb="11">
      <t>カンリギョウム</t>
    </rPh>
    <phoneticPr fontId="5"/>
  </si>
  <si>
    <t xml:space="preserve"> 2020年東京オリンピック・パラリンピック競技大会の成功や2020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2016年度においては実施設計等を行い、2017年度から2019年度にかけて整備工事等を実施する。</t>
    <phoneticPr fontId="5"/>
  </si>
  <si>
    <t>意図伝達業務</t>
    <rPh sb="0" eb="2">
      <t>イト</t>
    </rPh>
    <rPh sb="2" eb="4">
      <t>デンタツ</t>
    </rPh>
    <rPh sb="4" eb="6">
      <t>ギョウム</t>
    </rPh>
    <phoneticPr fontId="5"/>
  </si>
  <si>
    <t>一般競争契約
（総合評価）</t>
    <rPh sb="0" eb="2">
      <t>イッパン</t>
    </rPh>
    <rPh sb="2" eb="4">
      <t>キョウソウ</t>
    </rPh>
    <rPh sb="4" eb="6">
      <t>ケイヤク</t>
    </rPh>
    <rPh sb="8" eb="10">
      <t>ソウゴウ</t>
    </rPh>
    <rPh sb="10" eb="12">
      <t>ヒョウカ</t>
    </rPh>
    <phoneticPr fontId="5"/>
  </si>
  <si>
    <t>一般競争契約
（総合評価）</t>
    <rPh sb="0" eb="4">
      <t>イッパンキョウソウ</t>
    </rPh>
    <rPh sb="4" eb="6">
      <t>ケイヤク</t>
    </rPh>
    <rPh sb="8" eb="10">
      <t>ソウゴウ</t>
    </rPh>
    <rPh sb="10" eb="12">
      <t>ヒョウカ</t>
    </rPh>
    <phoneticPr fontId="5"/>
  </si>
  <si>
    <t>一般競争契約
（総合評価）</t>
    <rPh sb="0" eb="6">
      <t>イッパンキョウソウケイヤク</t>
    </rPh>
    <rPh sb="8" eb="10">
      <t>ソウゴウ</t>
    </rPh>
    <rPh sb="10" eb="12">
      <t>ヒョウカ</t>
    </rPh>
    <phoneticPr fontId="5"/>
  </si>
  <si>
    <t>新営その他工事外監理業務</t>
    <rPh sb="0" eb="1">
      <t>シン</t>
    </rPh>
    <rPh sb="1" eb="2">
      <t>エイ</t>
    </rPh>
    <rPh sb="4" eb="5">
      <t>タ</t>
    </rPh>
    <rPh sb="5" eb="7">
      <t>コウジ</t>
    </rPh>
    <rPh sb="7" eb="8">
      <t>ソト</t>
    </rPh>
    <rPh sb="8" eb="10">
      <t>カンリ</t>
    </rPh>
    <rPh sb="10" eb="12">
      <t>ギョウム</t>
    </rPh>
    <phoneticPr fontId="5"/>
  </si>
  <si>
    <t>松田平田設計・教育施設研究所設計共同体</t>
    <phoneticPr fontId="5"/>
  </si>
  <si>
    <t>新営機械設備（空調）工事</t>
    <rPh sb="0" eb="2">
      <t>シンエイ</t>
    </rPh>
    <rPh sb="2" eb="4">
      <t>キカイ</t>
    </rPh>
    <rPh sb="4" eb="6">
      <t>セツビ</t>
    </rPh>
    <rPh sb="7" eb="9">
      <t>クウチョウ</t>
    </rPh>
    <rPh sb="10" eb="12">
      <t>コウジ</t>
    </rPh>
    <phoneticPr fontId="5"/>
  </si>
  <si>
    <t>　施設の施工業者の決定に当たっては、政府調達等により決定し、十分な応募期間を確保することなどにより競争性が確保された。
　工事監理業務については、監理者の一連の責任において継続的に工事監理を遂行する必要があることから前業務から継続して（株）松田平田設計と随意契約を締結した。
　意図伝達業務については、本業務以前に基本設計業務、実施設計業務を実施した松田平田設計・教育施設研究所共同体と随意契約を締結した。
　</t>
    <rPh sb="141" eb="143">
      <t>イト</t>
    </rPh>
    <rPh sb="143" eb="145">
      <t>デンタツ</t>
    </rPh>
    <phoneticPr fontId="5"/>
  </si>
  <si>
    <t>不動産鑑定</t>
    <phoneticPr fontId="5"/>
  </si>
  <si>
    <t>施設施工庁費</t>
    <rPh sb="0" eb="2">
      <t>シセツ</t>
    </rPh>
    <rPh sb="2" eb="4">
      <t>セコウ</t>
    </rPh>
    <rPh sb="4" eb="5">
      <t>チョウ</t>
    </rPh>
    <rPh sb="5" eb="6">
      <t>ヒ</t>
    </rPh>
    <phoneticPr fontId="5"/>
  </si>
  <si>
    <t>大和不動産鑑定株式会社</t>
    <rPh sb="0" eb="2">
      <t>ヤマト</t>
    </rPh>
    <rPh sb="2" eb="5">
      <t>フドウサン</t>
    </rPh>
    <rPh sb="5" eb="7">
      <t>カンテイ</t>
    </rPh>
    <rPh sb="7" eb="9">
      <t>カブシキ</t>
    </rPh>
    <rPh sb="9" eb="11">
      <t>カイシャ</t>
    </rPh>
    <phoneticPr fontId="5"/>
  </si>
  <si>
    <t>　「トップアスリートにおける強化・研究活動拠点の在り方についての調査研究に関する有識者会議」での最終報告（平成27年1月）
https://www.mext.go.jp/b_menu/shingi/chousa/sports/023/gaiyou/__icsFiles/afieldfile/2015/01/26/1354533_1_1.pdf
屋内トレーニングセンター・イースト
https://www.jpnsport.go.jp/ntc/shisetu/tabid/151/Default.aspx</t>
    <phoneticPr fontId="5"/>
  </si>
  <si>
    <t>6125.5/1</t>
    <phoneticPr fontId="5"/>
  </si>
  <si>
    <t>10349.2/1</t>
    <phoneticPr fontId="5"/>
  </si>
  <si>
    <t>　本事業は、2020年東京オリンピック・パラリンピック競技大会の成功や2020年以降の我が国の国際競技力の向上に向けナショナルトレーニングセンターの拡充整備を行うものであり、設計の実施に当たり、オリンピック・パラリンピック競技者等のニーズを踏まえるため、アスリート、指導者及び競技団体からの意見等の聴取や、アスリート及び指導者へのアンケート調査を実施することにより要望等を把握し、設計に反映することで、パラリンピック競技者にとって利用しやすい施設となるよう努めている。
　また、本事業の施工業者については、一般競争（総合評価）により選定し、競争性・透明性を確保したところである。</t>
    <phoneticPr fontId="5"/>
  </si>
  <si>
    <t>令和元年度も工事を着実に実施し、令和元年6月30日に完了した。竣工後はオリ・パラアスリートの共同利用に供している。</t>
    <rPh sb="0" eb="2">
      <t>レイワ</t>
    </rPh>
    <rPh sb="2" eb="3">
      <t>ガン</t>
    </rPh>
    <rPh sb="6" eb="8">
      <t>コウジ</t>
    </rPh>
    <rPh sb="9" eb="11">
      <t>チャクジツ</t>
    </rPh>
    <rPh sb="12" eb="14">
      <t>ジッシ</t>
    </rPh>
    <rPh sb="16" eb="18">
      <t>レイワ</t>
    </rPh>
    <rPh sb="18" eb="20">
      <t>ガンネン</t>
    </rPh>
    <rPh sb="21" eb="22">
      <t>ガツ</t>
    </rPh>
    <rPh sb="24" eb="25">
      <t>ニチ</t>
    </rPh>
    <rPh sb="26" eb="28">
      <t>カンリョウ</t>
    </rPh>
    <rPh sb="31" eb="33">
      <t>シュンコウ</t>
    </rPh>
    <rPh sb="33" eb="34">
      <t>ゴ</t>
    </rPh>
    <rPh sb="46" eb="48">
      <t>キョウドウ</t>
    </rPh>
    <rPh sb="48" eb="50">
      <t>リヨウ</t>
    </rPh>
    <rPh sb="51" eb="52">
      <t>キョウ</t>
    </rPh>
    <phoneticPr fontId="5"/>
  </si>
  <si>
    <t>令和元年6月30日の竣工後はオリ・パラアスリートの共同利用に供している。</t>
    <rPh sb="0" eb="2">
      <t>レイワ</t>
    </rPh>
    <rPh sb="2" eb="4">
      <t>ガンネン</t>
    </rPh>
    <rPh sb="5" eb="6">
      <t>ガツ</t>
    </rPh>
    <rPh sb="8" eb="9">
      <t>ニチ</t>
    </rPh>
    <rPh sb="10" eb="12">
      <t>シュンコウ</t>
    </rPh>
    <rPh sb="12" eb="13">
      <t>ゴ</t>
    </rPh>
    <rPh sb="25" eb="27">
      <t>キョウドウ</t>
    </rPh>
    <rPh sb="27" eb="29">
      <t>リヨウ</t>
    </rPh>
    <rPh sb="30" eb="31">
      <t>キョウ</t>
    </rPh>
    <phoneticPr fontId="5"/>
  </si>
  <si>
    <t>不動産鑑定</t>
    <rPh sb="0" eb="3">
      <t>フドウサン</t>
    </rPh>
    <rPh sb="3" eb="5">
      <t>カンテイ</t>
    </rPh>
    <phoneticPr fontId="5"/>
  </si>
  <si>
    <t>A.株式会社フジタ</t>
    <phoneticPr fontId="5"/>
  </si>
  <si>
    <t>B.株式会社中電工</t>
    <phoneticPr fontId="5"/>
  </si>
  <si>
    <t>C.大成設備株式会社</t>
    <phoneticPr fontId="5"/>
  </si>
  <si>
    <t>D.大成設備株式会社</t>
    <phoneticPr fontId="5"/>
  </si>
  <si>
    <t>E.株式会社松田平田設計</t>
    <phoneticPr fontId="5"/>
  </si>
  <si>
    <t>F. 松田平田設計・教育施設研究所設計共同体</t>
    <phoneticPr fontId="5"/>
  </si>
  <si>
    <t>G.大和不動産鑑定株式会社</t>
    <phoneticPr fontId="5"/>
  </si>
  <si>
    <t>令和元年６月にナショナルトレーニングセンター・イーストが竣工を迎え事業として終了したが、事業の成果については、今後のより一層の我が国の国際競技力の向上や、オリンピック競技とパラリンピック競技の一体的な競技力強化を支援するため活用してまいりたい。</t>
    <rPh sb="0" eb="2">
      <t>レイワ</t>
    </rPh>
    <rPh sb="2" eb="3">
      <t>ガン</t>
    </rPh>
    <rPh sb="3" eb="4">
      <t>ネン</t>
    </rPh>
    <rPh sb="5" eb="6">
      <t>ガツ</t>
    </rPh>
    <rPh sb="28" eb="30">
      <t>シュンコウ</t>
    </rPh>
    <rPh sb="31" eb="32">
      <t>ムカ</t>
    </rPh>
    <rPh sb="33" eb="35">
      <t>ジギョウ</t>
    </rPh>
    <rPh sb="38" eb="40">
      <t>シュウリョウ</t>
    </rPh>
    <rPh sb="44" eb="46">
      <t>ジギョウ</t>
    </rPh>
    <rPh sb="47" eb="49">
      <t>セイカ</t>
    </rPh>
    <rPh sb="55" eb="57">
      <t>コンゴ</t>
    </rPh>
    <rPh sb="60" eb="62">
      <t>イッソウ</t>
    </rPh>
    <rPh sb="83" eb="85">
      <t>キョウギ</t>
    </rPh>
    <rPh sb="93" eb="95">
      <t>キョウギ</t>
    </rPh>
    <rPh sb="96" eb="99">
      <t>イッタイテキ</t>
    </rPh>
    <rPh sb="100" eb="103">
      <t>キョウギリョク</t>
    </rPh>
    <rPh sb="103" eb="105">
      <t>キョウカ</t>
    </rPh>
    <rPh sb="106" eb="108">
      <t>シエン</t>
    </rPh>
    <rPh sb="112" eb="114">
      <t>カツヨウ</t>
    </rPh>
    <phoneticPr fontId="5"/>
  </si>
  <si>
    <t>-</t>
    <phoneticPr fontId="5"/>
  </si>
  <si>
    <t>-</t>
    <phoneticPr fontId="5"/>
  </si>
  <si>
    <t>外部有識者による点検対象外</t>
  </si>
  <si>
    <t>終了予定</t>
  </si>
  <si>
    <t>この事業は、当初計画に基づき、平成31年度をもって予定通り終了。
今後は外部有識者の指摘のとおり、成果指標の一層の工夫及び成果目標値の設定について更に検証を行う必要性に留意しつつ新たな事業を構築すべきである。
本事業により得られた成果については適切に活用すること。</t>
  </si>
  <si>
    <t>予定通り終了</t>
  </si>
  <si>
    <t>本事業は当初計画に基づき、令和元年度をもって予定通り終了。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</si>
</sst>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102974</xdr:colOff>
      <xdr:row>742</xdr:row>
      <xdr:rowOff>231688</xdr:rowOff>
    </xdr:from>
    <xdr:to>
      <xdr:col>39</xdr:col>
      <xdr:colOff>48913</xdr:colOff>
      <xdr:row>745</xdr:row>
      <xdr:rowOff>304872</xdr:rowOff>
    </xdr:to>
    <xdr:sp macro="" textlink="">
      <xdr:nvSpPr>
        <xdr:cNvPr id="10" name="テキスト ボックス 9">
          <a:extLst>
            <a:ext uri="{FF2B5EF4-FFF2-40B4-BE49-F238E27FC236}">
              <a16:creationId xmlns:a16="http://schemas.microsoft.com/office/drawing/2014/main" id="{CD9D480B-641B-497A-AFBC-9358DBB1C2E4}"/>
            </a:ext>
          </a:extLst>
        </xdr:cNvPr>
        <xdr:cNvSpPr txBox="1"/>
      </xdr:nvSpPr>
      <xdr:spPr>
        <a:xfrm>
          <a:off x="3604055" y="71643445"/>
          <a:ext cx="4476750" cy="1115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i="0">
              <a:latin typeface="+mj-ea"/>
              <a:ea typeface="+mj-ea"/>
            </a:rPr>
            <a:t>文部科学省</a:t>
          </a:r>
          <a:endParaRPr kumimoji="1" lang="en-US" altLang="ja-JP" sz="2000" b="0" i="0">
            <a:latin typeface="+mj-ea"/>
            <a:ea typeface="+mj-ea"/>
          </a:endParaRPr>
        </a:p>
        <a:p>
          <a:pPr algn="ctr"/>
          <a:r>
            <a:rPr kumimoji="1" lang="en-US" altLang="ja-JP" sz="2000" b="0" i="0">
              <a:latin typeface="+mj-ea"/>
              <a:ea typeface="+mj-ea"/>
            </a:rPr>
            <a:t>6125.5</a:t>
          </a:r>
          <a:r>
            <a:rPr kumimoji="1" lang="ja-JP" altLang="en-US" sz="2000" b="0" i="0">
              <a:latin typeface="+mj-ea"/>
              <a:ea typeface="+mj-ea"/>
            </a:rPr>
            <a:t>百万円</a:t>
          </a:r>
        </a:p>
      </xdr:txBody>
    </xdr:sp>
    <xdr:clientData/>
  </xdr:twoCellAnchor>
  <xdr:twoCellAnchor>
    <xdr:from>
      <xdr:col>13</xdr:col>
      <xdr:colOff>102974</xdr:colOff>
      <xdr:row>746</xdr:row>
      <xdr:rowOff>77230</xdr:rowOff>
    </xdr:from>
    <xdr:to>
      <xdr:col>43</xdr:col>
      <xdr:colOff>134776</xdr:colOff>
      <xdr:row>749</xdr:row>
      <xdr:rowOff>79439</xdr:rowOff>
    </xdr:to>
    <xdr:grpSp>
      <xdr:nvGrpSpPr>
        <xdr:cNvPr id="11" name="グループ化 10">
          <a:extLst>
            <a:ext uri="{FF2B5EF4-FFF2-40B4-BE49-F238E27FC236}">
              <a16:creationId xmlns:a16="http://schemas.microsoft.com/office/drawing/2014/main" id="{C56B76C5-4F69-43E2-9E51-2DB0D437FDF5}"/>
            </a:ext>
          </a:extLst>
        </xdr:cNvPr>
        <xdr:cNvGrpSpPr/>
      </xdr:nvGrpSpPr>
      <xdr:grpSpPr>
        <a:xfrm>
          <a:off x="2734255" y="56655730"/>
          <a:ext cx="6103990" cy="1073772"/>
          <a:chOff x="2762252" y="68620821"/>
          <a:chExt cx="5959928" cy="1044810"/>
        </a:xfrm>
      </xdr:grpSpPr>
      <xdr:sp macro="" textlink="">
        <xdr:nvSpPr>
          <xdr:cNvPr id="12" name="大かっこ 11">
            <a:extLst>
              <a:ext uri="{FF2B5EF4-FFF2-40B4-BE49-F238E27FC236}">
                <a16:creationId xmlns:a16="http://schemas.microsoft.com/office/drawing/2014/main" id="{7A532713-C0F3-41F5-BDEF-84B3C877D61A}"/>
              </a:ext>
            </a:extLst>
          </xdr:cNvPr>
          <xdr:cNvSpPr/>
        </xdr:nvSpPr>
        <xdr:spPr>
          <a:xfrm>
            <a:off x="2762252" y="68620821"/>
            <a:ext cx="5959928"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27B175CF-2C3F-4FE4-99B7-313F0DA6AADB}"/>
              </a:ext>
            </a:extLst>
          </xdr:cNvPr>
          <xdr:cNvSpPr txBox="1"/>
        </xdr:nvSpPr>
        <xdr:spPr>
          <a:xfrm>
            <a:off x="2905838" y="68740345"/>
            <a:ext cx="5603370" cy="925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i="0">
                <a:latin typeface="+mj-ea"/>
                <a:ea typeface="+mj-ea"/>
              </a:rPr>
              <a:t>2020</a:t>
            </a:r>
            <a:r>
              <a:rPr kumimoji="1" lang="ja-JP" altLang="en-US" sz="1100" b="0" i="0">
                <a:latin typeface="+mj-ea"/>
                <a:ea typeface="+mj-ea"/>
              </a:rPr>
              <a:t>年東京オリンピック・パラリンピックの成功や</a:t>
            </a:r>
            <a:r>
              <a:rPr kumimoji="1" lang="en-US" altLang="ja-JP" sz="1100" b="0" i="0">
                <a:latin typeface="+mj-ea"/>
                <a:ea typeface="+mj-ea"/>
              </a:rPr>
              <a:t>2020</a:t>
            </a:r>
            <a:r>
              <a:rPr kumimoji="1" lang="ja-JP" altLang="en-US" sz="1100" b="0" i="0">
                <a:latin typeface="+mj-ea"/>
                <a:ea typeface="+mj-ea"/>
              </a:rPr>
              <a:t>年以降の国際競技力の向上に向け、</a:t>
            </a:r>
            <a:endParaRPr kumimoji="1" lang="en-US" altLang="ja-JP" sz="1100" b="0" i="0">
              <a:latin typeface="+mj-ea"/>
              <a:ea typeface="+mj-ea"/>
            </a:endParaRPr>
          </a:p>
          <a:p>
            <a:r>
              <a:rPr kumimoji="1" lang="ja-JP" altLang="en-US" sz="1100" b="0" i="0">
                <a:latin typeface="+mj-ea"/>
                <a:ea typeface="+mj-ea"/>
              </a:rPr>
              <a:t>我が国のトップレベル競技者が、同一の活動拠点で集中的・継続的にトレーニング・強化活動を</a:t>
            </a:r>
            <a:endParaRPr kumimoji="1" lang="en-US" altLang="ja-JP" sz="1100" b="0" i="0">
              <a:latin typeface="+mj-ea"/>
              <a:ea typeface="+mj-ea"/>
            </a:endParaRPr>
          </a:p>
          <a:p>
            <a:r>
              <a:rPr kumimoji="1" lang="ja-JP" altLang="en-US" sz="1100" b="0" i="0">
                <a:latin typeface="+mj-ea"/>
                <a:ea typeface="+mj-ea"/>
              </a:rPr>
              <a:t>行うための拠点施設であるナショナルトレーニングセンター（</a:t>
            </a:r>
            <a:r>
              <a:rPr kumimoji="1" lang="en-US" altLang="ja-JP" sz="1100" b="0" i="0">
                <a:latin typeface="+mj-ea"/>
                <a:ea typeface="+mj-ea"/>
              </a:rPr>
              <a:t>NTC</a:t>
            </a:r>
            <a:r>
              <a:rPr kumimoji="1" lang="ja-JP" altLang="en-US" sz="1100" b="0" i="0">
                <a:latin typeface="+mj-ea"/>
                <a:ea typeface="+mj-ea"/>
              </a:rPr>
              <a:t>）のオリンピック競技と</a:t>
            </a:r>
            <a:endParaRPr kumimoji="1" lang="en-US" altLang="ja-JP" sz="1100" b="0" i="0">
              <a:latin typeface="+mj-ea"/>
              <a:ea typeface="+mj-ea"/>
            </a:endParaRPr>
          </a:p>
          <a:p>
            <a:r>
              <a:rPr kumimoji="1" lang="ja-JP" altLang="en-US" sz="1100" b="0" i="0">
                <a:latin typeface="+mj-ea"/>
                <a:ea typeface="+mj-ea"/>
              </a:rPr>
              <a:t>パラリンピック競技の共同利用による機能強化を図るため、</a:t>
            </a:r>
            <a:r>
              <a:rPr kumimoji="1" lang="en-US" altLang="ja-JP" sz="1100" b="0" i="0">
                <a:latin typeface="+mj-ea"/>
                <a:ea typeface="+mj-ea"/>
              </a:rPr>
              <a:t>NTC</a:t>
            </a:r>
            <a:r>
              <a:rPr kumimoji="1" lang="ja-JP" altLang="en-US" sz="1100" b="0" i="0">
                <a:latin typeface="+mj-ea"/>
                <a:ea typeface="+mj-ea"/>
              </a:rPr>
              <a:t>を拡充整備する。</a:t>
            </a:r>
          </a:p>
        </xdr:txBody>
      </xdr:sp>
    </xdr:grpSp>
    <xdr:clientData/>
  </xdr:twoCellAnchor>
  <xdr:twoCellAnchor>
    <xdr:from>
      <xdr:col>6</xdr:col>
      <xdr:colOff>154459</xdr:colOff>
      <xdr:row>744</xdr:row>
      <xdr:rowOff>51486</xdr:rowOff>
    </xdr:from>
    <xdr:to>
      <xdr:col>17</xdr:col>
      <xdr:colOff>107019</xdr:colOff>
      <xdr:row>744</xdr:row>
      <xdr:rowOff>51487</xdr:rowOff>
    </xdr:to>
    <xdr:cxnSp macro="">
      <xdr:nvCxnSpPr>
        <xdr:cNvPr id="15" name="直線コネクタ 14">
          <a:extLst>
            <a:ext uri="{FF2B5EF4-FFF2-40B4-BE49-F238E27FC236}">
              <a16:creationId xmlns:a16="http://schemas.microsoft.com/office/drawing/2014/main" id="{CEFE2298-DC67-4341-BAFE-4C1DE3C63C28}"/>
            </a:ext>
          </a:extLst>
        </xdr:cNvPr>
        <xdr:cNvCxnSpPr/>
      </xdr:nvCxnSpPr>
      <xdr:spPr>
        <a:xfrm flipH="1">
          <a:off x="1390135" y="72158310"/>
          <a:ext cx="221796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180975</xdr:colOff>
      <xdr:row>744</xdr:row>
      <xdr:rowOff>38615</xdr:rowOff>
    </xdr:from>
    <xdr:to>
      <xdr:col>7</xdr:col>
      <xdr:colOff>737</xdr:colOff>
      <xdr:row>758</xdr:row>
      <xdr:rowOff>361950</xdr:rowOff>
    </xdr:to>
    <xdr:cxnSp macro="">
      <xdr:nvCxnSpPr>
        <xdr:cNvPr id="16" name="直線コネクタ 15">
          <a:extLst>
            <a:ext uri="{FF2B5EF4-FFF2-40B4-BE49-F238E27FC236}">
              <a16:creationId xmlns:a16="http://schemas.microsoft.com/office/drawing/2014/main" id="{E2A8A42E-7CDB-4E3E-ABA0-99F8E301997B}"/>
            </a:ext>
          </a:extLst>
        </xdr:cNvPr>
        <xdr:cNvCxnSpPr/>
      </xdr:nvCxnSpPr>
      <xdr:spPr>
        <a:xfrm flipV="1">
          <a:off x="1381125" y="74552690"/>
          <a:ext cx="19787" cy="557161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25744</xdr:colOff>
      <xdr:row>750</xdr:row>
      <xdr:rowOff>12871</xdr:rowOff>
    </xdr:from>
    <xdr:to>
      <xdr:col>45</xdr:col>
      <xdr:colOff>89218</xdr:colOff>
      <xdr:row>750</xdr:row>
      <xdr:rowOff>15596</xdr:rowOff>
    </xdr:to>
    <xdr:cxnSp macro="">
      <xdr:nvCxnSpPr>
        <xdr:cNvPr id="17" name="直線コネクタ 16">
          <a:extLst>
            <a:ext uri="{FF2B5EF4-FFF2-40B4-BE49-F238E27FC236}">
              <a16:creationId xmlns:a16="http://schemas.microsoft.com/office/drawing/2014/main" id="{B1479957-53DC-4FB6-AF16-36F7FB66E747}"/>
            </a:ext>
          </a:extLst>
        </xdr:cNvPr>
        <xdr:cNvCxnSpPr/>
      </xdr:nvCxnSpPr>
      <xdr:spPr>
        <a:xfrm flipH="1">
          <a:off x="1467366" y="74204898"/>
          <a:ext cx="7889420" cy="27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141589</xdr:colOff>
      <xdr:row>750</xdr:row>
      <xdr:rowOff>12872</xdr:rowOff>
    </xdr:from>
    <xdr:to>
      <xdr:col>12</xdr:col>
      <xdr:colOff>148393</xdr:colOff>
      <xdr:row>751</xdr:row>
      <xdr:rowOff>46337</xdr:rowOff>
    </xdr:to>
    <xdr:cxnSp macro="">
      <xdr:nvCxnSpPr>
        <xdr:cNvPr id="18" name="直線矢印コネクタ 17">
          <a:extLst>
            <a:ext uri="{FF2B5EF4-FFF2-40B4-BE49-F238E27FC236}">
              <a16:creationId xmlns:a16="http://schemas.microsoft.com/office/drawing/2014/main" id="{D23C3618-CCB0-44AA-AF15-F3C3AF579391}"/>
            </a:ext>
          </a:extLst>
        </xdr:cNvPr>
        <xdr:cNvCxnSpPr/>
      </xdr:nvCxnSpPr>
      <xdr:spPr>
        <a:xfrm>
          <a:off x="2612940" y="74204899"/>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191015</xdr:colOff>
      <xdr:row>750</xdr:row>
      <xdr:rowOff>10813</xdr:rowOff>
    </xdr:from>
    <xdr:to>
      <xdr:col>22</xdr:col>
      <xdr:colOff>197819</xdr:colOff>
      <xdr:row>751</xdr:row>
      <xdr:rowOff>44278</xdr:rowOff>
    </xdr:to>
    <xdr:cxnSp macro="">
      <xdr:nvCxnSpPr>
        <xdr:cNvPr id="19" name="直線矢印コネクタ 18">
          <a:extLst>
            <a:ext uri="{FF2B5EF4-FFF2-40B4-BE49-F238E27FC236}">
              <a16:creationId xmlns:a16="http://schemas.microsoft.com/office/drawing/2014/main" id="{D23C3618-CCB0-44AA-AF15-F3C3AF579391}"/>
            </a:ext>
          </a:extLst>
        </xdr:cNvPr>
        <xdr:cNvCxnSpPr/>
      </xdr:nvCxnSpPr>
      <xdr:spPr>
        <a:xfrm>
          <a:off x="4721826" y="74202840"/>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34496</xdr:colOff>
      <xdr:row>750</xdr:row>
      <xdr:rowOff>21624</xdr:rowOff>
    </xdr:from>
    <xdr:to>
      <xdr:col>34</xdr:col>
      <xdr:colOff>41300</xdr:colOff>
      <xdr:row>751</xdr:row>
      <xdr:rowOff>55089</xdr:rowOff>
    </xdr:to>
    <xdr:cxnSp macro="">
      <xdr:nvCxnSpPr>
        <xdr:cNvPr id="20" name="直線矢印コネクタ 19">
          <a:extLst>
            <a:ext uri="{FF2B5EF4-FFF2-40B4-BE49-F238E27FC236}">
              <a16:creationId xmlns:a16="http://schemas.microsoft.com/office/drawing/2014/main" id="{D23C3618-CCB0-44AA-AF15-F3C3AF579391}"/>
            </a:ext>
          </a:extLst>
        </xdr:cNvPr>
        <xdr:cNvCxnSpPr/>
      </xdr:nvCxnSpPr>
      <xdr:spPr>
        <a:xfrm>
          <a:off x="7036658" y="74213651"/>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71051</xdr:colOff>
      <xdr:row>750</xdr:row>
      <xdr:rowOff>19565</xdr:rowOff>
    </xdr:from>
    <xdr:to>
      <xdr:col>45</xdr:col>
      <xdr:colOff>77855</xdr:colOff>
      <xdr:row>751</xdr:row>
      <xdr:rowOff>53030</xdr:rowOff>
    </xdr:to>
    <xdr:cxnSp macro="">
      <xdr:nvCxnSpPr>
        <xdr:cNvPr id="21" name="直線矢印コネクタ 20">
          <a:extLst>
            <a:ext uri="{FF2B5EF4-FFF2-40B4-BE49-F238E27FC236}">
              <a16:creationId xmlns:a16="http://schemas.microsoft.com/office/drawing/2014/main" id="{D23C3618-CCB0-44AA-AF15-F3C3AF579391}"/>
            </a:ext>
          </a:extLst>
        </xdr:cNvPr>
        <xdr:cNvCxnSpPr/>
      </xdr:nvCxnSpPr>
      <xdr:spPr>
        <a:xfrm>
          <a:off x="9338619" y="74211592"/>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161153</xdr:colOff>
      <xdr:row>752</xdr:row>
      <xdr:rowOff>109666</xdr:rowOff>
    </xdr:from>
    <xdr:to>
      <xdr:col>16</xdr:col>
      <xdr:colOff>184542</xdr:colOff>
      <xdr:row>756</xdr:row>
      <xdr:rowOff>93852</xdr:rowOff>
    </xdr:to>
    <xdr:sp macro="" textlink="">
      <xdr:nvSpPr>
        <xdr:cNvPr id="22" name="テキスト ボックス 21">
          <a:extLst>
            <a:ext uri="{FF2B5EF4-FFF2-40B4-BE49-F238E27FC236}">
              <a16:creationId xmlns:a16="http://schemas.microsoft.com/office/drawing/2014/main" id="{F7FA740D-0A88-4302-AEC7-9B67AF442E27}"/>
            </a:ext>
          </a:extLst>
        </xdr:cNvPr>
        <xdr:cNvSpPr txBox="1"/>
      </xdr:nvSpPr>
      <xdr:spPr>
        <a:xfrm>
          <a:off x="1808721" y="74996761"/>
          <a:ext cx="1670956" cy="1374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A</a:t>
          </a:r>
          <a:r>
            <a:rPr kumimoji="1" lang="ja-JP" altLang="en-US" sz="1400" b="0" i="0">
              <a:latin typeface="+mj-ea"/>
              <a:ea typeface="+mj-ea"/>
            </a:rPr>
            <a:t>．（株）フジタ</a:t>
          </a:r>
          <a:endParaRPr kumimoji="1" lang="en-US" altLang="ja-JP" sz="1400" b="0" i="0">
            <a:latin typeface="+mj-ea"/>
            <a:ea typeface="+mj-ea"/>
          </a:endParaRPr>
        </a:p>
        <a:p>
          <a:pPr algn="ctr"/>
          <a:r>
            <a:rPr kumimoji="1" lang="en-US" altLang="ja-JP" sz="1400" b="0" i="0">
              <a:latin typeface="+mj-ea"/>
              <a:ea typeface="+mj-ea"/>
            </a:rPr>
            <a:t>4,582.1</a:t>
          </a:r>
          <a:r>
            <a:rPr kumimoji="1" lang="ja-JP" altLang="en-US" sz="1400" b="0" i="0">
              <a:latin typeface="+mj-ea"/>
              <a:ea typeface="+mj-ea"/>
            </a:rPr>
            <a:t>百万円</a:t>
          </a:r>
        </a:p>
      </xdr:txBody>
    </xdr:sp>
    <xdr:clientData/>
  </xdr:twoCellAnchor>
  <xdr:twoCellAnchor>
    <xdr:from>
      <xdr:col>19</xdr:col>
      <xdr:colOff>25743</xdr:colOff>
      <xdr:row>752</xdr:row>
      <xdr:rowOff>115844</xdr:rowOff>
    </xdr:from>
    <xdr:to>
      <xdr:col>26</xdr:col>
      <xdr:colOff>197927</xdr:colOff>
      <xdr:row>756</xdr:row>
      <xdr:rowOff>94588</xdr:rowOff>
    </xdr:to>
    <xdr:sp macro="" textlink="">
      <xdr:nvSpPr>
        <xdr:cNvPr id="23" name="テキスト ボックス 22">
          <a:extLst>
            <a:ext uri="{FF2B5EF4-FFF2-40B4-BE49-F238E27FC236}">
              <a16:creationId xmlns:a16="http://schemas.microsoft.com/office/drawing/2014/main" id="{7732249D-D9C3-44AA-AD27-D6425549AFF2}"/>
            </a:ext>
          </a:extLst>
        </xdr:cNvPr>
        <xdr:cNvSpPr txBox="1"/>
      </xdr:nvSpPr>
      <xdr:spPr>
        <a:xfrm>
          <a:off x="3938716" y="75002939"/>
          <a:ext cx="1613806" cy="1368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B</a:t>
          </a:r>
          <a:r>
            <a:rPr kumimoji="1" lang="ja-JP" altLang="en-US" sz="1400" b="0" i="0">
              <a:latin typeface="+mj-ea"/>
              <a:ea typeface="+mj-ea"/>
            </a:rPr>
            <a:t>．（株）中電工</a:t>
          </a:r>
          <a:endParaRPr kumimoji="1" lang="en-US" altLang="ja-JP" sz="1400" b="0" i="0">
            <a:latin typeface="+mj-ea"/>
            <a:ea typeface="+mj-ea"/>
          </a:endParaRPr>
        </a:p>
        <a:p>
          <a:pPr algn="ctr"/>
          <a:r>
            <a:rPr kumimoji="1" lang="en-US" altLang="ja-JP" sz="1400" b="0" i="0">
              <a:latin typeface="+mj-ea"/>
              <a:ea typeface="+mj-ea"/>
            </a:rPr>
            <a:t>575.9</a:t>
          </a:r>
          <a:r>
            <a:rPr kumimoji="1" lang="ja-JP" altLang="en-US" sz="1400" b="0" i="0">
              <a:latin typeface="+mj-ea"/>
              <a:ea typeface="+mj-ea"/>
            </a:rPr>
            <a:t>百万円</a:t>
          </a:r>
        </a:p>
      </xdr:txBody>
    </xdr:sp>
    <xdr:clientData/>
  </xdr:twoCellAnchor>
  <xdr:twoCellAnchor>
    <xdr:from>
      <xdr:col>30</xdr:col>
      <xdr:colOff>64357</xdr:colOff>
      <xdr:row>752</xdr:row>
      <xdr:rowOff>141587</xdr:rowOff>
    </xdr:from>
    <xdr:to>
      <xdr:col>38</xdr:col>
      <xdr:colOff>30595</xdr:colOff>
      <xdr:row>756</xdr:row>
      <xdr:rowOff>158431</xdr:rowOff>
    </xdr:to>
    <xdr:sp macro="" textlink="">
      <xdr:nvSpPr>
        <xdr:cNvPr id="24" name="テキスト ボックス 23">
          <a:extLst>
            <a:ext uri="{FF2B5EF4-FFF2-40B4-BE49-F238E27FC236}">
              <a16:creationId xmlns:a16="http://schemas.microsoft.com/office/drawing/2014/main" id="{FD08D6FA-4023-4F4C-82A0-75943FB02A1A}"/>
            </a:ext>
          </a:extLst>
        </xdr:cNvPr>
        <xdr:cNvSpPr txBox="1"/>
      </xdr:nvSpPr>
      <xdr:spPr>
        <a:xfrm>
          <a:off x="6242735" y="75028682"/>
          <a:ext cx="1613806" cy="1406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C</a:t>
          </a:r>
          <a:r>
            <a:rPr kumimoji="1" lang="ja-JP" altLang="en-US" sz="1400" b="0" i="0">
              <a:latin typeface="+mj-ea"/>
              <a:ea typeface="+mj-ea"/>
            </a:rPr>
            <a:t>．大成設備（株）</a:t>
          </a:r>
          <a:endParaRPr kumimoji="1" lang="en-US" altLang="ja-JP" sz="1400" b="0" i="0">
            <a:latin typeface="+mj-ea"/>
            <a:ea typeface="+mj-ea"/>
          </a:endParaRPr>
        </a:p>
        <a:p>
          <a:pPr algn="ctr"/>
          <a:r>
            <a:rPr kumimoji="1" lang="en-US" altLang="ja-JP" sz="1400" b="0" i="0">
              <a:latin typeface="+mj-ea"/>
              <a:ea typeface="+mj-ea"/>
            </a:rPr>
            <a:t>590.2</a:t>
          </a:r>
          <a:r>
            <a:rPr kumimoji="1" lang="ja-JP" altLang="en-US" sz="1400" b="0" i="0">
              <a:latin typeface="+mj-ea"/>
              <a:ea typeface="+mj-ea"/>
            </a:rPr>
            <a:t>百万円</a:t>
          </a:r>
        </a:p>
      </xdr:txBody>
    </xdr:sp>
    <xdr:clientData/>
  </xdr:twoCellAnchor>
  <xdr:twoCellAnchor>
    <xdr:from>
      <xdr:col>41</xdr:col>
      <xdr:colOff>64358</xdr:colOff>
      <xdr:row>752</xdr:row>
      <xdr:rowOff>154459</xdr:rowOff>
    </xdr:from>
    <xdr:to>
      <xdr:col>49</xdr:col>
      <xdr:colOff>30597</xdr:colOff>
      <xdr:row>756</xdr:row>
      <xdr:rowOff>154237</xdr:rowOff>
    </xdr:to>
    <xdr:sp macro="" textlink="">
      <xdr:nvSpPr>
        <xdr:cNvPr id="25" name="テキスト ボックス 24">
          <a:extLst>
            <a:ext uri="{FF2B5EF4-FFF2-40B4-BE49-F238E27FC236}">
              <a16:creationId xmlns:a16="http://schemas.microsoft.com/office/drawing/2014/main" id="{F9E8FB60-0CB0-4149-86C3-E5BE43F60605}"/>
            </a:ext>
          </a:extLst>
        </xdr:cNvPr>
        <xdr:cNvSpPr txBox="1"/>
      </xdr:nvSpPr>
      <xdr:spPr>
        <a:xfrm>
          <a:off x="8508142" y="75041554"/>
          <a:ext cx="1613806" cy="1389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D</a:t>
          </a:r>
          <a:r>
            <a:rPr kumimoji="1" lang="ja-JP" altLang="en-US" sz="1400" b="0" i="0">
              <a:latin typeface="+mj-ea"/>
              <a:ea typeface="+mj-ea"/>
            </a:rPr>
            <a:t>．大成設備（株）</a:t>
          </a:r>
          <a:endParaRPr kumimoji="1" lang="en-US" altLang="ja-JP" sz="1400" b="0" i="0">
            <a:latin typeface="+mj-ea"/>
            <a:ea typeface="+mj-ea"/>
          </a:endParaRPr>
        </a:p>
        <a:p>
          <a:pPr algn="ctr"/>
          <a:r>
            <a:rPr kumimoji="1" lang="en-US" altLang="ja-JP" sz="1400" b="0" i="0">
              <a:latin typeface="+mj-ea"/>
              <a:ea typeface="+mj-ea"/>
            </a:rPr>
            <a:t>339.2</a:t>
          </a:r>
          <a:r>
            <a:rPr kumimoji="1" lang="ja-JP" altLang="en-US" sz="1400" b="0" i="0">
              <a:latin typeface="+mj-ea"/>
              <a:ea typeface="+mj-ea"/>
            </a:rPr>
            <a:t>百万円</a:t>
          </a:r>
        </a:p>
      </xdr:txBody>
    </xdr:sp>
    <xdr:clientData/>
  </xdr:twoCellAnchor>
  <xdr:twoCellAnchor>
    <xdr:from>
      <xdr:col>7</xdr:col>
      <xdr:colOff>166687</xdr:colOff>
      <xdr:row>756</xdr:row>
      <xdr:rowOff>231689</xdr:rowOff>
    </xdr:from>
    <xdr:to>
      <xdr:col>17</xdr:col>
      <xdr:colOff>36996</xdr:colOff>
      <xdr:row>757</xdr:row>
      <xdr:rowOff>589004</xdr:rowOff>
    </xdr:to>
    <xdr:grpSp>
      <xdr:nvGrpSpPr>
        <xdr:cNvPr id="26" name="グループ化 25">
          <a:extLst>
            <a:ext uri="{FF2B5EF4-FFF2-40B4-BE49-F238E27FC236}">
              <a16:creationId xmlns:a16="http://schemas.microsoft.com/office/drawing/2014/main" id="{B0F5BE72-8959-4048-8AEB-BB1BC62558F2}"/>
            </a:ext>
          </a:extLst>
        </xdr:cNvPr>
        <xdr:cNvGrpSpPr/>
      </xdr:nvGrpSpPr>
      <xdr:grpSpPr>
        <a:xfrm>
          <a:off x="1583531" y="60382064"/>
          <a:ext cx="1894371" cy="714503"/>
          <a:chOff x="2662671" y="68620821"/>
          <a:chExt cx="6164037" cy="1006929"/>
        </a:xfrm>
      </xdr:grpSpPr>
      <xdr:sp macro="" textlink="">
        <xdr:nvSpPr>
          <xdr:cNvPr id="27" name="大かっこ 26">
            <a:extLst>
              <a:ext uri="{FF2B5EF4-FFF2-40B4-BE49-F238E27FC236}">
                <a16:creationId xmlns:a16="http://schemas.microsoft.com/office/drawing/2014/main" id="{6AF50CCC-64A5-41D6-877E-476B20754E6F}"/>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BE80C205-1663-4DA5-9AAE-7A4A4FD429ED}"/>
              </a:ext>
            </a:extLst>
          </xdr:cNvPr>
          <xdr:cNvSpPr txBox="1"/>
        </xdr:nvSpPr>
        <xdr:spPr>
          <a:xfrm>
            <a:off x="2812348" y="68869637"/>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新営その他工事（建築）</a:t>
            </a:r>
            <a:endParaRPr kumimoji="1" lang="en-US" altLang="ja-JP" sz="1100" b="0" i="0">
              <a:latin typeface="+mj-ea"/>
              <a:ea typeface="+mj-ea"/>
            </a:endParaRPr>
          </a:p>
        </xdr:txBody>
      </xdr:sp>
    </xdr:grpSp>
    <xdr:clientData/>
  </xdr:twoCellAnchor>
  <xdr:twoCellAnchor>
    <xdr:from>
      <xdr:col>40</xdr:col>
      <xdr:colOff>95250</xdr:colOff>
      <xdr:row>756</xdr:row>
      <xdr:rowOff>321790</xdr:rowOff>
    </xdr:from>
    <xdr:to>
      <xdr:col>49</xdr:col>
      <xdr:colOff>144213</xdr:colOff>
      <xdr:row>758</xdr:row>
      <xdr:rowOff>41079</xdr:rowOff>
    </xdr:to>
    <xdr:grpSp>
      <xdr:nvGrpSpPr>
        <xdr:cNvPr id="29" name="グループ化 28">
          <a:extLst>
            <a:ext uri="{FF2B5EF4-FFF2-40B4-BE49-F238E27FC236}">
              <a16:creationId xmlns:a16="http://schemas.microsoft.com/office/drawing/2014/main" id="{5EC80FDC-19D6-4095-8656-FFE976F3A180}"/>
            </a:ext>
          </a:extLst>
        </xdr:cNvPr>
        <xdr:cNvGrpSpPr/>
      </xdr:nvGrpSpPr>
      <xdr:grpSpPr>
        <a:xfrm>
          <a:off x="8191500" y="60472165"/>
          <a:ext cx="1870619" cy="743227"/>
          <a:chOff x="2637413" y="68620821"/>
          <a:chExt cx="6117758" cy="1051640"/>
        </a:xfrm>
      </xdr:grpSpPr>
      <xdr:sp macro="" textlink="">
        <xdr:nvSpPr>
          <xdr:cNvPr id="30" name="大かっこ 29">
            <a:extLst>
              <a:ext uri="{FF2B5EF4-FFF2-40B4-BE49-F238E27FC236}">
                <a16:creationId xmlns:a16="http://schemas.microsoft.com/office/drawing/2014/main" id="{E5B85DAE-6910-4CF3-AB42-3C1C142E0451}"/>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F493AB18-AAEE-4F9E-AF2D-480B959B50CA}"/>
              </a:ext>
            </a:extLst>
          </xdr:cNvPr>
          <xdr:cNvSpPr txBox="1"/>
        </xdr:nvSpPr>
        <xdr:spPr>
          <a:xfrm>
            <a:off x="2637413" y="68927954"/>
            <a:ext cx="6117758"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新営機会設備（衛生）工事</a:t>
            </a:r>
            <a:endParaRPr kumimoji="1" lang="en-US" altLang="ja-JP" sz="1100" b="0" i="0">
              <a:latin typeface="+mj-ea"/>
              <a:ea typeface="+mj-ea"/>
            </a:endParaRPr>
          </a:p>
        </xdr:txBody>
      </xdr:sp>
    </xdr:grpSp>
    <xdr:clientData/>
  </xdr:twoCellAnchor>
  <xdr:twoCellAnchor>
    <xdr:from>
      <xdr:col>19</xdr:col>
      <xdr:colOff>51486</xdr:colOff>
      <xdr:row>756</xdr:row>
      <xdr:rowOff>270304</xdr:rowOff>
    </xdr:from>
    <xdr:to>
      <xdr:col>27</xdr:col>
      <xdr:colOff>183731</xdr:colOff>
      <xdr:row>757</xdr:row>
      <xdr:rowOff>658916</xdr:rowOff>
    </xdr:to>
    <xdr:grpSp>
      <xdr:nvGrpSpPr>
        <xdr:cNvPr id="33" name="グループ化 32">
          <a:extLst>
            <a:ext uri="{FF2B5EF4-FFF2-40B4-BE49-F238E27FC236}">
              <a16:creationId xmlns:a16="http://schemas.microsoft.com/office/drawing/2014/main" id="{344225A4-A847-4CA9-A21E-5FBE2F2997B8}"/>
            </a:ext>
          </a:extLst>
        </xdr:cNvPr>
        <xdr:cNvGrpSpPr/>
      </xdr:nvGrpSpPr>
      <xdr:grpSpPr>
        <a:xfrm>
          <a:off x="3897205" y="60420679"/>
          <a:ext cx="1751495" cy="745800"/>
          <a:chOff x="2662671" y="68620821"/>
          <a:chExt cx="6512569" cy="1051639"/>
        </a:xfrm>
      </xdr:grpSpPr>
      <xdr:sp macro="" textlink="">
        <xdr:nvSpPr>
          <xdr:cNvPr id="34" name="大かっこ 33">
            <a:extLst>
              <a:ext uri="{FF2B5EF4-FFF2-40B4-BE49-F238E27FC236}">
                <a16:creationId xmlns:a16="http://schemas.microsoft.com/office/drawing/2014/main" id="{1A668C2B-B5E0-4611-8C05-ABE67789FCC8}"/>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DED5D2C0-2617-4CE7-8CD7-43DF2E4657ED}"/>
              </a:ext>
            </a:extLst>
          </xdr:cNvPr>
          <xdr:cNvSpPr txBox="1"/>
        </xdr:nvSpPr>
        <xdr:spPr>
          <a:xfrm>
            <a:off x="3160880" y="68927953"/>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新営電気設備工事</a:t>
            </a:r>
            <a:endParaRPr kumimoji="1" lang="en-US" altLang="ja-JP" sz="1100" b="0" i="0">
              <a:latin typeface="+mj-ea"/>
              <a:ea typeface="+mj-ea"/>
            </a:endParaRPr>
          </a:p>
        </xdr:txBody>
      </xdr:sp>
    </xdr:grpSp>
    <xdr:clientData/>
  </xdr:twoCellAnchor>
  <xdr:twoCellAnchor>
    <xdr:from>
      <xdr:col>28</xdr:col>
      <xdr:colOff>166687</xdr:colOff>
      <xdr:row>756</xdr:row>
      <xdr:rowOff>308919</xdr:rowOff>
    </xdr:from>
    <xdr:to>
      <xdr:col>39</xdr:col>
      <xdr:colOff>4472</xdr:colOff>
      <xdr:row>758</xdr:row>
      <xdr:rowOff>14600</xdr:rowOff>
    </xdr:to>
    <xdr:grpSp>
      <xdr:nvGrpSpPr>
        <xdr:cNvPr id="36" name="グループ化 35">
          <a:extLst>
            <a:ext uri="{FF2B5EF4-FFF2-40B4-BE49-F238E27FC236}">
              <a16:creationId xmlns:a16="http://schemas.microsoft.com/office/drawing/2014/main" id="{95B27947-BE20-4AD1-8457-30B7FD4B3770}"/>
            </a:ext>
          </a:extLst>
        </xdr:cNvPr>
        <xdr:cNvGrpSpPr/>
      </xdr:nvGrpSpPr>
      <xdr:grpSpPr>
        <a:xfrm>
          <a:off x="5834062" y="60459294"/>
          <a:ext cx="2064254" cy="729619"/>
          <a:chOff x="2662671" y="68620821"/>
          <a:chExt cx="5959930" cy="1032200"/>
        </a:xfrm>
      </xdr:grpSpPr>
      <xdr:sp macro="" textlink="">
        <xdr:nvSpPr>
          <xdr:cNvPr id="37" name="大かっこ 36">
            <a:extLst>
              <a:ext uri="{FF2B5EF4-FFF2-40B4-BE49-F238E27FC236}">
                <a16:creationId xmlns:a16="http://schemas.microsoft.com/office/drawing/2014/main" id="{3BFB0D57-7350-4830-923E-D7F13977762B}"/>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912FF75-766C-46BE-BE5D-F660B984460D}"/>
              </a:ext>
            </a:extLst>
          </xdr:cNvPr>
          <xdr:cNvSpPr txBox="1"/>
        </xdr:nvSpPr>
        <xdr:spPr>
          <a:xfrm>
            <a:off x="3040811" y="68908514"/>
            <a:ext cx="546575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新営機械設備（空調）工事</a:t>
            </a:r>
            <a:endParaRPr kumimoji="1" lang="en-US" altLang="ja-JP" sz="1100" b="0" i="0">
              <a:latin typeface="+mj-ea"/>
              <a:ea typeface="+mj-ea"/>
            </a:endParaRPr>
          </a:p>
        </xdr:txBody>
      </xdr:sp>
    </xdr:grpSp>
    <xdr:clientData/>
  </xdr:twoCellAnchor>
  <xdr:twoCellAnchor>
    <xdr:from>
      <xdr:col>6</xdr:col>
      <xdr:colOff>167331</xdr:colOff>
      <xdr:row>758</xdr:row>
      <xdr:rowOff>355257</xdr:rowOff>
    </xdr:from>
    <xdr:to>
      <xdr:col>41</xdr:col>
      <xdr:colOff>64358</xdr:colOff>
      <xdr:row>758</xdr:row>
      <xdr:rowOff>357982</xdr:rowOff>
    </xdr:to>
    <xdr:cxnSp macro="">
      <xdr:nvCxnSpPr>
        <xdr:cNvPr id="39" name="直線コネクタ 38">
          <a:extLst>
            <a:ext uri="{FF2B5EF4-FFF2-40B4-BE49-F238E27FC236}">
              <a16:creationId xmlns:a16="http://schemas.microsoft.com/office/drawing/2014/main" id="{4D6B94DF-9EF2-41CB-8DCC-2402E9E8D2AA}"/>
            </a:ext>
          </a:extLst>
        </xdr:cNvPr>
        <xdr:cNvCxnSpPr/>
      </xdr:nvCxnSpPr>
      <xdr:spPr>
        <a:xfrm flipH="1">
          <a:off x="1367481" y="80117607"/>
          <a:ext cx="6897902" cy="27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77230</xdr:colOff>
      <xdr:row>758</xdr:row>
      <xdr:rowOff>355257</xdr:rowOff>
    </xdr:from>
    <xdr:to>
      <xdr:col>13</xdr:col>
      <xdr:colOff>84034</xdr:colOff>
      <xdr:row>759</xdr:row>
      <xdr:rowOff>66932</xdr:rowOff>
    </xdr:to>
    <xdr:cxnSp macro="">
      <xdr:nvCxnSpPr>
        <xdr:cNvPr id="40" name="直線矢印コネクタ 39">
          <a:extLst>
            <a:ext uri="{FF2B5EF4-FFF2-40B4-BE49-F238E27FC236}">
              <a16:creationId xmlns:a16="http://schemas.microsoft.com/office/drawing/2014/main" id="{CD57803E-DAB5-4218-890E-95956EBC9E84}"/>
            </a:ext>
          </a:extLst>
        </xdr:cNvPr>
        <xdr:cNvCxnSpPr/>
      </xdr:nvCxnSpPr>
      <xdr:spPr>
        <a:xfrm>
          <a:off x="2677555" y="80117607"/>
          <a:ext cx="6804" cy="3784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135409</xdr:colOff>
      <xdr:row>758</xdr:row>
      <xdr:rowOff>345731</xdr:rowOff>
    </xdr:from>
    <xdr:to>
      <xdr:col>27</xdr:col>
      <xdr:colOff>144934</xdr:colOff>
      <xdr:row>759</xdr:row>
      <xdr:rowOff>60127</xdr:rowOff>
    </xdr:to>
    <xdr:cxnSp macro="">
      <xdr:nvCxnSpPr>
        <xdr:cNvPr id="41" name="直線矢印コネクタ 40">
          <a:extLst>
            <a:ext uri="{FF2B5EF4-FFF2-40B4-BE49-F238E27FC236}">
              <a16:creationId xmlns:a16="http://schemas.microsoft.com/office/drawing/2014/main" id="{736330A4-076E-43DB-B4B6-84E7AE434FE1}"/>
            </a:ext>
          </a:extLst>
        </xdr:cNvPr>
        <xdr:cNvCxnSpPr/>
      </xdr:nvCxnSpPr>
      <xdr:spPr>
        <a:xfrm>
          <a:off x="5536084" y="80108081"/>
          <a:ext cx="9525" cy="38114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115845</xdr:colOff>
      <xdr:row>759</xdr:row>
      <xdr:rowOff>386149</xdr:rowOff>
    </xdr:from>
    <xdr:to>
      <xdr:col>17</xdr:col>
      <xdr:colOff>82084</xdr:colOff>
      <xdr:row>762</xdr:row>
      <xdr:rowOff>141588</xdr:rowOff>
    </xdr:to>
    <xdr:sp macro="" textlink="">
      <xdr:nvSpPr>
        <xdr:cNvPr id="45" name="テキスト ボックス 44">
          <a:extLst>
            <a:ext uri="{FF2B5EF4-FFF2-40B4-BE49-F238E27FC236}">
              <a16:creationId xmlns:a16="http://schemas.microsoft.com/office/drawing/2014/main" id="{D87F9189-9060-4E0B-9744-89D497A4846E}"/>
            </a:ext>
          </a:extLst>
        </xdr:cNvPr>
        <xdr:cNvSpPr txBox="1"/>
      </xdr:nvSpPr>
      <xdr:spPr>
        <a:xfrm>
          <a:off x="1969359" y="78349561"/>
          <a:ext cx="1613806" cy="12228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E</a:t>
          </a:r>
          <a:r>
            <a:rPr kumimoji="1" lang="ja-JP" altLang="en-US" sz="1400" b="0" i="0">
              <a:latin typeface="+mj-ea"/>
              <a:ea typeface="+mj-ea"/>
            </a:rPr>
            <a:t>．（株）松田平田設計</a:t>
          </a:r>
          <a:endParaRPr kumimoji="1" lang="en-US" altLang="ja-JP" sz="1400" b="0" i="0">
            <a:latin typeface="+mj-ea"/>
            <a:ea typeface="+mj-ea"/>
          </a:endParaRPr>
        </a:p>
        <a:p>
          <a:pPr algn="ctr"/>
          <a:r>
            <a:rPr kumimoji="1" lang="en-US" altLang="ja-JP" sz="1400" b="0" i="0">
              <a:latin typeface="+mj-ea"/>
              <a:ea typeface="+mj-ea"/>
            </a:rPr>
            <a:t>34.4</a:t>
          </a:r>
          <a:r>
            <a:rPr kumimoji="1" lang="ja-JP" altLang="en-US" sz="1400" b="0" i="0">
              <a:latin typeface="+mj-ea"/>
              <a:ea typeface="+mj-ea"/>
            </a:rPr>
            <a:t>百万円</a:t>
          </a:r>
        </a:p>
      </xdr:txBody>
    </xdr:sp>
    <xdr:clientData/>
  </xdr:twoCellAnchor>
  <xdr:twoCellAnchor>
    <xdr:from>
      <xdr:col>9</xdr:col>
      <xdr:colOff>38616</xdr:colOff>
      <xdr:row>762</xdr:row>
      <xdr:rowOff>308921</xdr:rowOff>
    </xdr:from>
    <xdr:to>
      <xdr:col>18</xdr:col>
      <xdr:colOff>52119</xdr:colOff>
      <xdr:row>763</xdr:row>
      <xdr:rowOff>302571</xdr:rowOff>
    </xdr:to>
    <xdr:sp macro="" textlink="">
      <xdr:nvSpPr>
        <xdr:cNvPr id="47" name="大かっこ 46">
          <a:extLst>
            <a:ext uri="{FF2B5EF4-FFF2-40B4-BE49-F238E27FC236}">
              <a16:creationId xmlns:a16="http://schemas.microsoft.com/office/drawing/2014/main" id="{E6F5A4A6-90E7-4F3E-A5B7-3B7127AE04E6}"/>
            </a:ext>
          </a:extLst>
        </xdr:cNvPr>
        <xdr:cNvSpPr/>
      </xdr:nvSpPr>
      <xdr:spPr>
        <a:xfrm>
          <a:off x="1892130" y="79739698"/>
          <a:ext cx="1867016" cy="7659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193074</xdr:colOff>
      <xdr:row>759</xdr:row>
      <xdr:rowOff>437635</xdr:rowOff>
    </xdr:from>
    <xdr:to>
      <xdr:col>31</xdr:col>
      <xdr:colOff>128717</xdr:colOff>
      <xdr:row>762</xdr:row>
      <xdr:rowOff>275527</xdr:rowOff>
    </xdr:to>
    <xdr:sp macro="" textlink="">
      <xdr:nvSpPr>
        <xdr:cNvPr id="49" name="テキスト ボックス 48">
          <a:extLst>
            <a:ext uri="{FF2B5EF4-FFF2-40B4-BE49-F238E27FC236}">
              <a16:creationId xmlns:a16="http://schemas.microsoft.com/office/drawing/2014/main" id="{15508F13-229B-40AB-974B-7B49A6D8AC46}"/>
            </a:ext>
          </a:extLst>
        </xdr:cNvPr>
        <xdr:cNvSpPr txBox="1"/>
      </xdr:nvSpPr>
      <xdr:spPr>
        <a:xfrm>
          <a:off x="4723885" y="78401047"/>
          <a:ext cx="1789156" cy="1305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F</a:t>
          </a:r>
          <a:r>
            <a:rPr kumimoji="1" lang="ja-JP" altLang="en-US" sz="1400" b="0" i="0">
              <a:latin typeface="+mj-ea"/>
              <a:ea typeface="+mj-ea"/>
            </a:rPr>
            <a:t>．</a:t>
          </a:r>
          <a:r>
            <a:rPr kumimoji="1" lang="ja-JP" altLang="en-US" sz="1400" b="0" i="0">
              <a:solidFill>
                <a:sysClr val="windowText" lastClr="000000"/>
              </a:solidFill>
              <a:latin typeface="+mj-ea"/>
              <a:ea typeface="+mj-ea"/>
            </a:rPr>
            <a:t>松田平田設計・教育施設研究所設計共同体</a:t>
          </a:r>
          <a:endParaRPr kumimoji="1" lang="en-US" altLang="ja-JP" sz="1400" b="0" i="0">
            <a:solidFill>
              <a:sysClr val="windowText" lastClr="000000"/>
            </a:solidFill>
            <a:latin typeface="+mj-ea"/>
            <a:ea typeface="+mj-ea"/>
          </a:endParaRPr>
        </a:p>
        <a:p>
          <a:pPr algn="ctr"/>
          <a:r>
            <a:rPr kumimoji="1" lang="en-US" altLang="ja-JP" sz="1400" b="0" i="0">
              <a:latin typeface="+mj-ea"/>
              <a:ea typeface="+mj-ea"/>
            </a:rPr>
            <a:t>3.2</a:t>
          </a:r>
          <a:r>
            <a:rPr kumimoji="1" lang="ja-JP" altLang="en-US" sz="1400" b="0" i="0">
              <a:latin typeface="+mj-ea"/>
              <a:ea typeface="+mj-ea"/>
            </a:rPr>
            <a:t>百万円</a:t>
          </a:r>
        </a:p>
      </xdr:txBody>
    </xdr:sp>
    <xdr:clientData/>
  </xdr:twoCellAnchor>
  <xdr:twoCellAnchor>
    <xdr:from>
      <xdr:col>23</xdr:col>
      <xdr:colOff>12872</xdr:colOff>
      <xdr:row>762</xdr:row>
      <xdr:rowOff>386127</xdr:rowOff>
    </xdr:from>
    <xdr:to>
      <xdr:col>32</xdr:col>
      <xdr:colOff>26375</xdr:colOff>
      <xdr:row>763</xdr:row>
      <xdr:rowOff>318679</xdr:rowOff>
    </xdr:to>
    <xdr:sp macro="" textlink="">
      <xdr:nvSpPr>
        <xdr:cNvPr id="51" name="大かっこ 50">
          <a:extLst>
            <a:ext uri="{FF2B5EF4-FFF2-40B4-BE49-F238E27FC236}">
              <a16:creationId xmlns:a16="http://schemas.microsoft.com/office/drawing/2014/main" id="{083F17C8-84A9-443D-B77A-3BB02CDD0156}"/>
            </a:ext>
          </a:extLst>
        </xdr:cNvPr>
        <xdr:cNvSpPr/>
      </xdr:nvSpPr>
      <xdr:spPr>
        <a:xfrm>
          <a:off x="4749629" y="79816904"/>
          <a:ext cx="1867016" cy="7048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71051</xdr:colOff>
      <xdr:row>758</xdr:row>
      <xdr:rowOff>342900</xdr:rowOff>
    </xdr:from>
    <xdr:to>
      <xdr:col>41</xdr:col>
      <xdr:colOff>80576</xdr:colOff>
      <xdr:row>759</xdr:row>
      <xdr:rowOff>57296</xdr:rowOff>
    </xdr:to>
    <xdr:cxnSp macro="">
      <xdr:nvCxnSpPr>
        <xdr:cNvPr id="56" name="直線矢印コネクタ 55">
          <a:extLst>
            <a:ext uri="{FF2B5EF4-FFF2-40B4-BE49-F238E27FC236}">
              <a16:creationId xmlns:a16="http://schemas.microsoft.com/office/drawing/2014/main" id="{736330A4-076E-43DB-B4B6-84E7AE434FE1}"/>
            </a:ext>
          </a:extLst>
        </xdr:cNvPr>
        <xdr:cNvCxnSpPr/>
      </xdr:nvCxnSpPr>
      <xdr:spPr>
        <a:xfrm>
          <a:off x="8272076" y="80105250"/>
          <a:ext cx="9525" cy="38114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33981</xdr:colOff>
      <xdr:row>762</xdr:row>
      <xdr:rowOff>514350</xdr:rowOff>
    </xdr:from>
    <xdr:to>
      <xdr:col>17</xdr:col>
      <xdr:colOff>30072</xdr:colOff>
      <xdr:row>763</xdr:row>
      <xdr:rowOff>263207</xdr:rowOff>
    </xdr:to>
    <xdr:sp macro="" textlink="">
      <xdr:nvSpPr>
        <xdr:cNvPr id="59" name="テキスト ボックス 58">
          <a:extLst>
            <a:ext uri="{FF2B5EF4-FFF2-40B4-BE49-F238E27FC236}">
              <a16:creationId xmlns:a16="http://schemas.microsoft.com/office/drawing/2014/main" id="{BE80C205-1663-4DA5-9AAE-7A4A4FD429ED}"/>
            </a:ext>
          </a:extLst>
        </xdr:cNvPr>
        <xdr:cNvSpPr txBox="1"/>
      </xdr:nvSpPr>
      <xdr:spPr>
        <a:xfrm>
          <a:off x="1834206" y="80048100"/>
          <a:ext cx="1596291" cy="520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新営その他工事監理業務</a:t>
          </a:r>
          <a:endParaRPr kumimoji="1" lang="en-US" altLang="ja-JP" sz="1100" b="0" i="0">
            <a:latin typeface="+mj-ea"/>
            <a:ea typeface="+mj-ea"/>
          </a:endParaRPr>
        </a:p>
      </xdr:txBody>
    </xdr:sp>
    <xdr:clientData/>
  </xdr:twoCellAnchor>
  <xdr:twoCellAnchor>
    <xdr:from>
      <xdr:col>25</xdr:col>
      <xdr:colOff>25743</xdr:colOff>
      <xdr:row>762</xdr:row>
      <xdr:rowOff>604966</xdr:rowOff>
    </xdr:from>
    <xdr:to>
      <xdr:col>33</xdr:col>
      <xdr:colOff>21834</xdr:colOff>
      <xdr:row>763</xdr:row>
      <xdr:rowOff>353823</xdr:rowOff>
    </xdr:to>
    <xdr:sp macro="" textlink="">
      <xdr:nvSpPr>
        <xdr:cNvPr id="60" name="テキスト ボックス 59">
          <a:extLst>
            <a:ext uri="{FF2B5EF4-FFF2-40B4-BE49-F238E27FC236}">
              <a16:creationId xmlns:a16="http://schemas.microsoft.com/office/drawing/2014/main" id="{BE80C205-1663-4DA5-9AAE-7A4A4FD429ED}"/>
            </a:ext>
          </a:extLst>
        </xdr:cNvPr>
        <xdr:cNvSpPr txBox="1"/>
      </xdr:nvSpPr>
      <xdr:spPr>
        <a:xfrm>
          <a:off x="5174392" y="80035743"/>
          <a:ext cx="1643658" cy="521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意図伝達業務</a:t>
          </a:r>
          <a:endParaRPr kumimoji="1" lang="en-US" altLang="ja-JP" sz="1100" b="0" i="0">
            <a:solidFill>
              <a:sysClr val="windowText" lastClr="000000"/>
            </a:solidFill>
            <a:latin typeface="+mj-ea"/>
            <a:ea typeface="+mj-ea"/>
          </a:endParaRPr>
        </a:p>
      </xdr:txBody>
    </xdr:sp>
    <xdr:clientData/>
  </xdr:twoCellAnchor>
  <xdr:twoCellAnchor>
    <xdr:from>
      <xdr:col>36</xdr:col>
      <xdr:colOff>90101</xdr:colOff>
      <xdr:row>759</xdr:row>
      <xdr:rowOff>489122</xdr:rowOff>
    </xdr:from>
    <xdr:to>
      <xdr:col>45</xdr:col>
      <xdr:colOff>25743</xdr:colOff>
      <xdr:row>762</xdr:row>
      <xdr:rowOff>327014</xdr:rowOff>
    </xdr:to>
    <xdr:sp macro="" textlink="">
      <xdr:nvSpPr>
        <xdr:cNvPr id="61" name="テキスト ボックス 60">
          <a:extLst>
            <a:ext uri="{FF2B5EF4-FFF2-40B4-BE49-F238E27FC236}">
              <a16:creationId xmlns:a16="http://schemas.microsoft.com/office/drawing/2014/main" id="{15508F13-229B-40AB-974B-7B49A6D8AC46}"/>
            </a:ext>
          </a:extLst>
        </xdr:cNvPr>
        <xdr:cNvSpPr txBox="1"/>
      </xdr:nvSpPr>
      <xdr:spPr>
        <a:xfrm>
          <a:off x="7504155" y="78452534"/>
          <a:ext cx="1789156" cy="1305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G</a:t>
          </a:r>
          <a:r>
            <a:rPr kumimoji="1" lang="ja-JP" altLang="en-US" sz="1400" b="0" i="0">
              <a:latin typeface="+mj-ea"/>
              <a:ea typeface="+mj-ea"/>
            </a:rPr>
            <a:t>．大和不動産鑑定株式会社</a:t>
          </a:r>
          <a:endParaRPr kumimoji="1" lang="en-US" altLang="ja-JP" sz="1400" b="0" i="0">
            <a:latin typeface="+mj-ea"/>
            <a:ea typeface="+mj-ea"/>
          </a:endParaRPr>
        </a:p>
        <a:p>
          <a:pPr algn="ctr"/>
          <a:r>
            <a:rPr kumimoji="1" lang="ja-JP" altLang="en-US" sz="1400" b="0" i="0">
              <a:latin typeface="+mj-ea"/>
              <a:ea typeface="+mj-ea"/>
            </a:rPr>
            <a:t>計</a:t>
          </a:r>
          <a:endParaRPr kumimoji="1" lang="en-US" altLang="ja-JP" sz="1400" b="0" i="0">
            <a:latin typeface="+mj-ea"/>
            <a:ea typeface="+mj-ea"/>
          </a:endParaRPr>
        </a:p>
        <a:p>
          <a:pPr algn="ctr"/>
          <a:r>
            <a:rPr kumimoji="1" lang="en-US" altLang="ja-JP" sz="1400" b="0" i="0">
              <a:latin typeface="+mj-ea"/>
              <a:ea typeface="+mj-ea"/>
            </a:rPr>
            <a:t>1</a:t>
          </a:r>
          <a:r>
            <a:rPr kumimoji="1" lang="ja-JP" altLang="en-US" sz="1400" b="0" i="0">
              <a:latin typeface="+mj-ea"/>
              <a:ea typeface="+mj-ea"/>
            </a:rPr>
            <a:t>百万円</a:t>
          </a:r>
        </a:p>
      </xdr:txBody>
    </xdr:sp>
    <xdr:clientData/>
  </xdr:twoCellAnchor>
  <xdr:twoCellAnchor>
    <xdr:from>
      <xdr:col>36</xdr:col>
      <xdr:colOff>12872</xdr:colOff>
      <xdr:row>762</xdr:row>
      <xdr:rowOff>347534</xdr:rowOff>
    </xdr:from>
    <xdr:to>
      <xdr:col>45</xdr:col>
      <xdr:colOff>26374</xdr:colOff>
      <xdr:row>763</xdr:row>
      <xdr:rowOff>280086</xdr:rowOff>
    </xdr:to>
    <xdr:sp macro="" textlink="">
      <xdr:nvSpPr>
        <xdr:cNvPr id="62" name="大かっこ 61">
          <a:extLst>
            <a:ext uri="{FF2B5EF4-FFF2-40B4-BE49-F238E27FC236}">
              <a16:creationId xmlns:a16="http://schemas.microsoft.com/office/drawing/2014/main" id="{083F17C8-84A9-443D-B77A-3BB02CDD0156}"/>
            </a:ext>
          </a:extLst>
        </xdr:cNvPr>
        <xdr:cNvSpPr/>
      </xdr:nvSpPr>
      <xdr:spPr>
        <a:xfrm>
          <a:off x="7426926" y="79778311"/>
          <a:ext cx="1867016" cy="7048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115844</xdr:colOff>
      <xdr:row>762</xdr:row>
      <xdr:rowOff>527736</xdr:rowOff>
    </xdr:from>
    <xdr:to>
      <xdr:col>46</xdr:col>
      <xdr:colOff>111934</xdr:colOff>
      <xdr:row>763</xdr:row>
      <xdr:rowOff>276593</xdr:rowOff>
    </xdr:to>
    <xdr:sp macro="" textlink="">
      <xdr:nvSpPr>
        <xdr:cNvPr id="63" name="テキスト ボックス 62">
          <a:extLst>
            <a:ext uri="{FF2B5EF4-FFF2-40B4-BE49-F238E27FC236}">
              <a16:creationId xmlns:a16="http://schemas.microsoft.com/office/drawing/2014/main" id="{BE80C205-1663-4DA5-9AAE-7A4A4FD429ED}"/>
            </a:ext>
          </a:extLst>
        </xdr:cNvPr>
        <xdr:cNvSpPr txBox="1"/>
      </xdr:nvSpPr>
      <xdr:spPr>
        <a:xfrm>
          <a:off x="7941790" y="79958513"/>
          <a:ext cx="1643658" cy="521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a:solidFill>
                <a:schemeClr val="tx1"/>
              </a:solidFill>
              <a:effectLst/>
              <a:latin typeface="+mn-lt"/>
              <a:ea typeface="+mn-ea"/>
              <a:cs typeface="+mn-cs"/>
            </a:rPr>
            <a:t>不動産鑑定</a:t>
          </a:r>
          <a:endParaRPr kumimoji="1" lang="en-US" altLang="ja-JP" sz="1100" b="0" i="0">
            <a:latin typeface="+mj-ea"/>
            <a:ea typeface="+mj-ea"/>
          </a:endParaRPr>
        </a:p>
      </xdr:txBody>
    </xdr:sp>
    <xdr:clientData/>
  </xdr:twoCellAnchor>
  <xdr:twoCellAnchor>
    <xdr:from>
      <xdr:col>8</xdr:col>
      <xdr:colOff>35719</xdr:colOff>
      <xdr:row>751</xdr:row>
      <xdr:rowOff>161925</xdr:rowOff>
    </xdr:from>
    <xdr:to>
      <xdr:col>17</xdr:col>
      <xdr:colOff>190500</xdr:colOff>
      <xdr:row>752</xdr:row>
      <xdr:rowOff>104775</xdr:rowOff>
    </xdr:to>
    <xdr:sp macro="" textlink="">
      <xdr:nvSpPr>
        <xdr:cNvPr id="43" name="テキスト ボックス 42">
          <a:extLst>
            <a:ext uri="{FF2B5EF4-FFF2-40B4-BE49-F238E27FC236}">
              <a16:creationId xmlns:a16="http://schemas.microsoft.com/office/drawing/2014/main" id="{F7FA740D-0A88-4302-AEC7-9B67AF442E27}"/>
            </a:ext>
          </a:extLst>
        </xdr:cNvPr>
        <xdr:cNvSpPr txBox="1"/>
      </xdr:nvSpPr>
      <xdr:spPr>
        <a:xfrm>
          <a:off x="1654969" y="58562081"/>
          <a:ext cx="1976437" cy="300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a:latin typeface="+mj-ea"/>
              <a:ea typeface="+mj-ea"/>
            </a:rPr>
            <a:t>一般競争契約（総合評価）</a:t>
          </a:r>
        </a:p>
      </xdr:txBody>
    </xdr:sp>
    <xdr:clientData/>
  </xdr:twoCellAnchor>
  <xdr:twoCellAnchor>
    <xdr:from>
      <xdr:col>17</xdr:col>
      <xdr:colOff>178595</xdr:colOff>
      <xdr:row>751</xdr:row>
      <xdr:rowOff>123825</xdr:rowOff>
    </xdr:from>
    <xdr:to>
      <xdr:col>28</xdr:col>
      <xdr:colOff>23812</xdr:colOff>
      <xdr:row>752</xdr:row>
      <xdr:rowOff>66675</xdr:rowOff>
    </xdr:to>
    <xdr:sp macro="" textlink="">
      <xdr:nvSpPr>
        <xdr:cNvPr id="46" name="テキスト ボックス 45">
          <a:extLst>
            <a:ext uri="{FF2B5EF4-FFF2-40B4-BE49-F238E27FC236}">
              <a16:creationId xmlns:a16="http://schemas.microsoft.com/office/drawing/2014/main" id="{F7FA740D-0A88-4302-AEC7-9B67AF442E27}"/>
            </a:ext>
          </a:extLst>
        </xdr:cNvPr>
        <xdr:cNvSpPr txBox="1"/>
      </xdr:nvSpPr>
      <xdr:spPr>
        <a:xfrm>
          <a:off x="3619501" y="58523981"/>
          <a:ext cx="2071686" cy="300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a:latin typeface="+mj-ea"/>
              <a:ea typeface="+mj-ea"/>
            </a:rPr>
            <a:t>一般競争契約（総合評価）</a:t>
          </a:r>
        </a:p>
      </xdr:txBody>
    </xdr:sp>
    <xdr:clientData/>
  </xdr:twoCellAnchor>
  <xdr:twoCellAnchor>
    <xdr:from>
      <xdr:col>28</xdr:col>
      <xdr:colOff>190500</xdr:colOff>
      <xdr:row>751</xdr:row>
      <xdr:rowOff>180975</xdr:rowOff>
    </xdr:from>
    <xdr:to>
      <xdr:col>39</xdr:col>
      <xdr:colOff>166687</xdr:colOff>
      <xdr:row>752</xdr:row>
      <xdr:rowOff>123825</xdr:rowOff>
    </xdr:to>
    <xdr:sp macro="" textlink="">
      <xdr:nvSpPr>
        <xdr:cNvPr id="48" name="テキスト ボックス 47">
          <a:extLst>
            <a:ext uri="{FF2B5EF4-FFF2-40B4-BE49-F238E27FC236}">
              <a16:creationId xmlns:a16="http://schemas.microsoft.com/office/drawing/2014/main" id="{F7FA740D-0A88-4302-AEC7-9B67AF442E27}"/>
            </a:ext>
          </a:extLst>
        </xdr:cNvPr>
        <xdr:cNvSpPr txBox="1"/>
      </xdr:nvSpPr>
      <xdr:spPr>
        <a:xfrm>
          <a:off x="5857875" y="58581131"/>
          <a:ext cx="2202656" cy="300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a:latin typeface="+mj-ea"/>
              <a:ea typeface="+mj-ea"/>
            </a:rPr>
            <a:t>一般競争契約（総合評価）</a:t>
          </a:r>
        </a:p>
      </xdr:txBody>
    </xdr:sp>
    <xdr:clientData/>
  </xdr:twoCellAnchor>
  <xdr:twoCellAnchor>
    <xdr:from>
      <xdr:col>39</xdr:col>
      <xdr:colOff>166688</xdr:colOff>
      <xdr:row>751</xdr:row>
      <xdr:rowOff>171450</xdr:rowOff>
    </xdr:from>
    <xdr:to>
      <xdr:col>49</xdr:col>
      <xdr:colOff>357188</xdr:colOff>
      <xdr:row>752</xdr:row>
      <xdr:rowOff>114300</xdr:rowOff>
    </xdr:to>
    <xdr:sp macro="" textlink="">
      <xdr:nvSpPr>
        <xdr:cNvPr id="50" name="テキスト ボックス 49">
          <a:extLst>
            <a:ext uri="{FF2B5EF4-FFF2-40B4-BE49-F238E27FC236}">
              <a16:creationId xmlns:a16="http://schemas.microsoft.com/office/drawing/2014/main" id="{F7FA740D-0A88-4302-AEC7-9B67AF442E27}"/>
            </a:ext>
          </a:extLst>
        </xdr:cNvPr>
        <xdr:cNvSpPr txBox="1"/>
      </xdr:nvSpPr>
      <xdr:spPr>
        <a:xfrm>
          <a:off x="8060532" y="58571606"/>
          <a:ext cx="2214562" cy="300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a:latin typeface="+mj-ea"/>
              <a:ea typeface="+mj-ea"/>
            </a:rPr>
            <a:t>一般競争契約（総合評価）</a:t>
          </a:r>
        </a:p>
      </xdr:txBody>
    </xdr:sp>
    <xdr:clientData/>
  </xdr:twoCellAnchor>
  <xdr:twoCellAnchor>
    <xdr:from>
      <xdr:col>9</xdr:col>
      <xdr:colOff>152400</xdr:colOff>
      <xdr:row>759</xdr:row>
      <xdr:rowOff>66675</xdr:rowOff>
    </xdr:from>
    <xdr:to>
      <xdr:col>17</xdr:col>
      <xdr:colOff>175789</xdr:colOff>
      <xdr:row>759</xdr:row>
      <xdr:rowOff>361950</xdr:rowOff>
    </xdr:to>
    <xdr:sp macro="" textlink="">
      <xdr:nvSpPr>
        <xdr:cNvPr id="53" name="テキスト ボックス 52">
          <a:extLst>
            <a:ext uri="{FF2B5EF4-FFF2-40B4-BE49-F238E27FC236}">
              <a16:creationId xmlns:a16="http://schemas.microsoft.com/office/drawing/2014/main" id="{F7FA740D-0A88-4302-AEC7-9B67AF442E27}"/>
            </a:ext>
          </a:extLst>
        </xdr:cNvPr>
        <xdr:cNvSpPr txBox="1"/>
      </xdr:nvSpPr>
      <xdr:spPr>
        <a:xfrm>
          <a:off x="1952625" y="80495775"/>
          <a:ext cx="1623589"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a:latin typeface="+mj-ea"/>
              <a:ea typeface="+mj-ea"/>
            </a:rPr>
            <a:t>随意契約（その他）</a:t>
          </a:r>
        </a:p>
      </xdr:txBody>
    </xdr:sp>
    <xdr:clientData/>
  </xdr:twoCellAnchor>
  <xdr:twoCellAnchor>
    <xdr:from>
      <xdr:col>20</xdr:col>
      <xdr:colOff>178594</xdr:colOff>
      <xdr:row>759</xdr:row>
      <xdr:rowOff>76200</xdr:rowOff>
    </xdr:from>
    <xdr:to>
      <xdr:col>33</xdr:col>
      <xdr:colOff>59530</xdr:colOff>
      <xdr:row>759</xdr:row>
      <xdr:rowOff>371475</xdr:rowOff>
    </xdr:to>
    <xdr:sp macro="" textlink="">
      <xdr:nvSpPr>
        <xdr:cNvPr id="54" name="テキスト ボックス 53">
          <a:extLst>
            <a:ext uri="{FF2B5EF4-FFF2-40B4-BE49-F238E27FC236}">
              <a16:creationId xmlns:a16="http://schemas.microsoft.com/office/drawing/2014/main" id="{F7FA740D-0A88-4302-AEC7-9B67AF442E27}"/>
            </a:ext>
          </a:extLst>
        </xdr:cNvPr>
        <xdr:cNvSpPr txBox="1"/>
      </xdr:nvSpPr>
      <xdr:spPr>
        <a:xfrm>
          <a:off x="4226719" y="61952981"/>
          <a:ext cx="2512217"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a:latin typeface="+mj-ea"/>
              <a:ea typeface="+mj-ea"/>
            </a:rPr>
            <a:t>一般競争契約（総合評価）</a:t>
          </a:r>
        </a:p>
      </xdr:txBody>
    </xdr:sp>
    <xdr:clientData/>
  </xdr:twoCellAnchor>
  <xdr:twoCellAnchor>
    <xdr:from>
      <xdr:col>37</xdr:col>
      <xdr:colOff>11907</xdr:colOff>
      <xdr:row>759</xdr:row>
      <xdr:rowOff>142876</xdr:rowOff>
    </xdr:from>
    <xdr:to>
      <xdr:col>45</xdr:col>
      <xdr:colOff>35296</xdr:colOff>
      <xdr:row>759</xdr:row>
      <xdr:rowOff>438151</xdr:rowOff>
    </xdr:to>
    <xdr:sp macro="" textlink="">
      <xdr:nvSpPr>
        <xdr:cNvPr id="52" name="テキスト ボックス 51">
          <a:extLst>
            <a:ext uri="{FF2B5EF4-FFF2-40B4-BE49-F238E27FC236}">
              <a16:creationId xmlns:a16="http://schemas.microsoft.com/office/drawing/2014/main" id="{F7FA740D-0A88-4302-AEC7-9B67AF442E27}"/>
            </a:ext>
          </a:extLst>
        </xdr:cNvPr>
        <xdr:cNvSpPr txBox="1"/>
      </xdr:nvSpPr>
      <xdr:spPr>
        <a:xfrm>
          <a:off x="7500938" y="82426970"/>
          <a:ext cx="1642639"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i="0">
              <a:latin typeface="+mj-ea"/>
              <a:ea typeface="+mj-ea"/>
            </a:rPr>
            <a:t>随意契約（少額）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328</v>
      </c>
      <c r="AT2" s="991"/>
      <c r="AU2" s="991"/>
      <c r="AV2" s="51" t="str">
        <f>IF(AW2="", "", "-")</f>
        <v/>
      </c>
      <c r="AW2" s="934"/>
      <c r="AX2" s="934"/>
    </row>
    <row r="3" spans="1:50" ht="21" customHeight="1" thickBot="1" x14ac:dyDescent="0.2">
      <c r="A3" s="889" t="s">
        <v>421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560</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612</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610</v>
      </c>
      <c r="H5" s="862"/>
      <c r="I5" s="862"/>
      <c r="J5" s="862"/>
      <c r="K5" s="862"/>
      <c r="L5" s="862"/>
      <c r="M5" s="863" t="s">
        <v>66</v>
      </c>
      <c r="N5" s="864"/>
      <c r="O5" s="864"/>
      <c r="P5" s="864"/>
      <c r="Q5" s="864"/>
      <c r="R5" s="865"/>
      <c r="S5" s="866" t="s">
        <v>611</v>
      </c>
      <c r="T5" s="862"/>
      <c r="U5" s="862"/>
      <c r="V5" s="862"/>
      <c r="W5" s="862"/>
      <c r="X5" s="867"/>
      <c r="Y5" s="718" t="s">
        <v>3</v>
      </c>
      <c r="Z5" s="566"/>
      <c r="AA5" s="566"/>
      <c r="AB5" s="566"/>
      <c r="AC5" s="566"/>
      <c r="AD5" s="567"/>
      <c r="AE5" s="719" t="s">
        <v>613</v>
      </c>
      <c r="AF5" s="719"/>
      <c r="AG5" s="719"/>
      <c r="AH5" s="719"/>
      <c r="AI5" s="719"/>
      <c r="AJ5" s="719"/>
      <c r="AK5" s="719"/>
      <c r="AL5" s="719"/>
      <c r="AM5" s="719"/>
      <c r="AN5" s="719"/>
      <c r="AO5" s="719"/>
      <c r="AP5" s="720"/>
      <c r="AQ5" s="721" t="s">
        <v>614</v>
      </c>
      <c r="AR5" s="722"/>
      <c r="AS5" s="722"/>
      <c r="AT5" s="722"/>
      <c r="AU5" s="722"/>
      <c r="AV5" s="722"/>
      <c r="AW5" s="722"/>
      <c r="AX5" s="723"/>
    </row>
    <row r="6" spans="1:50" ht="31.5"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96" customHeight="1" x14ac:dyDescent="0.15">
      <c r="A7" s="518" t="s">
        <v>22</v>
      </c>
      <c r="B7" s="519"/>
      <c r="C7" s="519"/>
      <c r="D7" s="519"/>
      <c r="E7" s="519"/>
      <c r="F7" s="520"/>
      <c r="G7" s="521" t="s">
        <v>554</v>
      </c>
      <c r="H7" s="522"/>
      <c r="I7" s="522"/>
      <c r="J7" s="522"/>
      <c r="K7" s="522"/>
      <c r="L7" s="522"/>
      <c r="M7" s="522"/>
      <c r="N7" s="522"/>
      <c r="O7" s="522"/>
      <c r="P7" s="522"/>
      <c r="Q7" s="522"/>
      <c r="R7" s="522"/>
      <c r="S7" s="522"/>
      <c r="T7" s="522"/>
      <c r="U7" s="522"/>
      <c r="V7" s="522"/>
      <c r="W7" s="522"/>
      <c r="X7" s="523"/>
      <c r="Y7" s="945" t="s">
        <v>385</v>
      </c>
      <c r="Z7" s="466"/>
      <c r="AA7" s="466"/>
      <c r="AB7" s="466"/>
      <c r="AC7" s="466"/>
      <c r="AD7" s="946"/>
      <c r="AE7" s="935" t="s">
        <v>562</v>
      </c>
      <c r="AF7" s="936"/>
      <c r="AG7" s="936"/>
      <c r="AH7" s="936"/>
      <c r="AI7" s="936"/>
      <c r="AJ7" s="936"/>
      <c r="AK7" s="936"/>
      <c r="AL7" s="936"/>
      <c r="AM7" s="936"/>
      <c r="AN7" s="936"/>
      <c r="AO7" s="936"/>
      <c r="AP7" s="936"/>
      <c r="AQ7" s="936"/>
      <c r="AR7" s="936"/>
      <c r="AS7" s="936"/>
      <c r="AT7" s="936"/>
      <c r="AU7" s="936"/>
      <c r="AV7" s="936"/>
      <c r="AW7" s="936"/>
      <c r="AX7" s="937"/>
    </row>
    <row r="8" spans="1:50" ht="38.25" customHeight="1" x14ac:dyDescent="0.15">
      <c r="A8" s="518" t="s">
        <v>259</v>
      </c>
      <c r="B8" s="519"/>
      <c r="C8" s="519"/>
      <c r="D8" s="519"/>
      <c r="E8" s="519"/>
      <c r="F8" s="520"/>
      <c r="G8" s="958" t="str">
        <f>入力規則等!A27</f>
        <v>2020年東京オリパラ</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5.25" customHeight="1" x14ac:dyDescent="0.15">
      <c r="A9" s="871" t="s">
        <v>23</v>
      </c>
      <c r="B9" s="872"/>
      <c r="C9" s="872"/>
      <c r="D9" s="872"/>
      <c r="E9" s="872"/>
      <c r="F9" s="872"/>
      <c r="G9" s="873" t="s">
        <v>563</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8.25" customHeight="1" x14ac:dyDescent="0.15">
      <c r="A10" s="680" t="s">
        <v>30</v>
      </c>
      <c r="B10" s="681"/>
      <c r="C10" s="681"/>
      <c r="D10" s="681"/>
      <c r="E10" s="681"/>
      <c r="F10" s="681"/>
      <c r="G10" s="775" t="s">
        <v>640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3"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388</v>
      </c>
      <c r="Q12" s="439"/>
      <c r="R12" s="439"/>
      <c r="S12" s="439"/>
      <c r="T12" s="439"/>
      <c r="U12" s="439"/>
      <c r="V12" s="440"/>
      <c r="W12" s="438" t="s">
        <v>408</v>
      </c>
      <c r="X12" s="439"/>
      <c r="Y12" s="439"/>
      <c r="Z12" s="439"/>
      <c r="AA12" s="439"/>
      <c r="AB12" s="439"/>
      <c r="AC12" s="440"/>
      <c r="AD12" s="438" t="s">
        <v>415</v>
      </c>
      <c r="AE12" s="439"/>
      <c r="AF12" s="439"/>
      <c r="AG12" s="439"/>
      <c r="AH12" s="439"/>
      <c r="AI12" s="439"/>
      <c r="AJ12" s="440"/>
      <c r="AK12" s="438" t="s">
        <v>422</v>
      </c>
      <c r="AL12" s="439"/>
      <c r="AM12" s="439"/>
      <c r="AN12" s="439"/>
      <c r="AO12" s="439"/>
      <c r="AP12" s="439"/>
      <c r="AQ12" s="440"/>
      <c r="AR12" s="438" t="s">
        <v>423</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3640</v>
      </c>
      <c r="Q13" s="678"/>
      <c r="R13" s="678"/>
      <c r="S13" s="678"/>
      <c r="T13" s="678"/>
      <c r="U13" s="678"/>
      <c r="V13" s="679"/>
      <c r="W13" s="677">
        <v>3647</v>
      </c>
      <c r="X13" s="678"/>
      <c r="Y13" s="678"/>
      <c r="Z13" s="678"/>
      <c r="AA13" s="678"/>
      <c r="AB13" s="678"/>
      <c r="AC13" s="679"/>
      <c r="AD13" s="677">
        <v>2541</v>
      </c>
      <c r="AE13" s="678"/>
      <c r="AF13" s="678"/>
      <c r="AG13" s="678"/>
      <c r="AH13" s="678"/>
      <c r="AI13" s="678"/>
      <c r="AJ13" s="679"/>
      <c r="AK13" s="677" t="s">
        <v>558</v>
      </c>
      <c r="AL13" s="678"/>
      <c r="AM13" s="678"/>
      <c r="AN13" s="678"/>
      <c r="AO13" s="678"/>
      <c r="AP13" s="678"/>
      <c r="AQ13" s="679"/>
      <c r="AR13" s="942" t="s">
        <v>667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v>1424</v>
      </c>
      <c r="Q14" s="678"/>
      <c r="R14" s="678"/>
      <c r="S14" s="678"/>
      <c r="T14" s="678"/>
      <c r="U14" s="678"/>
      <c r="V14" s="679"/>
      <c r="W14" s="677">
        <v>6043</v>
      </c>
      <c r="X14" s="678"/>
      <c r="Y14" s="678"/>
      <c r="Z14" s="678"/>
      <c r="AA14" s="678"/>
      <c r="AB14" s="678"/>
      <c r="AC14" s="679"/>
      <c r="AD14" s="677">
        <v>-85</v>
      </c>
      <c r="AE14" s="678"/>
      <c r="AF14" s="678"/>
      <c r="AG14" s="678"/>
      <c r="AH14" s="678"/>
      <c r="AI14" s="678"/>
      <c r="AJ14" s="679"/>
      <c r="AK14" s="677" t="s">
        <v>616</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554</v>
      </c>
      <c r="Q15" s="678"/>
      <c r="R15" s="678"/>
      <c r="S15" s="678"/>
      <c r="T15" s="678"/>
      <c r="U15" s="678"/>
      <c r="V15" s="679"/>
      <c r="W15" s="677">
        <v>4349</v>
      </c>
      <c r="X15" s="678"/>
      <c r="Y15" s="678"/>
      <c r="Z15" s="678"/>
      <c r="AA15" s="678"/>
      <c r="AB15" s="678"/>
      <c r="AC15" s="679"/>
      <c r="AD15" s="677">
        <v>3674</v>
      </c>
      <c r="AE15" s="678"/>
      <c r="AF15" s="678"/>
      <c r="AG15" s="678"/>
      <c r="AH15" s="678"/>
      <c r="AI15" s="678"/>
      <c r="AJ15" s="679"/>
      <c r="AK15" s="677" t="s">
        <v>615</v>
      </c>
      <c r="AL15" s="678"/>
      <c r="AM15" s="678"/>
      <c r="AN15" s="678"/>
      <c r="AO15" s="678"/>
      <c r="AP15" s="678"/>
      <c r="AQ15" s="679"/>
      <c r="AR15" s="677" t="s">
        <v>667</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v>-4349</v>
      </c>
      <c r="Q16" s="678"/>
      <c r="R16" s="678"/>
      <c r="S16" s="678"/>
      <c r="T16" s="678"/>
      <c r="U16" s="678"/>
      <c r="V16" s="679"/>
      <c r="W16" s="677">
        <v>-3673</v>
      </c>
      <c r="X16" s="678"/>
      <c r="Y16" s="678"/>
      <c r="Z16" s="678"/>
      <c r="AA16" s="678"/>
      <c r="AB16" s="678"/>
      <c r="AC16" s="679"/>
      <c r="AD16" s="677" t="s">
        <v>554</v>
      </c>
      <c r="AE16" s="678"/>
      <c r="AF16" s="678"/>
      <c r="AG16" s="678"/>
      <c r="AH16" s="678"/>
      <c r="AI16" s="678"/>
      <c r="AJ16" s="679"/>
      <c r="AK16" s="677" t="s">
        <v>615</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564</v>
      </c>
      <c r="Q17" s="678"/>
      <c r="R17" s="678"/>
      <c r="S17" s="678"/>
      <c r="T17" s="678"/>
      <c r="U17" s="678"/>
      <c r="V17" s="679"/>
      <c r="W17" s="677" t="s">
        <v>558</v>
      </c>
      <c r="X17" s="678"/>
      <c r="Y17" s="678"/>
      <c r="Z17" s="678"/>
      <c r="AA17" s="678"/>
      <c r="AB17" s="678"/>
      <c r="AC17" s="679"/>
      <c r="AD17" s="677" t="s">
        <v>565</v>
      </c>
      <c r="AE17" s="678"/>
      <c r="AF17" s="678"/>
      <c r="AG17" s="678"/>
      <c r="AH17" s="678"/>
      <c r="AI17" s="678"/>
      <c r="AJ17" s="679"/>
      <c r="AK17" s="677" t="s">
        <v>615</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715</v>
      </c>
      <c r="Q18" s="901"/>
      <c r="R18" s="901"/>
      <c r="S18" s="901"/>
      <c r="T18" s="901"/>
      <c r="U18" s="901"/>
      <c r="V18" s="902"/>
      <c r="W18" s="900">
        <f>SUM(W13:AC17)</f>
        <v>10366</v>
      </c>
      <c r="X18" s="901"/>
      <c r="Y18" s="901"/>
      <c r="Z18" s="901"/>
      <c r="AA18" s="901"/>
      <c r="AB18" s="901"/>
      <c r="AC18" s="902"/>
      <c r="AD18" s="900">
        <f>SUM(AD13:AJ17)</f>
        <v>6130</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707</v>
      </c>
      <c r="Q19" s="678"/>
      <c r="R19" s="678"/>
      <c r="S19" s="678"/>
      <c r="T19" s="678"/>
      <c r="U19" s="678"/>
      <c r="V19" s="679"/>
      <c r="W19" s="677">
        <v>10349</v>
      </c>
      <c r="X19" s="678"/>
      <c r="Y19" s="678"/>
      <c r="Z19" s="678"/>
      <c r="AA19" s="678"/>
      <c r="AB19" s="678"/>
      <c r="AC19" s="679"/>
      <c r="AD19" s="677">
        <v>6126</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0.98881118881118879</v>
      </c>
      <c r="Q20" s="318"/>
      <c r="R20" s="318"/>
      <c r="S20" s="318"/>
      <c r="T20" s="318"/>
      <c r="U20" s="318"/>
      <c r="V20" s="318"/>
      <c r="W20" s="318">
        <f t="shared" ref="W20" si="0">IF(W18=0, "-", SUM(W19)/W18)</f>
        <v>0.9983600231526143</v>
      </c>
      <c r="X20" s="318"/>
      <c r="Y20" s="318"/>
      <c r="Z20" s="318"/>
      <c r="AA20" s="318"/>
      <c r="AB20" s="318"/>
      <c r="AC20" s="318"/>
      <c r="AD20" s="318">
        <f t="shared" ref="AD20" si="1">IF(AD18=0, "-", SUM(AD19)/AD18)</f>
        <v>0.99934747145187597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1"/>
      <c r="B21" s="872"/>
      <c r="C21" s="872"/>
      <c r="D21" s="872"/>
      <c r="E21" s="872"/>
      <c r="F21" s="1004"/>
      <c r="G21" s="316" t="s">
        <v>353</v>
      </c>
      <c r="H21" s="317"/>
      <c r="I21" s="317"/>
      <c r="J21" s="317"/>
      <c r="K21" s="317"/>
      <c r="L21" s="317"/>
      <c r="M21" s="317"/>
      <c r="N21" s="317"/>
      <c r="O21" s="317"/>
      <c r="P21" s="318">
        <f>IF(P19=0, "-", SUM(P19)/SUM(P13,P14))</f>
        <v>0.1396129541864139</v>
      </c>
      <c r="Q21" s="318"/>
      <c r="R21" s="318"/>
      <c r="S21" s="318"/>
      <c r="T21" s="318"/>
      <c r="U21" s="318"/>
      <c r="V21" s="318"/>
      <c r="W21" s="318">
        <f t="shared" ref="W21" si="2">IF(W19=0, "-", SUM(W19)/SUM(W13,W14))</f>
        <v>1.0680082559339525</v>
      </c>
      <c r="X21" s="318"/>
      <c r="Y21" s="318"/>
      <c r="Z21" s="318"/>
      <c r="AA21" s="318"/>
      <c r="AB21" s="318"/>
      <c r="AC21" s="318"/>
      <c r="AD21" s="318">
        <f t="shared" ref="AD21" si="3">IF(AD19=0, "-", SUM(AD19)/SUM(AD13,AD14))</f>
        <v>2.4942996742671011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424</v>
      </c>
      <c r="B22" s="972"/>
      <c r="C22" s="972"/>
      <c r="D22" s="972"/>
      <c r="E22" s="972"/>
      <c r="F22" s="973"/>
      <c r="G22" s="1009" t="s">
        <v>332</v>
      </c>
      <c r="H22" s="221"/>
      <c r="I22" s="221"/>
      <c r="J22" s="221"/>
      <c r="K22" s="221"/>
      <c r="L22" s="221"/>
      <c r="M22" s="221"/>
      <c r="N22" s="221"/>
      <c r="O22" s="222"/>
      <c r="P22" s="960" t="s">
        <v>425</v>
      </c>
      <c r="Q22" s="221"/>
      <c r="R22" s="221"/>
      <c r="S22" s="221"/>
      <c r="T22" s="221"/>
      <c r="U22" s="221"/>
      <c r="V22" s="222"/>
      <c r="W22" s="960" t="s">
        <v>426</v>
      </c>
      <c r="X22" s="221"/>
      <c r="Y22" s="221"/>
      <c r="Z22" s="221"/>
      <c r="AA22" s="221"/>
      <c r="AB22" s="221"/>
      <c r="AC22" s="222"/>
      <c r="AD22" s="960" t="s">
        <v>331</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c r="H23" s="1011"/>
      <c r="I23" s="1011"/>
      <c r="J23" s="1011"/>
      <c r="K23" s="1011"/>
      <c r="L23" s="1011"/>
      <c r="M23" s="1011"/>
      <c r="N23" s="1011"/>
      <c r="O23" s="1012"/>
      <c r="P23" s="942"/>
      <c r="Q23" s="943"/>
      <c r="R23" s="943"/>
      <c r="S23" s="943"/>
      <c r="T23" s="943"/>
      <c r="U23" s="943"/>
      <c r="V23" s="961"/>
      <c r="W23" s="942"/>
      <c r="X23" s="943"/>
      <c r="Y23" s="943"/>
      <c r="Z23" s="943"/>
      <c r="AA23" s="943"/>
      <c r="AB23" s="943"/>
      <c r="AC23" s="961"/>
      <c r="AD23" s="981" t="s">
        <v>557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t="s">
        <v>341</v>
      </c>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336</v>
      </c>
      <c r="H28" s="966"/>
      <c r="I28" s="966"/>
      <c r="J28" s="966"/>
      <c r="K28" s="966"/>
      <c r="L28" s="966"/>
      <c r="M28" s="966"/>
      <c r="N28" s="966"/>
      <c r="O28" s="967"/>
      <c r="P28" s="900" t="e">
        <f>P29-SUM(P23:P27)</f>
        <v>#VALUE!</v>
      </c>
      <c r="Q28" s="901"/>
      <c r="R28" s="901"/>
      <c r="S28" s="901"/>
      <c r="T28" s="901"/>
      <c r="U28" s="901"/>
      <c r="V28" s="902"/>
      <c r="W28" s="900" t="e">
        <f>W29-SUM(W23:W27)</f>
        <v>#VALUE!</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5.25" customHeight="1" thickBot="1" x14ac:dyDescent="0.2">
      <c r="A29" s="977"/>
      <c r="B29" s="978"/>
      <c r="C29" s="978"/>
      <c r="D29" s="978"/>
      <c r="E29" s="978"/>
      <c r="F29" s="979"/>
      <c r="G29" s="968" t="s">
        <v>333</v>
      </c>
      <c r="H29" s="969"/>
      <c r="I29" s="969"/>
      <c r="J29" s="969"/>
      <c r="K29" s="969"/>
      <c r="L29" s="969"/>
      <c r="M29" s="969"/>
      <c r="N29" s="969"/>
      <c r="O29" s="970"/>
      <c r="P29" s="677" t="str">
        <f>AK13</f>
        <v>-</v>
      </c>
      <c r="Q29" s="678"/>
      <c r="R29" s="678"/>
      <c r="S29" s="678"/>
      <c r="T29" s="678"/>
      <c r="U29" s="678"/>
      <c r="V29" s="679"/>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348</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388</v>
      </c>
      <c r="AF30" s="881"/>
      <c r="AG30" s="881"/>
      <c r="AH30" s="882"/>
      <c r="AI30" s="880" t="s">
        <v>410</v>
      </c>
      <c r="AJ30" s="881"/>
      <c r="AK30" s="881"/>
      <c r="AL30" s="882"/>
      <c r="AM30" s="938" t="s">
        <v>415</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558</v>
      </c>
      <c r="AR31" s="200"/>
      <c r="AS31" s="132" t="s">
        <v>236</v>
      </c>
      <c r="AT31" s="133"/>
      <c r="AU31" s="199">
        <v>3</v>
      </c>
      <c r="AV31" s="199"/>
      <c r="AW31" s="418" t="s">
        <v>181</v>
      </c>
      <c r="AX31" s="419"/>
    </row>
    <row r="32" spans="1:50" ht="18.75" customHeight="1" x14ac:dyDescent="0.15">
      <c r="A32" s="423"/>
      <c r="B32" s="421"/>
      <c r="C32" s="421"/>
      <c r="D32" s="421"/>
      <c r="E32" s="421"/>
      <c r="F32" s="422"/>
      <c r="G32" s="584" t="s">
        <v>566</v>
      </c>
      <c r="H32" s="585"/>
      <c r="I32" s="585"/>
      <c r="J32" s="585"/>
      <c r="K32" s="585"/>
      <c r="L32" s="585"/>
      <c r="M32" s="585"/>
      <c r="N32" s="585"/>
      <c r="O32" s="586"/>
      <c r="P32" s="104" t="s">
        <v>567</v>
      </c>
      <c r="Q32" s="104"/>
      <c r="R32" s="104"/>
      <c r="S32" s="104"/>
      <c r="T32" s="104"/>
      <c r="U32" s="104"/>
      <c r="V32" s="104"/>
      <c r="W32" s="104"/>
      <c r="X32" s="105"/>
      <c r="Y32" s="494" t="s">
        <v>12</v>
      </c>
      <c r="Z32" s="554"/>
      <c r="AA32" s="555"/>
      <c r="AB32" s="484" t="s">
        <v>569</v>
      </c>
      <c r="AC32" s="484"/>
      <c r="AD32" s="484"/>
      <c r="AE32" s="217" t="s">
        <v>571</v>
      </c>
      <c r="AF32" s="218"/>
      <c r="AG32" s="218"/>
      <c r="AH32" s="218"/>
      <c r="AI32" s="217" t="s">
        <v>558</v>
      </c>
      <c r="AJ32" s="218"/>
      <c r="AK32" s="218"/>
      <c r="AL32" s="218"/>
      <c r="AM32" s="217" t="s">
        <v>617</v>
      </c>
      <c r="AN32" s="218"/>
      <c r="AO32" s="218"/>
      <c r="AP32" s="218"/>
      <c r="AQ32" s="352" t="s">
        <v>554</v>
      </c>
      <c r="AR32" s="207"/>
      <c r="AS32" s="207"/>
      <c r="AT32" s="353"/>
      <c r="AU32" s="218" t="s">
        <v>554</v>
      </c>
      <c r="AV32" s="218"/>
      <c r="AW32" s="218"/>
      <c r="AX32" s="220"/>
    </row>
    <row r="33" spans="1:50" ht="18.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570</v>
      </c>
      <c r="AC33" s="546"/>
      <c r="AD33" s="546"/>
      <c r="AE33" s="217" t="s">
        <v>554</v>
      </c>
      <c r="AF33" s="218"/>
      <c r="AG33" s="218"/>
      <c r="AH33" s="218"/>
      <c r="AI33" s="217" t="s">
        <v>558</v>
      </c>
      <c r="AJ33" s="218"/>
      <c r="AK33" s="218"/>
      <c r="AL33" s="218"/>
      <c r="AM33" s="217" t="s">
        <v>615</v>
      </c>
      <c r="AN33" s="218"/>
      <c r="AO33" s="218"/>
      <c r="AP33" s="218"/>
      <c r="AQ33" s="352" t="s">
        <v>558</v>
      </c>
      <c r="AR33" s="207"/>
      <c r="AS33" s="207"/>
      <c r="AT33" s="353"/>
      <c r="AU33" s="218">
        <v>17</v>
      </c>
      <c r="AV33" s="218"/>
      <c r="AW33" s="218"/>
      <c r="AX33" s="220"/>
    </row>
    <row r="34" spans="1:50" ht="18.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554</v>
      </c>
      <c r="AF34" s="218"/>
      <c r="AG34" s="218"/>
      <c r="AH34" s="218"/>
      <c r="AI34" s="217" t="s">
        <v>558</v>
      </c>
      <c r="AJ34" s="218"/>
      <c r="AK34" s="218"/>
      <c r="AL34" s="218"/>
      <c r="AM34" s="217" t="s">
        <v>615</v>
      </c>
      <c r="AN34" s="218"/>
      <c r="AO34" s="218"/>
      <c r="AP34" s="218"/>
      <c r="AQ34" s="352" t="s">
        <v>554</v>
      </c>
      <c r="AR34" s="207"/>
      <c r="AS34" s="207"/>
      <c r="AT34" s="353"/>
      <c r="AU34" s="218" t="s">
        <v>554</v>
      </c>
      <c r="AV34" s="218"/>
      <c r="AW34" s="218"/>
      <c r="AX34" s="220"/>
    </row>
    <row r="35" spans="1:50" ht="23.25" customHeight="1" x14ac:dyDescent="0.15">
      <c r="A35" s="225" t="s">
        <v>376</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348</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388</v>
      </c>
      <c r="AF37" s="244"/>
      <c r="AG37" s="244"/>
      <c r="AH37" s="245"/>
      <c r="AI37" s="243" t="s">
        <v>386</v>
      </c>
      <c r="AJ37" s="244"/>
      <c r="AK37" s="244"/>
      <c r="AL37" s="245"/>
      <c r="AM37" s="249" t="s">
        <v>415</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558</v>
      </c>
      <c r="AR38" s="200"/>
      <c r="AS38" s="132" t="s">
        <v>236</v>
      </c>
      <c r="AT38" s="133"/>
      <c r="AU38" s="199">
        <v>3</v>
      </c>
      <c r="AV38" s="199"/>
      <c r="AW38" s="418" t="s">
        <v>181</v>
      </c>
      <c r="AX38" s="419"/>
    </row>
    <row r="39" spans="1:50" ht="22.5" customHeight="1" x14ac:dyDescent="0.15">
      <c r="A39" s="423"/>
      <c r="B39" s="421"/>
      <c r="C39" s="421"/>
      <c r="D39" s="421"/>
      <c r="E39" s="421"/>
      <c r="F39" s="422"/>
      <c r="G39" s="584" t="s">
        <v>573</v>
      </c>
      <c r="H39" s="585"/>
      <c r="I39" s="585"/>
      <c r="J39" s="585"/>
      <c r="K39" s="585"/>
      <c r="L39" s="585"/>
      <c r="M39" s="585"/>
      <c r="N39" s="585"/>
      <c r="O39" s="586"/>
      <c r="P39" s="104" t="s">
        <v>567</v>
      </c>
      <c r="Q39" s="104"/>
      <c r="R39" s="104"/>
      <c r="S39" s="104"/>
      <c r="T39" s="104"/>
      <c r="U39" s="104"/>
      <c r="V39" s="104"/>
      <c r="W39" s="104"/>
      <c r="X39" s="105"/>
      <c r="Y39" s="494" t="s">
        <v>12</v>
      </c>
      <c r="Z39" s="554"/>
      <c r="AA39" s="555"/>
      <c r="AB39" s="484" t="s">
        <v>570</v>
      </c>
      <c r="AC39" s="484"/>
      <c r="AD39" s="484"/>
      <c r="AE39" s="217" t="s">
        <v>571</v>
      </c>
      <c r="AF39" s="218"/>
      <c r="AG39" s="218"/>
      <c r="AH39" s="218"/>
      <c r="AI39" s="217" t="s">
        <v>558</v>
      </c>
      <c r="AJ39" s="218"/>
      <c r="AK39" s="218"/>
      <c r="AL39" s="218"/>
      <c r="AM39" s="217" t="s">
        <v>618</v>
      </c>
      <c r="AN39" s="218"/>
      <c r="AO39" s="218"/>
      <c r="AP39" s="218"/>
      <c r="AQ39" s="352" t="s">
        <v>554</v>
      </c>
      <c r="AR39" s="207"/>
      <c r="AS39" s="207"/>
      <c r="AT39" s="353"/>
      <c r="AU39" s="218" t="s">
        <v>574</v>
      </c>
      <c r="AV39" s="218"/>
      <c r="AW39" s="218"/>
      <c r="AX39" s="220"/>
    </row>
    <row r="40" spans="1:50" ht="2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570</v>
      </c>
      <c r="AC40" s="546"/>
      <c r="AD40" s="546"/>
      <c r="AE40" s="217" t="s">
        <v>574</v>
      </c>
      <c r="AF40" s="218"/>
      <c r="AG40" s="218"/>
      <c r="AH40" s="218"/>
      <c r="AI40" s="217" t="s">
        <v>558</v>
      </c>
      <c r="AJ40" s="218"/>
      <c r="AK40" s="218"/>
      <c r="AL40" s="218"/>
      <c r="AM40" s="217" t="s">
        <v>617</v>
      </c>
      <c r="AN40" s="218"/>
      <c r="AO40" s="218"/>
      <c r="AP40" s="218"/>
      <c r="AQ40" s="352" t="s">
        <v>558</v>
      </c>
      <c r="AR40" s="207"/>
      <c r="AS40" s="207"/>
      <c r="AT40" s="353"/>
      <c r="AU40" s="218">
        <v>18</v>
      </c>
      <c r="AV40" s="218"/>
      <c r="AW40" s="218"/>
      <c r="AX40" s="220"/>
    </row>
    <row r="41" spans="1:50" ht="2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554</v>
      </c>
      <c r="AF41" s="218"/>
      <c r="AG41" s="218"/>
      <c r="AH41" s="218"/>
      <c r="AI41" s="217" t="s">
        <v>558</v>
      </c>
      <c r="AJ41" s="218"/>
      <c r="AK41" s="218"/>
      <c r="AL41" s="218"/>
      <c r="AM41" s="217" t="s">
        <v>617</v>
      </c>
      <c r="AN41" s="218"/>
      <c r="AO41" s="218"/>
      <c r="AP41" s="218"/>
      <c r="AQ41" s="352" t="s">
        <v>554</v>
      </c>
      <c r="AR41" s="207"/>
      <c r="AS41" s="207"/>
      <c r="AT41" s="353"/>
      <c r="AU41" s="218" t="s">
        <v>554</v>
      </c>
      <c r="AV41" s="218"/>
      <c r="AW41" s="218"/>
      <c r="AX41" s="220"/>
    </row>
    <row r="42" spans="1:50" ht="23.25" customHeight="1" x14ac:dyDescent="0.15">
      <c r="A42" s="225" t="s">
        <v>376</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348</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388</v>
      </c>
      <c r="AF44" s="244"/>
      <c r="AG44" s="244"/>
      <c r="AH44" s="245"/>
      <c r="AI44" s="243" t="s">
        <v>386</v>
      </c>
      <c r="AJ44" s="244"/>
      <c r="AK44" s="244"/>
      <c r="AL44" s="245"/>
      <c r="AM44" s="249" t="s">
        <v>415</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t="s">
        <v>558</v>
      </c>
      <c r="AR45" s="200"/>
      <c r="AS45" s="132" t="s">
        <v>236</v>
      </c>
      <c r="AT45" s="133"/>
      <c r="AU45" s="199">
        <v>2</v>
      </c>
      <c r="AV45" s="199"/>
      <c r="AW45" s="418" t="s">
        <v>181</v>
      </c>
      <c r="AX45" s="419"/>
    </row>
    <row r="46" spans="1:50" ht="22.5" customHeight="1" x14ac:dyDescent="0.15">
      <c r="A46" s="423"/>
      <c r="B46" s="421"/>
      <c r="C46" s="421"/>
      <c r="D46" s="421"/>
      <c r="E46" s="421"/>
      <c r="F46" s="422"/>
      <c r="G46" s="584" t="s">
        <v>575</v>
      </c>
      <c r="H46" s="585"/>
      <c r="I46" s="585"/>
      <c r="J46" s="585"/>
      <c r="K46" s="585"/>
      <c r="L46" s="585"/>
      <c r="M46" s="585"/>
      <c r="N46" s="585"/>
      <c r="O46" s="586"/>
      <c r="P46" s="104" t="s">
        <v>576</v>
      </c>
      <c r="Q46" s="104"/>
      <c r="R46" s="104"/>
      <c r="S46" s="104"/>
      <c r="T46" s="104"/>
      <c r="U46" s="104"/>
      <c r="V46" s="104"/>
      <c r="W46" s="104"/>
      <c r="X46" s="105"/>
      <c r="Y46" s="494" t="s">
        <v>12</v>
      </c>
      <c r="Z46" s="554"/>
      <c r="AA46" s="555"/>
      <c r="AB46" s="484" t="s">
        <v>367</v>
      </c>
      <c r="AC46" s="484"/>
      <c r="AD46" s="484"/>
      <c r="AE46" s="217" t="s">
        <v>558</v>
      </c>
      <c r="AF46" s="218"/>
      <c r="AG46" s="218"/>
      <c r="AH46" s="218"/>
      <c r="AI46" s="217" t="s">
        <v>558</v>
      </c>
      <c r="AJ46" s="218"/>
      <c r="AK46" s="218"/>
      <c r="AL46" s="218"/>
      <c r="AM46" s="217" t="s">
        <v>619</v>
      </c>
      <c r="AN46" s="218"/>
      <c r="AO46" s="218"/>
      <c r="AP46" s="218"/>
      <c r="AQ46" s="352" t="s">
        <v>558</v>
      </c>
      <c r="AR46" s="207"/>
      <c r="AS46" s="207"/>
      <c r="AT46" s="353"/>
      <c r="AU46" s="218" t="s">
        <v>558</v>
      </c>
      <c r="AV46" s="218"/>
      <c r="AW46" s="218"/>
      <c r="AX46" s="220"/>
    </row>
    <row r="47" spans="1:50" ht="2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367</v>
      </c>
      <c r="AC47" s="546"/>
      <c r="AD47" s="546"/>
      <c r="AE47" s="217" t="s">
        <v>558</v>
      </c>
      <c r="AF47" s="218"/>
      <c r="AG47" s="218"/>
      <c r="AH47" s="218"/>
      <c r="AI47" s="217" t="s">
        <v>558</v>
      </c>
      <c r="AJ47" s="218"/>
      <c r="AK47" s="218"/>
      <c r="AL47" s="218"/>
      <c r="AM47" s="217" t="s">
        <v>615</v>
      </c>
      <c r="AN47" s="218"/>
      <c r="AO47" s="218"/>
      <c r="AP47" s="218"/>
      <c r="AQ47" s="352" t="s">
        <v>558</v>
      </c>
      <c r="AR47" s="207"/>
      <c r="AS47" s="207"/>
      <c r="AT47" s="353"/>
      <c r="AU47" s="218">
        <v>90</v>
      </c>
      <c r="AV47" s="218"/>
      <c r="AW47" s="218"/>
      <c r="AX47" s="220"/>
    </row>
    <row r="48" spans="1:50" ht="2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558</v>
      </c>
      <c r="AF48" s="218"/>
      <c r="AG48" s="218"/>
      <c r="AH48" s="218"/>
      <c r="AI48" s="217" t="s">
        <v>558</v>
      </c>
      <c r="AJ48" s="218"/>
      <c r="AK48" s="218"/>
      <c r="AL48" s="218"/>
      <c r="AM48" s="217" t="s">
        <v>617</v>
      </c>
      <c r="AN48" s="218"/>
      <c r="AO48" s="218"/>
      <c r="AP48" s="218"/>
      <c r="AQ48" s="352" t="s">
        <v>558</v>
      </c>
      <c r="AR48" s="207"/>
      <c r="AS48" s="207"/>
      <c r="AT48" s="353"/>
      <c r="AU48" s="218" t="s">
        <v>558</v>
      </c>
      <c r="AV48" s="218"/>
      <c r="AW48" s="218"/>
      <c r="AX48" s="220"/>
    </row>
    <row r="49" spans="1:50" ht="23.25" customHeight="1" x14ac:dyDescent="0.15">
      <c r="A49" s="225" t="s">
        <v>376</v>
      </c>
      <c r="B49" s="226"/>
      <c r="C49" s="226"/>
      <c r="D49" s="226"/>
      <c r="E49" s="226"/>
      <c r="F49" s="227"/>
      <c r="G49" s="231" t="s">
        <v>577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348</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388</v>
      </c>
      <c r="AF51" s="244"/>
      <c r="AG51" s="244"/>
      <c r="AH51" s="245"/>
      <c r="AI51" s="243" t="s">
        <v>386</v>
      </c>
      <c r="AJ51" s="244"/>
      <c r="AK51" s="244"/>
      <c r="AL51" s="245"/>
      <c r="AM51" s="249" t="s">
        <v>415</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t="s">
        <v>558</v>
      </c>
      <c r="AR52" s="200"/>
      <c r="AS52" s="132" t="s">
        <v>236</v>
      </c>
      <c r="AT52" s="133"/>
      <c r="AU52" s="199" t="s">
        <v>558</v>
      </c>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t="s">
        <v>568</v>
      </c>
      <c r="AC53" s="484"/>
      <c r="AD53" s="484"/>
      <c r="AE53" s="217" t="s">
        <v>558</v>
      </c>
      <c r="AF53" s="218"/>
      <c r="AG53" s="218"/>
      <c r="AH53" s="218"/>
      <c r="AI53" s="217" t="s">
        <v>558</v>
      </c>
      <c r="AJ53" s="218"/>
      <c r="AK53" s="218"/>
      <c r="AL53" s="218"/>
      <c r="AM53" s="217"/>
      <c r="AN53" s="218"/>
      <c r="AO53" s="218"/>
      <c r="AP53" s="218"/>
      <c r="AQ53" s="352" t="s">
        <v>558</v>
      </c>
      <c r="AR53" s="207"/>
      <c r="AS53" s="207"/>
      <c r="AT53" s="353"/>
      <c r="AU53" s="218" t="s">
        <v>558</v>
      </c>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568</v>
      </c>
      <c r="AC54" s="546"/>
      <c r="AD54" s="546"/>
      <c r="AE54" s="217" t="s">
        <v>558</v>
      </c>
      <c r="AF54" s="218"/>
      <c r="AG54" s="218"/>
      <c r="AH54" s="218"/>
      <c r="AI54" s="217" t="s">
        <v>558</v>
      </c>
      <c r="AJ54" s="218"/>
      <c r="AK54" s="218"/>
      <c r="AL54" s="218"/>
      <c r="AM54" s="217"/>
      <c r="AN54" s="218"/>
      <c r="AO54" s="218"/>
      <c r="AP54" s="218"/>
      <c r="AQ54" s="352" t="s">
        <v>558</v>
      </c>
      <c r="AR54" s="207"/>
      <c r="AS54" s="207"/>
      <c r="AT54" s="353"/>
      <c r="AU54" s="218" t="s">
        <v>558</v>
      </c>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558</v>
      </c>
      <c r="AF55" s="218"/>
      <c r="AG55" s="218"/>
      <c r="AH55" s="218"/>
      <c r="AI55" s="217" t="s">
        <v>558</v>
      </c>
      <c r="AJ55" s="218"/>
      <c r="AK55" s="218"/>
      <c r="AL55" s="218"/>
      <c r="AM55" s="217"/>
      <c r="AN55" s="218"/>
      <c r="AO55" s="218"/>
      <c r="AP55" s="218"/>
      <c r="AQ55" s="352" t="s">
        <v>558</v>
      </c>
      <c r="AR55" s="207"/>
      <c r="AS55" s="207"/>
      <c r="AT55" s="353"/>
      <c r="AU55" s="218" t="s">
        <v>558</v>
      </c>
      <c r="AV55" s="218"/>
      <c r="AW55" s="218"/>
      <c r="AX55" s="220"/>
    </row>
    <row r="56" spans="1:50" ht="23.25" hidden="1" customHeight="1" x14ac:dyDescent="0.15">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348</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388</v>
      </c>
      <c r="AF58" s="244"/>
      <c r="AG58" s="244"/>
      <c r="AH58" s="245"/>
      <c r="AI58" s="243" t="s">
        <v>386</v>
      </c>
      <c r="AJ58" s="244"/>
      <c r="AK58" s="244"/>
      <c r="AL58" s="245"/>
      <c r="AM58" s="249" t="s">
        <v>415</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t="s">
        <v>558</v>
      </c>
      <c r="AR59" s="200"/>
      <c r="AS59" s="132" t="s">
        <v>236</v>
      </c>
      <c r="AT59" s="133"/>
      <c r="AU59" s="199" t="s">
        <v>558</v>
      </c>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t="s">
        <v>367</v>
      </c>
      <c r="AC60" s="484"/>
      <c r="AD60" s="484"/>
      <c r="AE60" s="217" t="s">
        <v>558</v>
      </c>
      <c r="AF60" s="218"/>
      <c r="AG60" s="218"/>
      <c r="AH60" s="218"/>
      <c r="AI60" s="217"/>
      <c r="AJ60" s="218"/>
      <c r="AK60" s="218"/>
      <c r="AL60" s="218"/>
      <c r="AM60" s="217"/>
      <c r="AN60" s="218"/>
      <c r="AO60" s="218"/>
      <c r="AP60" s="218"/>
      <c r="AQ60" s="352" t="s">
        <v>558</v>
      </c>
      <c r="AR60" s="207"/>
      <c r="AS60" s="207"/>
      <c r="AT60" s="353"/>
      <c r="AU60" s="218" t="s">
        <v>558</v>
      </c>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367</v>
      </c>
      <c r="AC61" s="546"/>
      <c r="AD61" s="546"/>
      <c r="AE61" s="217" t="s">
        <v>558</v>
      </c>
      <c r="AF61" s="218"/>
      <c r="AG61" s="218"/>
      <c r="AH61" s="218"/>
      <c r="AI61" s="217"/>
      <c r="AJ61" s="218"/>
      <c r="AK61" s="218"/>
      <c r="AL61" s="218"/>
      <c r="AM61" s="217"/>
      <c r="AN61" s="218"/>
      <c r="AO61" s="218"/>
      <c r="AP61" s="218"/>
      <c r="AQ61" s="352" t="s">
        <v>558</v>
      </c>
      <c r="AR61" s="207"/>
      <c r="AS61" s="207"/>
      <c r="AT61" s="353"/>
      <c r="AU61" s="218" t="s">
        <v>558</v>
      </c>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t="s">
        <v>558</v>
      </c>
      <c r="AF62" s="218"/>
      <c r="AG62" s="218"/>
      <c r="AH62" s="218"/>
      <c r="AI62" s="217"/>
      <c r="AJ62" s="218"/>
      <c r="AK62" s="218"/>
      <c r="AL62" s="218"/>
      <c r="AM62" s="217"/>
      <c r="AN62" s="218"/>
      <c r="AO62" s="218"/>
      <c r="AP62" s="218"/>
      <c r="AQ62" s="352" t="s">
        <v>558</v>
      </c>
      <c r="AR62" s="207"/>
      <c r="AS62" s="207"/>
      <c r="AT62" s="353"/>
      <c r="AU62" s="218" t="s">
        <v>558</v>
      </c>
      <c r="AV62" s="218"/>
      <c r="AW62" s="218"/>
      <c r="AX62" s="220"/>
    </row>
    <row r="63" spans="1:50" ht="23.25" hidden="1" customHeight="1" x14ac:dyDescent="0.15">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349</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344</v>
      </c>
      <c r="X65" s="511"/>
      <c r="Y65" s="514"/>
      <c r="Z65" s="514"/>
      <c r="AA65" s="515"/>
      <c r="AB65" s="237" t="s">
        <v>11</v>
      </c>
      <c r="AC65" s="238"/>
      <c r="AD65" s="239"/>
      <c r="AE65" s="243" t="s">
        <v>388</v>
      </c>
      <c r="AF65" s="244"/>
      <c r="AG65" s="244"/>
      <c r="AH65" s="245"/>
      <c r="AI65" s="243" t="s">
        <v>386</v>
      </c>
      <c r="AJ65" s="244"/>
      <c r="AK65" s="244"/>
      <c r="AL65" s="245"/>
      <c r="AM65" s="249" t="s">
        <v>415</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354</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365</v>
      </c>
      <c r="X70" s="311"/>
      <c r="Y70" s="269" t="s">
        <v>12</v>
      </c>
      <c r="Z70" s="269"/>
      <c r="AA70" s="270"/>
      <c r="AB70" s="271" t="s">
        <v>366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349</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388</v>
      </c>
      <c r="AF73" s="244"/>
      <c r="AG73" s="244"/>
      <c r="AH73" s="245"/>
      <c r="AI73" s="243" t="s">
        <v>386</v>
      </c>
      <c r="AJ73" s="244"/>
      <c r="AK73" s="244"/>
      <c r="AL73" s="245"/>
      <c r="AM73" s="249" t="s">
        <v>415</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379</v>
      </c>
      <c r="B78" s="341"/>
      <c r="C78" s="341"/>
      <c r="D78" s="341"/>
      <c r="E78" s="338" t="s">
        <v>327</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343</v>
      </c>
      <c r="AP79" s="278"/>
      <c r="AQ79" s="278"/>
      <c r="AR79" s="80" t="s">
        <v>341</v>
      </c>
      <c r="AS79" s="277"/>
      <c r="AT79" s="278"/>
      <c r="AU79" s="278"/>
      <c r="AV79" s="278"/>
      <c r="AW79" s="278"/>
      <c r="AX79" s="1005"/>
    </row>
    <row r="80" spans="1:50" ht="18.75" hidden="1" customHeight="1" x14ac:dyDescent="0.15">
      <c r="A80" s="886" t="s">
        <v>147</v>
      </c>
      <c r="B80" s="547" t="s">
        <v>340</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388</v>
      </c>
      <c r="AF85" s="244"/>
      <c r="AG85" s="244"/>
      <c r="AH85" s="245"/>
      <c r="AI85" s="243" t="s">
        <v>386</v>
      </c>
      <c r="AJ85" s="244"/>
      <c r="AK85" s="244"/>
      <c r="AL85" s="245"/>
      <c r="AM85" s="249" t="s">
        <v>415</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388</v>
      </c>
      <c r="AF90" s="244"/>
      <c r="AG90" s="244"/>
      <c r="AH90" s="245"/>
      <c r="AI90" s="243" t="s">
        <v>386</v>
      </c>
      <c r="AJ90" s="244"/>
      <c r="AK90" s="244"/>
      <c r="AL90" s="245"/>
      <c r="AM90" s="249" t="s">
        <v>415</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388</v>
      </c>
      <c r="AF95" s="244"/>
      <c r="AG95" s="244"/>
      <c r="AH95" s="245"/>
      <c r="AI95" s="243" t="s">
        <v>386</v>
      </c>
      <c r="AJ95" s="244"/>
      <c r="AK95" s="244"/>
      <c r="AL95" s="245"/>
      <c r="AM95" s="249" t="s">
        <v>415</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350</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388</v>
      </c>
      <c r="AF100" s="563"/>
      <c r="AG100" s="563"/>
      <c r="AH100" s="564"/>
      <c r="AI100" s="562" t="s">
        <v>408</v>
      </c>
      <c r="AJ100" s="563"/>
      <c r="AK100" s="563"/>
      <c r="AL100" s="564"/>
      <c r="AM100" s="562" t="s">
        <v>415</v>
      </c>
      <c r="AN100" s="563"/>
      <c r="AO100" s="563"/>
      <c r="AP100" s="564"/>
      <c r="AQ100" s="323" t="s">
        <v>428</v>
      </c>
      <c r="AR100" s="324"/>
      <c r="AS100" s="324"/>
      <c r="AT100" s="325"/>
      <c r="AU100" s="323" t="s">
        <v>429</v>
      </c>
      <c r="AV100" s="324"/>
      <c r="AW100" s="324"/>
      <c r="AX100" s="326"/>
    </row>
    <row r="101" spans="1:60" ht="23.25" customHeight="1" x14ac:dyDescent="0.15">
      <c r="A101" s="445"/>
      <c r="B101" s="446"/>
      <c r="C101" s="446"/>
      <c r="D101" s="446"/>
      <c r="E101" s="446"/>
      <c r="F101" s="447"/>
      <c r="G101" s="104" t="s">
        <v>578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579</v>
      </c>
      <c r="AC101" s="484"/>
      <c r="AD101" s="484"/>
      <c r="AE101" s="217">
        <v>1</v>
      </c>
      <c r="AF101" s="218"/>
      <c r="AG101" s="218"/>
      <c r="AH101" s="219"/>
      <c r="AI101" s="217">
        <v>1</v>
      </c>
      <c r="AJ101" s="218"/>
      <c r="AK101" s="218"/>
      <c r="AL101" s="219"/>
      <c r="AM101" s="217">
        <v>1</v>
      </c>
      <c r="AN101" s="218"/>
      <c r="AO101" s="218"/>
      <c r="AP101" s="219"/>
      <c r="AQ101" s="217" t="s">
        <v>571</v>
      </c>
      <c r="AR101" s="218"/>
      <c r="AS101" s="218"/>
      <c r="AT101" s="219"/>
      <c r="AU101" s="217" t="s">
        <v>620</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579</v>
      </c>
      <c r="AC102" s="484"/>
      <c r="AD102" s="484"/>
      <c r="AE102" s="441">
        <v>1</v>
      </c>
      <c r="AF102" s="441"/>
      <c r="AG102" s="441"/>
      <c r="AH102" s="441"/>
      <c r="AI102" s="441">
        <v>1</v>
      </c>
      <c r="AJ102" s="441"/>
      <c r="AK102" s="441"/>
      <c r="AL102" s="441"/>
      <c r="AM102" s="441">
        <v>1</v>
      </c>
      <c r="AN102" s="441"/>
      <c r="AO102" s="441"/>
      <c r="AP102" s="441"/>
      <c r="AQ102" s="272" t="s">
        <v>571</v>
      </c>
      <c r="AR102" s="273"/>
      <c r="AS102" s="273"/>
      <c r="AT102" s="322"/>
      <c r="AU102" s="272" t="s">
        <v>615</v>
      </c>
      <c r="AV102" s="273"/>
      <c r="AW102" s="273"/>
      <c r="AX102" s="322"/>
    </row>
    <row r="103" spans="1:60" ht="31.5" hidden="1" customHeight="1" x14ac:dyDescent="0.15">
      <c r="A103" s="442" t="s">
        <v>350</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388</v>
      </c>
      <c r="AF103" s="439"/>
      <c r="AG103" s="439"/>
      <c r="AH103" s="440"/>
      <c r="AI103" s="438" t="s">
        <v>386</v>
      </c>
      <c r="AJ103" s="439"/>
      <c r="AK103" s="439"/>
      <c r="AL103" s="440"/>
      <c r="AM103" s="438" t="s">
        <v>415</v>
      </c>
      <c r="AN103" s="439"/>
      <c r="AO103" s="439"/>
      <c r="AP103" s="440"/>
      <c r="AQ103" s="283" t="s">
        <v>428</v>
      </c>
      <c r="AR103" s="284"/>
      <c r="AS103" s="284"/>
      <c r="AT103" s="327"/>
      <c r="AU103" s="283" t="s">
        <v>429</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350</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388</v>
      </c>
      <c r="AF106" s="439"/>
      <c r="AG106" s="439"/>
      <c r="AH106" s="440"/>
      <c r="AI106" s="438" t="s">
        <v>386</v>
      </c>
      <c r="AJ106" s="439"/>
      <c r="AK106" s="439"/>
      <c r="AL106" s="440"/>
      <c r="AM106" s="438" t="s">
        <v>415</v>
      </c>
      <c r="AN106" s="439"/>
      <c r="AO106" s="439"/>
      <c r="AP106" s="440"/>
      <c r="AQ106" s="283" t="s">
        <v>428</v>
      </c>
      <c r="AR106" s="284"/>
      <c r="AS106" s="284"/>
      <c r="AT106" s="327"/>
      <c r="AU106" s="283" t="s">
        <v>429</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350</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388</v>
      </c>
      <c r="AF109" s="439"/>
      <c r="AG109" s="439"/>
      <c r="AH109" s="440"/>
      <c r="AI109" s="438" t="s">
        <v>386</v>
      </c>
      <c r="AJ109" s="439"/>
      <c r="AK109" s="439"/>
      <c r="AL109" s="440"/>
      <c r="AM109" s="438" t="s">
        <v>415</v>
      </c>
      <c r="AN109" s="439"/>
      <c r="AO109" s="439"/>
      <c r="AP109" s="440"/>
      <c r="AQ109" s="283" t="s">
        <v>428</v>
      </c>
      <c r="AR109" s="284"/>
      <c r="AS109" s="284"/>
      <c r="AT109" s="327"/>
      <c r="AU109" s="283" t="s">
        <v>429</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350</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388</v>
      </c>
      <c r="AF112" s="439"/>
      <c r="AG112" s="439"/>
      <c r="AH112" s="440"/>
      <c r="AI112" s="438" t="s">
        <v>386</v>
      </c>
      <c r="AJ112" s="439"/>
      <c r="AK112" s="439"/>
      <c r="AL112" s="440"/>
      <c r="AM112" s="438" t="s">
        <v>415</v>
      </c>
      <c r="AN112" s="439"/>
      <c r="AO112" s="439"/>
      <c r="AP112" s="440"/>
      <c r="AQ112" s="283" t="s">
        <v>428</v>
      </c>
      <c r="AR112" s="284"/>
      <c r="AS112" s="284"/>
      <c r="AT112" s="327"/>
      <c r="AU112" s="283" t="s">
        <v>429</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388</v>
      </c>
      <c r="AF115" s="439"/>
      <c r="AG115" s="439"/>
      <c r="AH115" s="440"/>
      <c r="AI115" s="438" t="s">
        <v>386</v>
      </c>
      <c r="AJ115" s="439"/>
      <c r="AK115" s="439"/>
      <c r="AL115" s="440"/>
      <c r="AM115" s="438" t="s">
        <v>415</v>
      </c>
      <c r="AN115" s="439"/>
      <c r="AO115" s="439"/>
      <c r="AP115" s="440"/>
      <c r="AQ115" s="611" t="s">
        <v>430</v>
      </c>
      <c r="AR115" s="612"/>
      <c r="AS115" s="612"/>
      <c r="AT115" s="612"/>
      <c r="AU115" s="612"/>
      <c r="AV115" s="612"/>
      <c r="AW115" s="612"/>
      <c r="AX115" s="613"/>
    </row>
    <row r="116" spans="1:50" ht="23.25" customHeight="1" x14ac:dyDescent="0.15">
      <c r="A116" s="462"/>
      <c r="B116" s="463"/>
      <c r="C116" s="463"/>
      <c r="D116" s="463"/>
      <c r="E116" s="463"/>
      <c r="F116" s="464"/>
      <c r="G116" s="411" t="s">
        <v>580</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581</v>
      </c>
      <c r="AC116" s="486"/>
      <c r="AD116" s="487"/>
      <c r="AE116" s="441">
        <v>707</v>
      </c>
      <c r="AF116" s="441"/>
      <c r="AG116" s="441"/>
      <c r="AH116" s="441"/>
      <c r="AI116" s="441">
        <v>10349.200000000001</v>
      </c>
      <c r="AJ116" s="441"/>
      <c r="AK116" s="441"/>
      <c r="AL116" s="441"/>
      <c r="AM116" s="441">
        <v>6125.5</v>
      </c>
      <c r="AN116" s="441"/>
      <c r="AO116" s="441"/>
      <c r="AP116" s="441"/>
      <c r="AQ116" s="217" t="s">
        <v>621</v>
      </c>
      <c r="AR116" s="218"/>
      <c r="AS116" s="218"/>
      <c r="AT116" s="218"/>
      <c r="AU116" s="218"/>
      <c r="AV116" s="218"/>
      <c r="AW116" s="218"/>
      <c r="AX116" s="220"/>
    </row>
    <row r="117" spans="1:50" ht="27.7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582</v>
      </c>
      <c r="AC117" s="496"/>
      <c r="AD117" s="497"/>
      <c r="AE117" s="574" t="s">
        <v>583</v>
      </c>
      <c r="AF117" s="574"/>
      <c r="AG117" s="574"/>
      <c r="AH117" s="574"/>
      <c r="AI117" s="574" t="s">
        <v>654</v>
      </c>
      <c r="AJ117" s="574"/>
      <c r="AK117" s="574"/>
      <c r="AL117" s="574"/>
      <c r="AM117" s="574" t="s">
        <v>653</v>
      </c>
      <c r="AN117" s="574"/>
      <c r="AO117" s="574"/>
      <c r="AP117" s="574"/>
      <c r="AQ117" s="574" t="s">
        <v>615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388</v>
      </c>
      <c r="AF118" s="439"/>
      <c r="AG118" s="439"/>
      <c r="AH118" s="440"/>
      <c r="AI118" s="438" t="s">
        <v>386</v>
      </c>
      <c r="AJ118" s="439"/>
      <c r="AK118" s="439"/>
      <c r="AL118" s="440"/>
      <c r="AM118" s="438" t="s">
        <v>415</v>
      </c>
      <c r="AN118" s="439"/>
      <c r="AO118" s="439"/>
      <c r="AP118" s="440"/>
      <c r="AQ118" s="611" t="s">
        <v>430</v>
      </c>
      <c r="AR118" s="612"/>
      <c r="AS118" s="612"/>
      <c r="AT118" s="612"/>
      <c r="AU118" s="612"/>
      <c r="AV118" s="612"/>
      <c r="AW118" s="612"/>
      <c r="AX118" s="613"/>
    </row>
    <row r="119" spans="1:50" ht="23.25" hidden="1" customHeight="1" x14ac:dyDescent="0.15">
      <c r="A119" s="462"/>
      <c r="B119" s="463"/>
      <c r="C119" s="463"/>
      <c r="D119" s="463"/>
      <c r="E119" s="463"/>
      <c r="F119" s="464"/>
      <c r="G119" s="411" t="s">
        <v>584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585</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388</v>
      </c>
      <c r="AF121" s="439"/>
      <c r="AG121" s="439"/>
      <c r="AH121" s="440"/>
      <c r="AI121" s="438" t="s">
        <v>386</v>
      </c>
      <c r="AJ121" s="439"/>
      <c r="AK121" s="439"/>
      <c r="AL121" s="440"/>
      <c r="AM121" s="438" t="s">
        <v>415</v>
      </c>
      <c r="AN121" s="439"/>
      <c r="AO121" s="439"/>
      <c r="AP121" s="440"/>
      <c r="AQ121" s="611" t="s">
        <v>430</v>
      </c>
      <c r="AR121" s="612"/>
      <c r="AS121" s="612"/>
      <c r="AT121" s="612"/>
      <c r="AU121" s="612"/>
      <c r="AV121" s="612"/>
      <c r="AW121" s="612"/>
      <c r="AX121" s="613"/>
    </row>
    <row r="122" spans="1:50" ht="23.25" hidden="1" customHeight="1" x14ac:dyDescent="0.15">
      <c r="A122" s="462"/>
      <c r="B122" s="463"/>
      <c r="C122" s="463"/>
      <c r="D122" s="463"/>
      <c r="E122" s="463"/>
      <c r="F122" s="464"/>
      <c r="G122" s="411" t="s">
        <v>586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388</v>
      </c>
      <c r="AF124" s="439"/>
      <c r="AG124" s="439"/>
      <c r="AH124" s="440"/>
      <c r="AI124" s="438" t="s">
        <v>386</v>
      </c>
      <c r="AJ124" s="439"/>
      <c r="AK124" s="439"/>
      <c r="AL124" s="440"/>
      <c r="AM124" s="438" t="s">
        <v>415</v>
      </c>
      <c r="AN124" s="439"/>
      <c r="AO124" s="439"/>
      <c r="AP124" s="440"/>
      <c r="AQ124" s="611" t="s">
        <v>430</v>
      </c>
      <c r="AR124" s="612"/>
      <c r="AS124" s="612"/>
      <c r="AT124" s="612"/>
      <c r="AU124" s="612"/>
      <c r="AV124" s="612"/>
      <c r="AW124" s="612"/>
      <c r="AX124" s="613"/>
    </row>
    <row r="125" spans="1:50" ht="23.25" hidden="1" customHeight="1" x14ac:dyDescent="0.15">
      <c r="A125" s="462"/>
      <c r="B125" s="463"/>
      <c r="C125" s="463"/>
      <c r="D125" s="463"/>
      <c r="E125" s="463"/>
      <c r="F125" s="464"/>
      <c r="G125" s="411" t="s">
        <v>586</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388</v>
      </c>
      <c r="AF127" s="439"/>
      <c r="AG127" s="439"/>
      <c r="AH127" s="440"/>
      <c r="AI127" s="438" t="s">
        <v>386</v>
      </c>
      <c r="AJ127" s="439"/>
      <c r="AK127" s="439"/>
      <c r="AL127" s="440"/>
      <c r="AM127" s="438" t="s">
        <v>415</v>
      </c>
      <c r="AN127" s="439"/>
      <c r="AO127" s="439"/>
      <c r="AP127" s="440"/>
      <c r="AQ127" s="611" t="s">
        <v>430</v>
      </c>
      <c r="AR127" s="612"/>
      <c r="AS127" s="612"/>
      <c r="AT127" s="612"/>
      <c r="AU127" s="612"/>
      <c r="AV127" s="612"/>
      <c r="AW127" s="612"/>
      <c r="AX127" s="613"/>
    </row>
    <row r="128" spans="1:50" ht="23.25" hidden="1" customHeight="1" x14ac:dyDescent="0.15">
      <c r="A128" s="462"/>
      <c r="B128" s="463"/>
      <c r="C128" s="463"/>
      <c r="D128" s="463"/>
      <c r="E128" s="463"/>
      <c r="F128" s="464"/>
      <c r="G128" s="411" t="s">
        <v>586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403</v>
      </c>
      <c r="B130" s="185"/>
      <c r="C130" s="184" t="s">
        <v>239</v>
      </c>
      <c r="D130" s="185"/>
      <c r="E130" s="169" t="s">
        <v>268</v>
      </c>
      <c r="F130" s="170"/>
      <c r="G130" s="32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388</v>
      </c>
      <c r="AF132" s="154"/>
      <c r="AG132" s="154"/>
      <c r="AH132" s="154"/>
      <c r="AI132" s="154" t="s">
        <v>408</v>
      </c>
      <c r="AJ132" s="154"/>
      <c r="AK132" s="154"/>
      <c r="AL132" s="154"/>
      <c r="AM132" s="154" t="s">
        <v>415</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558</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587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570</v>
      </c>
      <c r="AC134" s="205"/>
      <c r="AD134" s="205"/>
      <c r="AE134" s="319" t="s">
        <v>558</v>
      </c>
      <c r="AF134" s="207"/>
      <c r="AG134" s="207"/>
      <c r="AH134" s="207"/>
      <c r="AI134" s="319" t="s">
        <v>558</v>
      </c>
      <c r="AJ134" s="207"/>
      <c r="AK134" s="207"/>
      <c r="AL134" s="207"/>
      <c r="AM134" s="319" t="s">
        <v>555</v>
      </c>
      <c r="AN134" s="207"/>
      <c r="AO134" s="207"/>
      <c r="AP134" s="207"/>
      <c r="AQ134" s="319" t="s">
        <v>554</v>
      </c>
      <c r="AR134" s="207"/>
      <c r="AS134" s="207"/>
      <c r="AT134" s="207"/>
      <c r="AU134" s="319" t="s">
        <v>554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570</v>
      </c>
      <c r="AC135" s="343"/>
      <c r="AD135" s="344"/>
      <c r="AE135" s="319" t="s">
        <v>558</v>
      </c>
      <c r="AF135" s="207"/>
      <c r="AG135" s="207"/>
      <c r="AH135" s="207"/>
      <c r="AI135" s="319" t="s">
        <v>558</v>
      </c>
      <c r="AJ135" s="207"/>
      <c r="AK135" s="207"/>
      <c r="AL135" s="207"/>
      <c r="AM135" s="319" t="s">
        <v>555</v>
      </c>
      <c r="AN135" s="207"/>
      <c r="AO135" s="207"/>
      <c r="AP135" s="207"/>
      <c r="AQ135" s="319" t="s">
        <v>558</v>
      </c>
      <c r="AR135" s="207"/>
      <c r="AS135" s="207"/>
      <c r="AT135" s="207"/>
      <c r="AU135" s="319">
        <v>17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388</v>
      </c>
      <c r="AF136" s="154"/>
      <c r="AG136" s="154"/>
      <c r="AH136" s="154"/>
      <c r="AI136" s="154" t="s">
        <v>386</v>
      </c>
      <c r="AJ136" s="154"/>
      <c r="AK136" s="154"/>
      <c r="AL136" s="154"/>
      <c r="AM136" s="154" t="s">
        <v>415</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558</v>
      </c>
      <c r="AR137" s="199"/>
      <c r="AS137" s="132" t="s">
        <v>236</v>
      </c>
      <c r="AT137" s="133"/>
      <c r="AU137" s="345" t="s">
        <v>571</v>
      </c>
      <c r="AV137" s="200"/>
      <c r="AW137" s="132" t="s">
        <v>181</v>
      </c>
      <c r="AX137" s="195"/>
    </row>
    <row r="138" spans="1:50" ht="39.75" customHeight="1" x14ac:dyDescent="0.15">
      <c r="A138" s="189"/>
      <c r="B138" s="186"/>
      <c r="C138" s="180"/>
      <c r="D138" s="186"/>
      <c r="E138" s="180"/>
      <c r="F138" s="181"/>
      <c r="G138" s="295" t="s">
        <v>588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570</v>
      </c>
      <c r="AC138" s="343"/>
      <c r="AD138" s="344"/>
      <c r="AE138" s="319">
        <v>4</v>
      </c>
      <c r="AF138" s="207"/>
      <c r="AG138" s="207"/>
      <c r="AH138" s="207"/>
      <c r="AI138" s="319" t="s">
        <v>558</v>
      </c>
      <c r="AJ138" s="207"/>
      <c r="AK138" s="207"/>
      <c r="AL138" s="207"/>
      <c r="AM138" s="319" t="s">
        <v>555</v>
      </c>
      <c r="AN138" s="207"/>
      <c r="AO138" s="207"/>
      <c r="AP138" s="207"/>
      <c r="AQ138" s="319" t="s">
        <v>554</v>
      </c>
      <c r="AR138" s="207"/>
      <c r="AS138" s="207"/>
      <c r="AT138" s="207"/>
      <c r="AU138" s="319" t="s">
        <v>554</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570</v>
      </c>
      <c r="AC139" s="343"/>
      <c r="AD139" s="344"/>
      <c r="AE139" s="319" t="s">
        <v>558</v>
      </c>
      <c r="AF139" s="207"/>
      <c r="AG139" s="207"/>
      <c r="AH139" s="207"/>
      <c r="AI139" s="319" t="s">
        <v>558</v>
      </c>
      <c r="AJ139" s="207"/>
      <c r="AK139" s="207"/>
      <c r="AL139" s="207"/>
      <c r="AM139" s="319" t="s">
        <v>555</v>
      </c>
      <c r="AN139" s="207"/>
      <c r="AO139" s="207"/>
      <c r="AP139" s="207"/>
      <c r="AQ139" s="319" t="s">
        <v>558</v>
      </c>
      <c r="AR139" s="207"/>
      <c r="AS139" s="207"/>
      <c r="AT139" s="207"/>
      <c r="AU139" s="319" t="s">
        <v>571</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388</v>
      </c>
      <c r="AF140" s="154"/>
      <c r="AG140" s="154"/>
      <c r="AH140" s="154"/>
      <c r="AI140" s="154" t="s">
        <v>386</v>
      </c>
      <c r="AJ140" s="154"/>
      <c r="AK140" s="154"/>
      <c r="AL140" s="154"/>
      <c r="AM140" s="154" t="s">
        <v>415</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558</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589</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570</v>
      </c>
      <c r="AC142" s="205"/>
      <c r="AD142" s="205"/>
      <c r="AE142" s="206" t="s">
        <v>558</v>
      </c>
      <c r="AF142" s="207"/>
      <c r="AG142" s="207"/>
      <c r="AH142" s="207"/>
      <c r="AI142" s="206" t="s">
        <v>558</v>
      </c>
      <c r="AJ142" s="207"/>
      <c r="AK142" s="207"/>
      <c r="AL142" s="207"/>
      <c r="AM142" s="206" t="s">
        <v>615</v>
      </c>
      <c r="AN142" s="207"/>
      <c r="AO142" s="207"/>
      <c r="AP142" s="207"/>
      <c r="AQ142" s="206" t="s">
        <v>554</v>
      </c>
      <c r="AR142" s="207"/>
      <c r="AS142" s="207"/>
      <c r="AT142" s="207"/>
      <c r="AU142" s="206" t="s">
        <v>554</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570</v>
      </c>
      <c r="AC143" s="213"/>
      <c r="AD143" s="213"/>
      <c r="AE143" s="206" t="s">
        <v>558</v>
      </c>
      <c r="AF143" s="207"/>
      <c r="AG143" s="207"/>
      <c r="AH143" s="207"/>
      <c r="AI143" s="206" t="s">
        <v>558</v>
      </c>
      <c r="AJ143" s="207"/>
      <c r="AK143" s="207"/>
      <c r="AL143" s="207"/>
      <c r="AM143" s="206" t="s">
        <v>617</v>
      </c>
      <c r="AN143" s="207"/>
      <c r="AO143" s="207"/>
      <c r="AP143" s="207"/>
      <c r="AQ143" s="206" t="s">
        <v>558</v>
      </c>
      <c r="AR143" s="207"/>
      <c r="AS143" s="207"/>
      <c r="AT143" s="207"/>
      <c r="AU143" s="206">
        <v>18</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388</v>
      </c>
      <c r="AF144" s="154"/>
      <c r="AG144" s="154"/>
      <c r="AH144" s="154"/>
      <c r="AI144" s="154" t="s">
        <v>386</v>
      </c>
      <c r="AJ144" s="154"/>
      <c r="AK144" s="154"/>
      <c r="AL144" s="154"/>
      <c r="AM144" s="154" t="s">
        <v>415</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558</v>
      </c>
      <c r="AR145" s="199"/>
      <c r="AS145" s="132" t="s">
        <v>236</v>
      </c>
      <c r="AT145" s="133"/>
      <c r="AU145" s="200" t="s">
        <v>571</v>
      </c>
      <c r="AV145" s="200"/>
      <c r="AW145" s="132" t="s">
        <v>181</v>
      </c>
      <c r="AX145" s="195"/>
    </row>
    <row r="146" spans="1:50" ht="39.75" customHeight="1" x14ac:dyDescent="0.15">
      <c r="A146" s="189"/>
      <c r="B146" s="186"/>
      <c r="C146" s="180"/>
      <c r="D146" s="186"/>
      <c r="E146" s="180"/>
      <c r="F146" s="181"/>
      <c r="G146" s="103" t="s">
        <v>590</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591</v>
      </c>
      <c r="AC146" s="205"/>
      <c r="AD146" s="205"/>
      <c r="AE146" s="206">
        <v>3</v>
      </c>
      <c r="AF146" s="207"/>
      <c r="AG146" s="207"/>
      <c r="AH146" s="207"/>
      <c r="AI146" s="206" t="s">
        <v>558</v>
      </c>
      <c r="AJ146" s="207"/>
      <c r="AK146" s="207"/>
      <c r="AL146" s="207"/>
      <c r="AM146" s="206" t="s">
        <v>615</v>
      </c>
      <c r="AN146" s="207"/>
      <c r="AO146" s="207"/>
      <c r="AP146" s="207"/>
      <c r="AQ146" s="206" t="s">
        <v>571</v>
      </c>
      <c r="AR146" s="207"/>
      <c r="AS146" s="207"/>
      <c r="AT146" s="207"/>
      <c r="AU146" s="206" t="s">
        <v>571</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591</v>
      </c>
      <c r="AC147" s="213"/>
      <c r="AD147" s="213"/>
      <c r="AE147" s="206" t="s">
        <v>558</v>
      </c>
      <c r="AF147" s="207"/>
      <c r="AG147" s="207"/>
      <c r="AH147" s="207"/>
      <c r="AI147" s="206" t="s">
        <v>558</v>
      </c>
      <c r="AJ147" s="207"/>
      <c r="AK147" s="207"/>
      <c r="AL147" s="207"/>
      <c r="AM147" s="206" t="s">
        <v>622</v>
      </c>
      <c r="AN147" s="207"/>
      <c r="AO147" s="207"/>
      <c r="AP147" s="207"/>
      <c r="AQ147" s="206" t="s">
        <v>558</v>
      </c>
      <c r="AR147" s="207"/>
      <c r="AS147" s="207"/>
      <c r="AT147" s="207"/>
      <c r="AU147" s="206" t="s">
        <v>571</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388</v>
      </c>
      <c r="AF148" s="154"/>
      <c r="AG148" s="154"/>
      <c r="AH148" s="154"/>
      <c r="AI148" s="154" t="s">
        <v>386</v>
      </c>
      <c r="AJ148" s="154"/>
      <c r="AK148" s="154"/>
      <c r="AL148" s="154"/>
      <c r="AM148" s="154" t="s">
        <v>415</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334</v>
      </c>
      <c r="R152" s="129"/>
      <c r="S152" s="129"/>
      <c r="T152" s="129"/>
      <c r="U152" s="129"/>
      <c r="V152" s="129"/>
      <c r="W152" s="129"/>
      <c r="X152" s="129"/>
      <c r="Y152" s="129"/>
      <c r="Z152" s="129"/>
      <c r="AA152" s="129"/>
      <c r="AB152" s="128" t="s">
        <v>335</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388</v>
      </c>
      <c r="AF192" s="154"/>
      <c r="AG192" s="154"/>
      <c r="AH192" s="154"/>
      <c r="AI192" s="154" t="s">
        <v>386</v>
      </c>
      <c r="AJ192" s="154"/>
      <c r="AK192" s="154"/>
      <c r="AL192" s="154"/>
      <c r="AM192" s="154" t="s">
        <v>415</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555</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555</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388</v>
      </c>
      <c r="AF196" s="154"/>
      <c r="AG196" s="154"/>
      <c r="AH196" s="154"/>
      <c r="AI196" s="154" t="s">
        <v>386</v>
      </c>
      <c r="AJ196" s="154"/>
      <c r="AK196" s="154"/>
      <c r="AL196" s="154"/>
      <c r="AM196" s="154" t="s">
        <v>415</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555</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555</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388</v>
      </c>
      <c r="AF200" s="154"/>
      <c r="AG200" s="154"/>
      <c r="AH200" s="154"/>
      <c r="AI200" s="154" t="s">
        <v>386</v>
      </c>
      <c r="AJ200" s="154"/>
      <c r="AK200" s="154"/>
      <c r="AL200" s="154"/>
      <c r="AM200" s="154" t="s">
        <v>415</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388</v>
      </c>
      <c r="AF204" s="154"/>
      <c r="AG204" s="154"/>
      <c r="AH204" s="154"/>
      <c r="AI204" s="154" t="s">
        <v>386</v>
      </c>
      <c r="AJ204" s="154"/>
      <c r="AK204" s="154"/>
      <c r="AL204" s="154"/>
      <c r="AM204" s="154" t="s">
        <v>415</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388</v>
      </c>
      <c r="AF208" s="154"/>
      <c r="AG208" s="154"/>
      <c r="AH208" s="154"/>
      <c r="AI208" s="154" t="s">
        <v>386</v>
      </c>
      <c r="AJ208" s="154"/>
      <c r="AK208" s="154"/>
      <c r="AL208" s="154"/>
      <c r="AM208" s="154" t="s">
        <v>415</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334</v>
      </c>
      <c r="R212" s="129"/>
      <c r="S212" s="129"/>
      <c r="T212" s="129"/>
      <c r="U212" s="129"/>
      <c r="V212" s="129"/>
      <c r="W212" s="129"/>
      <c r="X212" s="129"/>
      <c r="Y212" s="129"/>
      <c r="Z212" s="129"/>
      <c r="AA212" s="129"/>
      <c r="AB212" s="128" t="s">
        <v>335</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388</v>
      </c>
      <c r="AF252" s="154"/>
      <c r="AG252" s="154"/>
      <c r="AH252" s="154"/>
      <c r="AI252" s="154" t="s">
        <v>386</v>
      </c>
      <c r="AJ252" s="154"/>
      <c r="AK252" s="154"/>
      <c r="AL252" s="154"/>
      <c r="AM252" s="154" t="s">
        <v>415</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388</v>
      </c>
      <c r="AF256" s="154"/>
      <c r="AG256" s="154"/>
      <c r="AH256" s="154"/>
      <c r="AI256" s="154" t="s">
        <v>386</v>
      </c>
      <c r="AJ256" s="154"/>
      <c r="AK256" s="154"/>
      <c r="AL256" s="154"/>
      <c r="AM256" s="154" t="s">
        <v>415</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388</v>
      </c>
      <c r="AF260" s="154"/>
      <c r="AG260" s="154"/>
      <c r="AH260" s="154"/>
      <c r="AI260" s="154" t="s">
        <v>386</v>
      </c>
      <c r="AJ260" s="154"/>
      <c r="AK260" s="154"/>
      <c r="AL260" s="154"/>
      <c r="AM260" s="154" t="s">
        <v>415</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388</v>
      </c>
      <c r="AF264" s="154"/>
      <c r="AG264" s="154"/>
      <c r="AH264" s="154"/>
      <c r="AI264" s="154" t="s">
        <v>386</v>
      </c>
      <c r="AJ264" s="154"/>
      <c r="AK264" s="154"/>
      <c r="AL264" s="154"/>
      <c r="AM264" s="154" t="s">
        <v>415</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388</v>
      </c>
      <c r="AF268" s="154"/>
      <c r="AG268" s="154"/>
      <c r="AH268" s="154"/>
      <c r="AI268" s="154" t="s">
        <v>386</v>
      </c>
      <c r="AJ268" s="154"/>
      <c r="AK268" s="154"/>
      <c r="AL268" s="154"/>
      <c r="AM268" s="154" t="s">
        <v>415</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334</v>
      </c>
      <c r="R272" s="129"/>
      <c r="S272" s="129"/>
      <c r="T272" s="129"/>
      <c r="U272" s="129"/>
      <c r="V272" s="129"/>
      <c r="W272" s="129"/>
      <c r="X272" s="129"/>
      <c r="Y272" s="129"/>
      <c r="Z272" s="129"/>
      <c r="AA272" s="129"/>
      <c r="AB272" s="128" t="s">
        <v>335</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388</v>
      </c>
      <c r="AF312" s="154"/>
      <c r="AG312" s="154"/>
      <c r="AH312" s="154"/>
      <c r="AI312" s="154" t="s">
        <v>386</v>
      </c>
      <c r="AJ312" s="154"/>
      <c r="AK312" s="154"/>
      <c r="AL312" s="154"/>
      <c r="AM312" s="154" t="s">
        <v>415</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388</v>
      </c>
      <c r="AF316" s="154"/>
      <c r="AG316" s="154"/>
      <c r="AH316" s="154"/>
      <c r="AI316" s="154" t="s">
        <v>386</v>
      </c>
      <c r="AJ316" s="154"/>
      <c r="AK316" s="154"/>
      <c r="AL316" s="154"/>
      <c r="AM316" s="154" t="s">
        <v>415</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388</v>
      </c>
      <c r="AF320" s="154"/>
      <c r="AG320" s="154"/>
      <c r="AH320" s="154"/>
      <c r="AI320" s="154" t="s">
        <v>386</v>
      </c>
      <c r="AJ320" s="154"/>
      <c r="AK320" s="154"/>
      <c r="AL320" s="154"/>
      <c r="AM320" s="154" t="s">
        <v>415</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388</v>
      </c>
      <c r="AF324" s="154"/>
      <c r="AG324" s="154"/>
      <c r="AH324" s="154"/>
      <c r="AI324" s="154" t="s">
        <v>386</v>
      </c>
      <c r="AJ324" s="154"/>
      <c r="AK324" s="154"/>
      <c r="AL324" s="154"/>
      <c r="AM324" s="154" t="s">
        <v>415</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388</v>
      </c>
      <c r="AF328" s="154"/>
      <c r="AG328" s="154"/>
      <c r="AH328" s="154"/>
      <c r="AI328" s="154" t="s">
        <v>386</v>
      </c>
      <c r="AJ328" s="154"/>
      <c r="AK328" s="154"/>
      <c r="AL328" s="154"/>
      <c r="AM328" s="154" t="s">
        <v>415</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334</v>
      </c>
      <c r="R332" s="129"/>
      <c r="S332" s="129"/>
      <c r="T332" s="129"/>
      <c r="U332" s="129"/>
      <c r="V332" s="129"/>
      <c r="W332" s="129"/>
      <c r="X332" s="129"/>
      <c r="Y332" s="129"/>
      <c r="Z332" s="129"/>
      <c r="AA332" s="129"/>
      <c r="AB332" s="128" t="s">
        <v>335</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388</v>
      </c>
      <c r="AF372" s="154"/>
      <c r="AG372" s="154"/>
      <c r="AH372" s="154"/>
      <c r="AI372" s="154" t="s">
        <v>386</v>
      </c>
      <c r="AJ372" s="154"/>
      <c r="AK372" s="154"/>
      <c r="AL372" s="154"/>
      <c r="AM372" s="154" t="s">
        <v>415</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388</v>
      </c>
      <c r="AF376" s="154"/>
      <c r="AG376" s="154"/>
      <c r="AH376" s="154"/>
      <c r="AI376" s="154" t="s">
        <v>386</v>
      </c>
      <c r="AJ376" s="154"/>
      <c r="AK376" s="154"/>
      <c r="AL376" s="154"/>
      <c r="AM376" s="154" t="s">
        <v>415</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388</v>
      </c>
      <c r="AF380" s="154"/>
      <c r="AG380" s="154"/>
      <c r="AH380" s="154"/>
      <c r="AI380" s="154" t="s">
        <v>386</v>
      </c>
      <c r="AJ380" s="154"/>
      <c r="AK380" s="154"/>
      <c r="AL380" s="154"/>
      <c r="AM380" s="154" t="s">
        <v>415</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388</v>
      </c>
      <c r="AF384" s="154"/>
      <c r="AG384" s="154"/>
      <c r="AH384" s="154"/>
      <c r="AI384" s="154" t="s">
        <v>386</v>
      </c>
      <c r="AJ384" s="154"/>
      <c r="AK384" s="154"/>
      <c r="AL384" s="154"/>
      <c r="AM384" s="154" t="s">
        <v>415</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388</v>
      </c>
      <c r="AF388" s="154"/>
      <c r="AG388" s="154"/>
      <c r="AH388" s="154"/>
      <c r="AI388" s="154" t="s">
        <v>386</v>
      </c>
      <c r="AJ388" s="154"/>
      <c r="AK388" s="154"/>
      <c r="AL388" s="154"/>
      <c r="AM388" s="154" t="s">
        <v>415</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334</v>
      </c>
      <c r="R392" s="129"/>
      <c r="S392" s="129"/>
      <c r="T392" s="129"/>
      <c r="U392" s="129"/>
      <c r="V392" s="129"/>
      <c r="W392" s="129"/>
      <c r="X392" s="129"/>
      <c r="Y392" s="129"/>
      <c r="Z392" s="129"/>
      <c r="AA392" s="129"/>
      <c r="AB392" s="128" t="s">
        <v>335</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418</v>
      </c>
      <c r="D430" s="955"/>
      <c r="E430" s="174" t="s">
        <v>396</v>
      </c>
      <c r="F430" s="920"/>
      <c r="G430" s="921" t="s">
        <v>255</v>
      </c>
      <c r="H430" s="122"/>
      <c r="I430" s="122"/>
      <c r="J430" s="922" t="s">
        <v>554</v>
      </c>
      <c r="K430" s="923"/>
      <c r="L430" s="923"/>
      <c r="M430" s="923"/>
      <c r="N430" s="923"/>
      <c r="O430" s="923"/>
      <c r="P430" s="923"/>
      <c r="Q430" s="923"/>
      <c r="R430" s="923"/>
      <c r="S430" s="923"/>
      <c r="T430" s="924"/>
      <c r="U430" s="925" t="s">
        <v>554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409</v>
      </c>
      <c r="AJ431" s="349"/>
      <c r="AK431" s="349"/>
      <c r="AL431" s="159"/>
      <c r="AM431" s="349" t="s">
        <v>422</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593</v>
      </c>
      <c r="AF432" s="200"/>
      <c r="AG432" s="132" t="s">
        <v>236</v>
      </c>
      <c r="AH432" s="133"/>
      <c r="AI432" s="155"/>
      <c r="AJ432" s="155"/>
      <c r="AK432" s="155"/>
      <c r="AL432" s="153"/>
      <c r="AM432" s="155"/>
      <c r="AN432" s="155"/>
      <c r="AO432" s="155"/>
      <c r="AP432" s="153"/>
      <c r="AQ432" s="610" t="s">
        <v>554</v>
      </c>
      <c r="AR432" s="200"/>
      <c r="AS432" s="132" t="s">
        <v>236</v>
      </c>
      <c r="AT432" s="133"/>
      <c r="AU432" s="610" t="s">
        <v>554</v>
      </c>
      <c r="AV432" s="200"/>
      <c r="AW432" s="132" t="s">
        <v>181</v>
      </c>
      <c r="AX432" s="195"/>
    </row>
    <row r="433" spans="1:50" ht="23.25" hidden="1" customHeight="1" x14ac:dyDescent="0.15">
      <c r="A433" s="189"/>
      <c r="B433" s="186"/>
      <c r="C433" s="180"/>
      <c r="D433" s="186"/>
      <c r="E433" s="354"/>
      <c r="F433" s="355"/>
      <c r="G433" s="295" t="s">
        <v>554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554</v>
      </c>
      <c r="AC433" s="213"/>
      <c r="AD433" s="213"/>
      <c r="AE433" s="416" t="s">
        <v>554</v>
      </c>
      <c r="AF433" s="207"/>
      <c r="AG433" s="207"/>
      <c r="AH433" s="207"/>
      <c r="AI433" s="416" t="s">
        <v>554</v>
      </c>
      <c r="AJ433" s="207"/>
      <c r="AK433" s="207"/>
      <c r="AL433" s="207"/>
      <c r="AM433" s="416" t="s">
        <v>555</v>
      </c>
      <c r="AN433" s="207"/>
      <c r="AO433" s="207"/>
      <c r="AP433" s="207"/>
      <c r="AQ433" s="416" t="s">
        <v>554</v>
      </c>
      <c r="AR433" s="207"/>
      <c r="AS433" s="207"/>
      <c r="AT433" s="353"/>
      <c r="AU433" s="417" t="s">
        <v>554</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554</v>
      </c>
      <c r="AC434" s="213"/>
      <c r="AD434" s="213"/>
      <c r="AE434" s="416" t="s">
        <v>554</v>
      </c>
      <c r="AF434" s="207"/>
      <c r="AG434" s="207"/>
      <c r="AH434" s="207"/>
      <c r="AI434" s="416" t="s">
        <v>554</v>
      </c>
      <c r="AJ434" s="207"/>
      <c r="AK434" s="207"/>
      <c r="AL434" s="207"/>
      <c r="AM434" s="416" t="s">
        <v>555</v>
      </c>
      <c r="AN434" s="207"/>
      <c r="AO434" s="207"/>
      <c r="AP434" s="207"/>
      <c r="AQ434" s="416" t="s">
        <v>554</v>
      </c>
      <c r="AR434" s="207"/>
      <c r="AS434" s="207"/>
      <c r="AT434" s="353"/>
      <c r="AU434" s="417" t="s">
        <v>571</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554</v>
      </c>
      <c r="AF435" s="207"/>
      <c r="AG435" s="207"/>
      <c r="AH435" s="207"/>
      <c r="AI435" s="416" t="s">
        <v>554</v>
      </c>
      <c r="AJ435" s="207"/>
      <c r="AK435" s="207"/>
      <c r="AL435" s="207"/>
      <c r="AM435" s="416" t="s">
        <v>555</v>
      </c>
      <c r="AN435" s="207"/>
      <c r="AO435" s="207"/>
      <c r="AP435" s="207"/>
      <c r="AQ435" s="416" t="s">
        <v>554</v>
      </c>
      <c r="AR435" s="207"/>
      <c r="AS435" s="207"/>
      <c r="AT435" s="353"/>
      <c r="AU435" s="417" t="s">
        <v>574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409</v>
      </c>
      <c r="AJ436" s="349"/>
      <c r="AK436" s="349"/>
      <c r="AL436" s="159"/>
      <c r="AM436" s="349" t="s">
        <v>422</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409</v>
      </c>
      <c r="AJ441" s="349"/>
      <c r="AK441" s="349"/>
      <c r="AL441" s="159"/>
      <c r="AM441" s="349" t="s">
        <v>422</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409</v>
      </c>
      <c r="AJ446" s="349"/>
      <c r="AK446" s="349"/>
      <c r="AL446" s="159"/>
      <c r="AM446" s="349" t="s">
        <v>422</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409</v>
      </c>
      <c r="AJ451" s="349"/>
      <c r="AK451" s="349"/>
      <c r="AL451" s="159"/>
      <c r="AM451" s="349" t="s">
        <v>422</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409</v>
      </c>
      <c r="AJ456" s="349"/>
      <c r="AK456" s="349"/>
      <c r="AL456" s="159"/>
      <c r="AM456" s="349" t="s">
        <v>422</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571</v>
      </c>
      <c r="AF457" s="200"/>
      <c r="AG457" s="132" t="s">
        <v>236</v>
      </c>
      <c r="AH457" s="133"/>
      <c r="AI457" s="155"/>
      <c r="AJ457" s="155"/>
      <c r="AK457" s="155"/>
      <c r="AL457" s="153"/>
      <c r="AM457" s="155"/>
      <c r="AN457" s="155"/>
      <c r="AO457" s="155"/>
      <c r="AP457" s="153"/>
      <c r="AQ457" s="610" t="s">
        <v>574</v>
      </c>
      <c r="AR457" s="200"/>
      <c r="AS457" s="132" t="s">
        <v>236</v>
      </c>
      <c r="AT457" s="133"/>
      <c r="AU457" s="345" t="s">
        <v>571</v>
      </c>
      <c r="AV457" s="200"/>
      <c r="AW457" s="132" t="s">
        <v>181</v>
      </c>
      <c r="AX457" s="195"/>
    </row>
    <row r="458" spans="1:50" ht="23.25" hidden="1" customHeight="1" x14ac:dyDescent="0.15">
      <c r="A458" s="189"/>
      <c r="B458" s="186"/>
      <c r="C458" s="180"/>
      <c r="D458" s="186"/>
      <c r="E458" s="354"/>
      <c r="F458" s="355"/>
      <c r="G458" s="295" t="s">
        <v>554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554</v>
      </c>
      <c r="AC458" s="213"/>
      <c r="AD458" s="213"/>
      <c r="AE458" s="416" t="s">
        <v>571</v>
      </c>
      <c r="AF458" s="207"/>
      <c r="AG458" s="207"/>
      <c r="AH458" s="207"/>
      <c r="AI458" s="416" t="s">
        <v>554</v>
      </c>
      <c r="AJ458" s="207"/>
      <c r="AK458" s="207"/>
      <c r="AL458" s="207"/>
      <c r="AM458" s="416" t="s">
        <v>555</v>
      </c>
      <c r="AN458" s="207"/>
      <c r="AO458" s="207"/>
      <c r="AP458" s="207"/>
      <c r="AQ458" s="416" t="s">
        <v>554</v>
      </c>
      <c r="AR458" s="207"/>
      <c r="AS458" s="207"/>
      <c r="AT458" s="353"/>
      <c r="AU458" s="417" t="s">
        <v>554</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554</v>
      </c>
      <c r="AC459" s="213"/>
      <c r="AD459" s="213"/>
      <c r="AE459" s="416" t="s">
        <v>554</v>
      </c>
      <c r="AF459" s="207"/>
      <c r="AG459" s="207"/>
      <c r="AH459" s="207"/>
      <c r="AI459" s="416" t="s">
        <v>554</v>
      </c>
      <c r="AJ459" s="207"/>
      <c r="AK459" s="207"/>
      <c r="AL459" s="207"/>
      <c r="AM459" s="416" t="s">
        <v>555</v>
      </c>
      <c r="AN459" s="207"/>
      <c r="AO459" s="207"/>
      <c r="AP459" s="207"/>
      <c r="AQ459" s="416" t="s">
        <v>554</v>
      </c>
      <c r="AR459" s="207"/>
      <c r="AS459" s="207"/>
      <c r="AT459" s="353"/>
      <c r="AU459" s="417" t="s">
        <v>571</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571</v>
      </c>
      <c r="AF460" s="207"/>
      <c r="AG460" s="207"/>
      <c r="AH460" s="207"/>
      <c r="AI460" s="416" t="s">
        <v>554</v>
      </c>
      <c r="AJ460" s="207"/>
      <c r="AK460" s="207"/>
      <c r="AL460" s="207"/>
      <c r="AM460" s="416" t="s">
        <v>555</v>
      </c>
      <c r="AN460" s="207"/>
      <c r="AO460" s="207"/>
      <c r="AP460" s="207"/>
      <c r="AQ460" s="416" t="s">
        <v>554</v>
      </c>
      <c r="AR460" s="207"/>
      <c r="AS460" s="207"/>
      <c r="AT460" s="353"/>
      <c r="AU460" s="417" t="s">
        <v>554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409</v>
      </c>
      <c r="AJ461" s="349"/>
      <c r="AK461" s="349"/>
      <c r="AL461" s="159"/>
      <c r="AM461" s="349" t="s">
        <v>422</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409</v>
      </c>
      <c r="AJ466" s="349"/>
      <c r="AK466" s="349"/>
      <c r="AL466" s="159"/>
      <c r="AM466" s="349" t="s">
        <v>422</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409</v>
      </c>
      <c r="AJ471" s="349"/>
      <c r="AK471" s="349"/>
      <c r="AL471" s="159"/>
      <c r="AM471" s="349" t="s">
        <v>422</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409</v>
      </c>
      <c r="AJ476" s="349"/>
      <c r="AK476" s="349"/>
      <c r="AL476" s="159"/>
      <c r="AM476" s="349" t="s">
        <v>422</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400</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409</v>
      </c>
      <c r="AJ485" s="349"/>
      <c r="AK485" s="349"/>
      <c r="AL485" s="159"/>
      <c r="AM485" s="349" t="s">
        <v>422</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409</v>
      </c>
      <c r="AJ490" s="349"/>
      <c r="AK490" s="349"/>
      <c r="AL490" s="159"/>
      <c r="AM490" s="349" t="s">
        <v>422</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409</v>
      </c>
      <c r="AJ495" s="349"/>
      <c r="AK495" s="349"/>
      <c r="AL495" s="159"/>
      <c r="AM495" s="349" t="s">
        <v>422</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409</v>
      </c>
      <c r="AJ500" s="349"/>
      <c r="AK500" s="349"/>
      <c r="AL500" s="159"/>
      <c r="AM500" s="349" t="s">
        <v>422</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409</v>
      </c>
      <c r="AJ505" s="349"/>
      <c r="AK505" s="349"/>
      <c r="AL505" s="159"/>
      <c r="AM505" s="349" t="s">
        <v>422</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409</v>
      </c>
      <c r="AJ510" s="349"/>
      <c r="AK510" s="349"/>
      <c r="AL510" s="159"/>
      <c r="AM510" s="349" t="s">
        <v>422</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409</v>
      </c>
      <c r="AJ515" s="349"/>
      <c r="AK515" s="349"/>
      <c r="AL515" s="159"/>
      <c r="AM515" s="349" t="s">
        <v>422</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409</v>
      </c>
      <c r="AJ520" s="349"/>
      <c r="AK520" s="349"/>
      <c r="AL520" s="159"/>
      <c r="AM520" s="349" t="s">
        <v>422</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409</v>
      </c>
      <c r="AJ525" s="349"/>
      <c r="AK525" s="349"/>
      <c r="AL525" s="159"/>
      <c r="AM525" s="349" t="s">
        <v>422</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409</v>
      </c>
      <c r="AJ530" s="349"/>
      <c r="AK530" s="349"/>
      <c r="AL530" s="159"/>
      <c r="AM530" s="349" t="s">
        <v>422</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401</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409</v>
      </c>
      <c r="AJ539" s="349"/>
      <c r="AK539" s="349"/>
      <c r="AL539" s="159"/>
      <c r="AM539" s="349" t="s">
        <v>422</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409</v>
      </c>
      <c r="AJ544" s="349"/>
      <c r="AK544" s="349"/>
      <c r="AL544" s="159"/>
      <c r="AM544" s="349" t="s">
        <v>422</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409</v>
      </c>
      <c r="AJ549" s="349"/>
      <c r="AK549" s="349"/>
      <c r="AL549" s="159"/>
      <c r="AM549" s="349" t="s">
        <v>422</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409</v>
      </c>
      <c r="AJ554" s="349"/>
      <c r="AK554" s="349"/>
      <c r="AL554" s="159"/>
      <c r="AM554" s="349" t="s">
        <v>422</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409</v>
      </c>
      <c r="AJ559" s="349"/>
      <c r="AK559" s="349"/>
      <c r="AL559" s="159"/>
      <c r="AM559" s="349" t="s">
        <v>422</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409</v>
      </c>
      <c r="AJ564" s="349"/>
      <c r="AK564" s="349"/>
      <c r="AL564" s="159"/>
      <c r="AM564" s="349" t="s">
        <v>422</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409</v>
      </c>
      <c r="AJ569" s="349"/>
      <c r="AK569" s="349"/>
      <c r="AL569" s="159"/>
      <c r="AM569" s="349" t="s">
        <v>422</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409</v>
      </c>
      <c r="AJ574" s="349"/>
      <c r="AK574" s="349"/>
      <c r="AL574" s="159"/>
      <c r="AM574" s="349" t="s">
        <v>422</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409</v>
      </c>
      <c r="AJ579" s="349"/>
      <c r="AK579" s="349"/>
      <c r="AL579" s="159"/>
      <c r="AM579" s="349" t="s">
        <v>422</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409</v>
      </c>
      <c r="AJ584" s="349"/>
      <c r="AK584" s="349"/>
      <c r="AL584" s="159"/>
      <c r="AM584" s="349" t="s">
        <v>422</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400</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409</v>
      </c>
      <c r="AJ593" s="349"/>
      <c r="AK593" s="349"/>
      <c r="AL593" s="159"/>
      <c r="AM593" s="349" t="s">
        <v>422</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409</v>
      </c>
      <c r="AJ598" s="349"/>
      <c r="AK598" s="349"/>
      <c r="AL598" s="159"/>
      <c r="AM598" s="349" t="s">
        <v>422</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409</v>
      </c>
      <c r="AJ603" s="349"/>
      <c r="AK603" s="349"/>
      <c r="AL603" s="159"/>
      <c r="AM603" s="349" t="s">
        <v>422</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409</v>
      </c>
      <c r="AJ608" s="349"/>
      <c r="AK608" s="349"/>
      <c r="AL608" s="159"/>
      <c r="AM608" s="349" t="s">
        <v>422</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409</v>
      </c>
      <c r="AJ613" s="349"/>
      <c r="AK613" s="349"/>
      <c r="AL613" s="159"/>
      <c r="AM613" s="349" t="s">
        <v>422</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409</v>
      </c>
      <c r="AJ618" s="349"/>
      <c r="AK618" s="349"/>
      <c r="AL618" s="159"/>
      <c r="AM618" s="349" t="s">
        <v>422</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409</v>
      </c>
      <c r="AJ623" s="349"/>
      <c r="AK623" s="349"/>
      <c r="AL623" s="159"/>
      <c r="AM623" s="349" t="s">
        <v>422</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409</v>
      </c>
      <c r="AJ628" s="349"/>
      <c r="AK628" s="349"/>
      <c r="AL628" s="159"/>
      <c r="AM628" s="349" t="s">
        <v>422</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409</v>
      </c>
      <c r="AJ633" s="349"/>
      <c r="AK633" s="349"/>
      <c r="AL633" s="159"/>
      <c r="AM633" s="349" t="s">
        <v>422</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409</v>
      </c>
      <c r="AJ638" s="349"/>
      <c r="AK638" s="349"/>
      <c r="AL638" s="159"/>
      <c r="AM638" s="349" t="s">
        <v>422</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401</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409</v>
      </c>
      <c r="AJ647" s="349"/>
      <c r="AK647" s="349"/>
      <c r="AL647" s="159"/>
      <c r="AM647" s="349" t="s">
        <v>422</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409</v>
      </c>
      <c r="AJ652" s="349"/>
      <c r="AK652" s="349"/>
      <c r="AL652" s="159"/>
      <c r="AM652" s="349" t="s">
        <v>422</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409</v>
      </c>
      <c r="AJ657" s="349"/>
      <c r="AK657" s="349"/>
      <c r="AL657" s="159"/>
      <c r="AM657" s="349" t="s">
        <v>422</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409</v>
      </c>
      <c r="AJ662" s="349"/>
      <c r="AK662" s="349"/>
      <c r="AL662" s="159"/>
      <c r="AM662" s="349" t="s">
        <v>422</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409</v>
      </c>
      <c r="AJ667" s="349"/>
      <c r="AK667" s="349"/>
      <c r="AL667" s="159"/>
      <c r="AM667" s="349" t="s">
        <v>422</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409</v>
      </c>
      <c r="AJ672" s="349"/>
      <c r="AK672" s="349"/>
      <c r="AL672" s="159"/>
      <c r="AM672" s="349" t="s">
        <v>422</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409</v>
      </c>
      <c r="AJ677" s="349"/>
      <c r="AK677" s="349"/>
      <c r="AL677" s="159"/>
      <c r="AM677" s="349" t="s">
        <v>422</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409</v>
      </c>
      <c r="AJ682" s="349"/>
      <c r="AK682" s="349"/>
      <c r="AL682" s="159"/>
      <c r="AM682" s="349" t="s">
        <v>422</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409</v>
      </c>
      <c r="AJ687" s="349"/>
      <c r="AK687" s="349"/>
      <c r="AL687" s="159"/>
      <c r="AM687" s="349" t="s">
        <v>422</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409</v>
      </c>
      <c r="AJ692" s="349"/>
      <c r="AK692" s="349"/>
      <c r="AL692" s="159"/>
      <c r="AM692" s="349" t="s">
        <v>422</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08"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559</v>
      </c>
      <c r="AE702" s="358"/>
      <c r="AF702" s="358"/>
      <c r="AG702" s="403" t="s">
        <v>594</v>
      </c>
      <c r="AH702" s="404"/>
      <c r="AI702" s="404"/>
      <c r="AJ702" s="404"/>
      <c r="AK702" s="404"/>
      <c r="AL702" s="404"/>
      <c r="AM702" s="404"/>
      <c r="AN702" s="404"/>
      <c r="AO702" s="404"/>
      <c r="AP702" s="404"/>
      <c r="AQ702" s="404"/>
      <c r="AR702" s="404"/>
      <c r="AS702" s="404"/>
      <c r="AT702" s="404"/>
      <c r="AU702" s="404"/>
      <c r="AV702" s="404"/>
      <c r="AW702" s="404"/>
      <c r="AX702" s="405"/>
    </row>
    <row r="703" spans="1:50" ht="108"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559</v>
      </c>
      <c r="AE703" s="332"/>
      <c r="AF703" s="332"/>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177"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559</v>
      </c>
      <c r="AE704" s="804"/>
      <c r="AF704" s="804"/>
      <c r="AG704" s="167" t="s">
        <v>596</v>
      </c>
      <c r="AH704" s="107"/>
      <c r="AI704" s="107"/>
      <c r="AJ704" s="107"/>
      <c r="AK704" s="107"/>
      <c r="AL704" s="107"/>
      <c r="AM704" s="107"/>
      <c r="AN704" s="107"/>
      <c r="AO704" s="107"/>
      <c r="AP704" s="107"/>
      <c r="AQ704" s="107"/>
      <c r="AR704" s="107"/>
      <c r="AS704" s="107"/>
      <c r="AT704" s="107"/>
      <c r="AU704" s="107"/>
      <c r="AV704" s="107"/>
      <c r="AW704" s="107"/>
      <c r="AX704" s="168"/>
    </row>
    <row r="705" spans="1:50" ht="69"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559</v>
      </c>
      <c r="AE705" s="735"/>
      <c r="AF705" s="735"/>
      <c r="AG705" s="124" t="s">
        <v>648</v>
      </c>
      <c r="AH705" s="104"/>
      <c r="AI705" s="104"/>
      <c r="AJ705" s="104"/>
      <c r="AK705" s="104"/>
      <c r="AL705" s="104"/>
      <c r="AM705" s="104"/>
      <c r="AN705" s="104"/>
      <c r="AO705" s="104"/>
      <c r="AP705" s="104"/>
      <c r="AQ705" s="104"/>
      <c r="AR705" s="104"/>
      <c r="AS705" s="104"/>
      <c r="AT705" s="104"/>
      <c r="AU705" s="104"/>
      <c r="AV705" s="104"/>
      <c r="AW705" s="104"/>
      <c r="AX705" s="125"/>
    </row>
    <row r="706" spans="1:50" ht="69" customHeight="1" x14ac:dyDescent="0.15">
      <c r="A706" s="662"/>
      <c r="B706" s="663"/>
      <c r="C706" s="816"/>
      <c r="D706" s="817"/>
      <c r="E706" s="750" t="s">
        <v>377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69" customHeight="1" x14ac:dyDescent="0.15">
      <c r="A707" s="662"/>
      <c r="B707" s="663"/>
      <c r="C707" s="818"/>
      <c r="D707" s="819"/>
      <c r="E707" s="753" t="s">
        <v>318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624</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625</v>
      </c>
      <c r="AE708" s="625"/>
      <c r="AF708" s="625"/>
      <c r="AG708" s="762" t="s">
        <v>554</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559</v>
      </c>
      <c r="AE709" s="332"/>
      <c r="AF709" s="332"/>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625</v>
      </c>
      <c r="AE710" s="332"/>
      <c r="AF710" s="332"/>
      <c r="AG710" s="100" t="s">
        <v>554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559</v>
      </c>
      <c r="AE711" s="332"/>
      <c r="AF711" s="332"/>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345</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625</v>
      </c>
      <c r="AE712" s="804"/>
      <c r="AF712" s="804"/>
      <c r="AG712" s="832" t="s">
        <v>554</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346</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625</v>
      </c>
      <c r="AE713" s="332"/>
      <c r="AF713" s="683"/>
      <c r="AG713" s="100" t="s">
        <v>554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323</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559</v>
      </c>
      <c r="AE714" s="830"/>
      <c r="AF714" s="831"/>
      <c r="AG714" s="756" t="s">
        <v>599</v>
      </c>
      <c r="AH714" s="757"/>
      <c r="AI714" s="757"/>
      <c r="AJ714" s="757"/>
      <c r="AK714" s="757"/>
      <c r="AL714" s="757"/>
      <c r="AM714" s="757"/>
      <c r="AN714" s="757"/>
      <c r="AO714" s="757"/>
      <c r="AP714" s="757"/>
      <c r="AQ714" s="757"/>
      <c r="AR714" s="757"/>
      <c r="AS714" s="757"/>
      <c r="AT714" s="757"/>
      <c r="AU714" s="757"/>
      <c r="AV714" s="757"/>
      <c r="AW714" s="757"/>
      <c r="AX714" s="758"/>
    </row>
    <row r="715" spans="1:50" ht="88.5" customHeight="1" x14ac:dyDescent="0.15">
      <c r="A715" s="660" t="s">
        <v>40</v>
      </c>
      <c r="B715" s="806"/>
      <c r="C715" s="807" t="s">
        <v>324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559</v>
      </c>
      <c r="AE715" s="625"/>
      <c r="AF715" s="676"/>
      <c r="AG715" s="762" t="s">
        <v>600</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559</v>
      </c>
      <c r="AE716" s="647"/>
      <c r="AF716" s="647"/>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559</v>
      </c>
      <c r="AE717" s="332"/>
      <c r="AF717" s="332"/>
      <c r="AG717" s="100" t="s">
        <v>656</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559</v>
      </c>
      <c r="AE718" s="332"/>
      <c r="AF718" s="332"/>
      <c r="AG718" s="126" t="s">
        <v>657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625</v>
      </c>
      <c r="AE719" s="625"/>
      <c r="AF719" s="625"/>
      <c r="AG719" s="124" t="s">
        <v>554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338</v>
      </c>
      <c r="D720" s="300"/>
      <c r="E720" s="300"/>
      <c r="F720" s="303"/>
      <c r="G720" s="299" t="s">
        <v>339</v>
      </c>
      <c r="H720" s="300"/>
      <c r="I720" s="300"/>
      <c r="J720" s="300"/>
      <c r="K720" s="300"/>
      <c r="L720" s="300"/>
      <c r="M720" s="300"/>
      <c r="N720" s="299" t="s">
        <v>342</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6" customHeight="1" x14ac:dyDescent="0.15">
      <c r="A726" s="660" t="s">
        <v>48</v>
      </c>
      <c r="B726" s="824"/>
      <c r="C726" s="837" t="s">
        <v>53</v>
      </c>
      <c r="D726" s="859"/>
      <c r="E726" s="859"/>
      <c r="F726" s="860"/>
      <c r="G726" s="597" t="s">
        <v>655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666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669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670</v>
      </c>
      <c r="B731" s="822"/>
      <c r="C731" s="822"/>
      <c r="D731" s="822"/>
      <c r="E731" s="823"/>
      <c r="F731" s="749" t="s">
        <v>671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672</v>
      </c>
      <c r="B733" s="694"/>
      <c r="C733" s="694"/>
      <c r="D733" s="694"/>
      <c r="E733" s="695"/>
      <c r="F733" s="657" t="s">
        <v>673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00.5" customHeight="1" thickBot="1" x14ac:dyDescent="0.2">
      <c r="A735" s="812" t="s">
        <v>652</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351</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399</v>
      </c>
      <c r="B737" s="210"/>
      <c r="C737" s="210"/>
      <c r="D737" s="211"/>
      <c r="E737" s="1014" t="s">
        <v>554</v>
      </c>
      <c r="F737" s="1014"/>
      <c r="G737" s="1014"/>
      <c r="H737" s="1014"/>
      <c r="I737" s="1014"/>
      <c r="J737" s="1014"/>
      <c r="K737" s="1014"/>
      <c r="L737" s="1014"/>
      <c r="M737" s="1014"/>
      <c r="N737" s="378" t="s">
        <v>394</v>
      </c>
      <c r="O737" s="378"/>
      <c r="P737" s="378"/>
      <c r="Q737" s="378"/>
      <c r="R737" s="1014" t="s">
        <v>574</v>
      </c>
      <c r="S737" s="1014"/>
      <c r="T737" s="1014"/>
      <c r="U737" s="1014"/>
      <c r="V737" s="1014"/>
      <c r="W737" s="1014"/>
      <c r="X737" s="1014"/>
      <c r="Y737" s="1014"/>
      <c r="Z737" s="1014"/>
      <c r="AA737" s="378" t="s">
        <v>393</v>
      </c>
      <c r="AB737" s="378"/>
      <c r="AC737" s="378"/>
      <c r="AD737" s="378"/>
      <c r="AE737" s="1014" t="s">
        <v>574</v>
      </c>
      <c r="AF737" s="1014"/>
      <c r="AG737" s="1014"/>
      <c r="AH737" s="1014"/>
      <c r="AI737" s="1014"/>
      <c r="AJ737" s="1014"/>
      <c r="AK737" s="1014"/>
      <c r="AL737" s="1014"/>
      <c r="AM737" s="1014"/>
      <c r="AN737" s="378" t="s">
        <v>392</v>
      </c>
      <c r="AO737" s="378"/>
      <c r="AP737" s="378"/>
      <c r="AQ737" s="378"/>
      <c r="AR737" s="1020" t="s">
        <v>554</v>
      </c>
      <c r="AS737" s="1021"/>
      <c r="AT737" s="1021"/>
      <c r="AU737" s="1021"/>
      <c r="AV737" s="1021"/>
      <c r="AW737" s="1021"/>
      <c r="AX737" s="1022"/>
      <c r="AY737" s="88"/>
      <c r="AZ737" s="88"/>
    </row>
    <row r="738" spans="1:52" ht="24.75" customHeight="1" x14ac:dyDescent="0.15">
      <c r="A738" s="1013" t="s">
        <v>391</v>
      </c>
      <c r="B738" s="210"/>
      <c r="C738" s="210"/>
      <c r="D738" s="211"/>
      <c r="E738" s="1014" t="s">
        <v>602</v>
      </c>
      <c r="F738" s="1014"/>
      <c r="G738" s="1014"/>
      <c r="H738" s="1014"/>
      <c r="I738" s="1014"/>
      <c r="J738" s="1014"/>
      <c r="K738" s="1014"/>
      <c r="L738" s="1014"/>
      <c r="M738" s="1014"/>
      <c r="N738" s="378" t="s">
        <v>390</v>
      </c>
      <c r="O738" s="378"/>
      <c r="P738" s="378"/>
      <c r="Q738" s="378"/>
      <c r="R738" s="1014" t="s">
        <v>603</v>
      </c>
      <c r="S738" s="1014"/>
      <c r="T738" s="1014"/>
      <c r="U738" s="1014"/>
      <c r="V738" s="1014"/>
      <c r="W738" s="1014"/>
      <c r="X738" s="1014"/>
      <c r="Y738" s="1014"/>
      <c r="Z738" s="1014"/>
      <c r="AA738" s="378" t="s">
        <v>389</v>
      </c>
      <c r="AB738" s="378"/>
      <c r="AC738" s="378"/>
      <c r="AD738" s="378"/>
      <c r="AE738" s="1014" t="s">
        <v>604</v>
      </c>
      <c r="AF738" s="1014"/>
      <c r="AG738" s="1014"/>
      <c r="AH738" s="1014"/>
      <c r="AI738" s="1014"/>
      <c r="AJ738" s="1014"/>
      <c r="AK738" s="1014"/>
      <c r="AL738" s="1014"/>
      <c r="AM738" s="1014"/>
      <c r="AN738" s="378" t="s">
        <v>388</v>
      </c>
      <c r="AO738" s="378"/>
      <c r="AP738" s="378"/>
      <c r="AQ738" s="378"/>
      <c r="AR738" s="1020">
        <v>334</v>
      </c>
      <c r="AS738" s="1021"/>
      <c r="AT738" s="1021"/>
      <c r="AU738" s="1021"/>
      <c r="AV738" s="1021"/>
      <c r="AW738" s="1021"/>
      <c r="AX738" s="1022"/>
    </row>
    <row r="739" spans="1:52" ht="24.75" customHeight="1" x14ac:dyDescent="0.15">
      <c r="A739" s="1013" t="s">
        <v>387</v>
      </c>
      <c r="B739" s="210"/>
      <c r="C739" s="210"/>
      <c r="D739" s="211"/>
      <c r="E739" s="1014">
        <v>334</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411</v>
      </c>
      <c r="B740" s="996"/>
      <c r="C740" s="996"/>
      <c r="D740" s="997"/>
      <c r="E740" s="998" t="s">
        <v>605</v>
      </c>
      <c r="F740" s="999"/>
      <c r="G740" s="999"/>
      <c r="H740" s="92" t="str">
        <f>IF(E740="", "", "(")</f>
        <v>(</v>
      </c>
      <c r="I740" s="999"/>
      <c r="J740" s="999"/>
      <c r="K740" s="92" t="str">
        <f>IF(OR(I740="　", I740=""), "", "-")</f>
        <v/>
      </c>
      <c r="L740" s="1000">
        <v>327</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380</v>
      </c>
      <c r="B741" s="635"/>
      <c r="C741" s="635"/>
      <c r="D741" s="635"/>
      <c r="E741" s="635"/>
      <c r="F741" s="636"/>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3"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0.7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 customHeight="1" x14ac:dyDescent="0.15">
      <c r="A780" s="648" t="s">
        <v>382</v>
      </c>
      <c r="B780" s="649"/>
      <c r="C780" s="649"/>
      <c r="D780" s="649"/>
      <c r="E780" s="649"/>
      <c r="F780" s="650"/>
      <c r="G780" s="615" t="s">
        <v>659</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660</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635</v>
      </c>
      <c r="H782" s="691"/>
      <c r="I782" s="691"/>
      <c r="J782" s="691"/>
      <c r="K782" s="692"/>
      <c r="L782" s="684" t="s">
        <v>636</v>
      </c>
      <c r="M782" s="685"/>
      <c r="N782" s="685"/>
      <c r="O782" s="685"/>
      <c r="P782" s="685"/>
      <c r="Q782" s="685"/>
      <c r="R782" s="685"/>
      <c r="S782" s="685"/>
      <c r="T782" s="685"/>
      <c r="U782" s="685"/>
      <c r="V782" s="685"/>
      <c r="W782" s="685"/>
      <c r="X782" s="686"/>
      <c r="Y782" s="406">
        <v>4582.1000000000004</v>
      </c>
      <c r="Z782" s="407"/>
      <c r="AA782" s="407"/>
      <c r="AB782" s="827"/>
      <c r="AC782" s="690" t="s">
        <v>635</v>
      </c>
      <c r="AD782" s="691"/>
      <c r="AE782" s="691"/>
      <c r="AF782" s="691"/>
      <c r="AG782" s="692"/>
      <c r="AH782" s="684" t="s">
        <v>627</v>
      </c>
      <c r="AI782" s="685"/>
      <c r="AJ782" s="685"/>
      <c r="AK782" s="685"/>
      <c r="AL782" s="685"/>
      <c r="AM782" s="685"/>
      <c r="AN782" s="685"/>
      <c r="AO782" s="685"/>
      <c r="AP782" s="685"/>
      <c r="AQ782" s="685"/>
      <c r="AR782" s="685"/>
      <c r="AS782" s="685"/>
      <c r="AT782" s="686"/>
      <c r="AU782" s="406">
        <v>575.9</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4582.1000000000004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575.9</v>
      </c>
      <c r="AV792" s="854"/>
      <c r="AW792" s="854"/>
      <c r="AX792" s="856"/>
    </row>
    <row r="793" spans="1:50" ht="24.75" customHeight="1" x14ac:dyDescent="0.15">
      <c r="A793" s="651"/>
      <c r="B793" s="652"/>
      <c r="C793" s="652"/>
      <c r="D793" s="652"/>
      <c r="E793" s="652"/>
      <c r="F793" s="653"/>
      <c r="G793" s="615" t="s">
        <v>661</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662</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635</v>
      </c>
      <c r="H795" s="691"/>
      <c r="I795" s="691"/>
      <c r="J795" s="691"/>
      <c r="K795" s="692"/>
      <c r="L795" s="684" t="s">
        <v>647</v>
      </c>
      <c r="M795" s="685"/>
      <c r="N795" s="685"/>
      <c r="O795" s="685"/>
      <c r="P795" s="685"/>
      <c r="Q795" s="685"/>
      <c r="R795" s="685"/>
      <c r="S795" s="685"/>
      <c r="T795" s="685"/>
      <c r="U795" s="685"/>
      <c r="V795" s="685"/>
      <c r="W795" s="685"/>
      <c r="X795" s="686"/>
      <c r="Y795" s="406">
        <v>590.20000000000005</v>
      </c>
      <c r="Z795" s="407"/>
      <c r="AA795" s="407"/>
      <c r="AB795" s="827"/>
      <c r="AC795" s="690" t="s">
        <v>635</v>
      </c>
      <c r="AD795" s="691"/>
      <c r="AE795" s="691"/>
      <c r="AF795" s="691"/>
      <c r="AG795" s="692"/>
      <c r="AH795" s="684" t="s">
        <v>637</v>
      </c>
      <c r="AI795" s="685"/>
      <c r="AJ795" s="685"/>
      <c r="AK795" s="685"/>
      <c r="AL795" s="685"/>
      <c r="AM795" s="685"/>
      <c r="AN795" s="685"/>
      <c r="AO795" s="685"/>
      <c r="AP795" s="685"/>
      <c r="AQ795" s="685"/>
      <c r="AR795" s="685"/>
      <c r="AS795" s="685"/>
      <c r="AT795" s="686"/>
      <c r="AU795" s="406">
        <v>339.2</v>
      </c>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590.20000000000005</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339.2</v>
      </c>
      <c r="AV805" s="854"/>
      <c r="AW805" s="854"/>
      <c r="AX805" s="856"/>
    </row>
    <row r="806" spans="1:50" ht="24.75" customHeight="1" x14ac:dyDescent="0.15">
      <c r="A806" s="651"/>
      <c r="B806" s="652"/>
      <c r="C806" s="652"/>
      <c r="D806" s="652"/>
      <c r="E806" s="652"/>
      <c r="F806" s="653"/>
      <c r="G806" s="615" t="s">
        <v>663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664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customHeight="1" x14ac:dyDescent="0.15">
      <c r="A808" s="651"/>
      <c r="B808" s="652"/>
      <c r="C808" s="652"/>
      <c r="D808" s="652"/>
      <c r="E808" s="652"/>
      <c r="F808" s="653"/>
      <c r="G808" s="690" t="s">
        <v>638</v>
      </c>
      <c r="H808" s="691"/>
      <c r="I808" s="691"/>
      <c r="J808" s="691"/>
      <c r="K808" s="692"/>
      <c r="L808" s="684" t="s">
        <v>639</v>
      </c>
      <c r="M808" s="685"/>
      <c r="N808" s="685"/>
      <c r="O808" s="685"/>
      <c r="P808" s="685"/>
      <c r="Q808" s="685"/>
      <c r="R808" s="685"/>
      <c r="S808" s="685"/>
      <c r="T808" s="685"/>
      <c r="U808" s="685"/>
      <c r="V808" s="685"/>
      <c r="W808" s="685"/>
      <c r="X808" s="686"/>
      <c r="Y808" s="406">
        <v>34.4</v>
      </c>
      <c r="Z808" s="407"/>
      <c r="AA808" s="407"/>
      <c r="AB808" s="827"/>
      <c r="AC808" s="690" t="s">
        <v>638</v>
      </c>
      <c r="AD808" s="691"/>
      <c r="AE808" s="691"/>
      <c r="AF808" s="691"/>
      <c r="AG808" s="692"/>
      <c r="AH808" s="684" t="s">
        <v>641</v>
      </c>
      <c r="AI808" s="685"/>
      <c r="AJ808" s="685"/>
      <c r="AK808" s="685"/>
      <c r="AL808" s="685"/>
      <c r="AM808" s="685"/>
      <c r="AN808" s="685"/>
      <c r="AO808" s="685"/>
      <c r="AP808" s="685"/>
      <c r="AQ808" s="685"/>
      <c r="AR808" s="685"/>
      <c r="AS808" s="685"/>
      <c r="AT808" s="686"/>
      <c r="AU808" s="406">
        <v>3.2</v>
      </c>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34.4</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3.2</v>
      </c>
      <c r="AV818" s="854"/>
      <c r="AW818" s="854"/>
      <c r="AX818" s="856"/>
    </row>
    <row r="819" spans="1:50" ht="24.75" customHeight="1" x14ac:dyDescent="0.15">
      <c r="A819" s="651"/>
      <c r="B819" s="652"/>
      <c r="C819" s="652"/>
      <c r="D819" s="652"/>
      <c r="E819" s="652"/>
      <c r="F819" s="653"/>
      <c r="G819" s="615" t="s">
        <v>665</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customHeight="1" x14ac:dyDescent="0.15">
      <c r="A821" s="651"/>
      <c r="B821" s="652"/>
      <c r="C821" s="652"/>
      <c r="D821" s="652"/>
      <c r="E821" s="652"/>
      <c r="F821" s="653"/>
      <c r="G821" s="690" t="s">
        <v>650</v>
      </c>
      <c r="H821" s="691"/>
      <c r="I821" s="691"/>
      <c r="J821" s="691"/>
      <c r="K821" s="692"/>
      <c r="L821" s="684" t="s">
        <v>658</v>
      </c>
      <c r="M821" s="685"/>
      <c r="N821" s="685"/>
      <c r="O821" s="685"/>
      <c r="P821" s="685"/>
      <c r="Q821" s="685"/>
      <c r="R821" s="685"/>
      <c r="S821" s="685"/>
      <c r="T821" s="685"/>
      <c r="U821" s="685"/>
      <c r="V821" s="685"/>
      <c r="W821" s="685"/>
      <c r="X821" s="686"/>
      <c r="Y821" s="406">
        <v>1</v>
      </c>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1</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343</v>
      </c>
      <c r="AM832" s="280"/>
      <c r="AN832" s="28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299</v>
      </c>
      <c r="K837" s="378"/>
      <c r="L837" s="378"/>
      <c r="M837" s="378"/>
      <c r="N837" s="378"/>
      <c r="O837" s="378"/>
      <c r="P837" s="379" t="s">
        <v>247</v>
      </c>
      <c r="Q837" s="379"/>
      <c r="R837" s="379"/>
      <c r="S837" s="379"/>
      <c r="T837" s="379"/>
      <c r="U837" s="379"/>
      <c r="V837" s="379"/>
      <c r="W837" s="379"/>
      <c r="X837" s="379"/>
      <c r="Y837" s="380" t="s">
        <v>297</v>
      </c>
      <c r="Z837" s="381"/>
      <c r="AA837" s="381"/>
      <c r="AB837" s="381"/>
      <c r="AC837" s="148" t="s">
        <v>337</v>
      </c>
      <c r="AD837" s="148"/>
      <c r="AE837" s="148"/>
      <c r="AF837" s="148"/>
      <c r="AG837" s="148"/>
      <c r="AH837" s="380" t="s">
        <v>363</v>
      </c>
      <c r="AI837" s="377"/>
      <c r="AJ837" s="377"/>
      <c r="AK837" s="377"/>
      <c r="AL837" s="377" t="s">
        <v>21</v>
      </c>
      <c r="AM837" s="377"/>
      <c r="AN837" s="377"/>
      <c r="AO837" s="382"/>
      <c r="AP837" s="383" t="s">
        <v>300</v>
      </c>
      <c r="AQ837" s="383"/>
      <c r="AR837" s="383"/>
      <c r="AS837" s="383"/>
      <c r="AT837" s="383"/>
      <c r="AU837" s="383"/>
      <c r="AV837" s="383"/>
      <c r="AW837" s="383"/>
      <c r="AX837" s="383"/>
    </row>
    <row r="838" spans="1:50" ht="30" customHeight="1" x14ac:dyDescent="0.15">
      <c r="A838" s="389">
        <v>1</v>
      </c>
      <c r="B838" s="389">
        <v>1</v>
      </c>
      <c r="C838" s="374" t="s">
        <v>628</v>
      </c>
      <c r="D838" s="360"/>
      <c r="E838" s="360"/>
      <c r="F838" s="360"/>
      <c r="G838" s="360"/>
      <c r="H838" s="360"/>
      <c r="I838" s="360"/>
      <c r="J838" s="361">
        <v>8011001039242</v>
      </c>
      <c r="K838" s="362"/>
      <c r="L838" s="362"/>
      <c r="M838" s="362"/>
      <c r="N838" s="362"/>
      <c r="O838" s="362"/>
      <c r="P838" s="375" t="s">
        <v>629</v>
      </c>
      <c r="Q838" s="363"/>
      <c r="R838" s="363"/>
      <c r="S838" s="363"/>
      <c r="T838" s="363"/>
      <c r="U838" s="363"/>
      <c r="V838" s="363"/>
      <c r="W838" s="363"/>
      <c r="X838" s="363"/>
      <c r="Y838" s="364">
        <v>4582.1000000000004</v>
      </c>
      <c r="Z838" s="365"/>
      <c r="AA838" s="365"/>
      <c r="AB838" s="366"/>
      <c r="AC838" s="376" t="s">
        <v>369</v>
      </c>
      <c r="AD838" s="384"/>
      <c r="AE838" s="384"/>
      <c r="AF838" s="384"/>
      <c r="AG838" s="384"/>
      <c r="AH838" s="385">
        <v>3</v>
      </c>
      <c r="AI838" s="386"/>
      <c r="AJ838" s="386"/>
      <c r="AK838" s="386"/>
      <c r="AL838" s="370">
        <v>91.6</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299</v>
      </c>
      <c r="K870" s="378"/>
      <c r="L870" s="378"/>
      <c r="M870" s="378"/>
      <c r="N870" s="378"/>
      <c r="O870" s="378"/>
      <c r="P870" s="379" t="s">
        <v>247</v>
      </c>
      <c r="Q870" s="379"/>
      <c r="R870" s="379"/>
      <c r="S870" s="379"/>
      <c r="T870" s="379"/>
      <c r="U870" s="379"/>
      <c r="V870" s="379"/>
      <c r="W870" s="379"/>
      <c r="X870" s="379"/>
      <c r="Y870" s="380" t="s">
        <v>297</v>
      </c>
      <c r="Z870" s="381"/>
      <c r="AA870" s="381"/>
      <c r="AB870" s="381"/>
      <c r="AC870" s="148" t="s">
        <v>337</v>
      </c>
      <c r="AD870" s="148"/>
      <c r="AE870" s="148"/>
      <c r="AF870" s="148"/>
      <c r="AG870" s="148"/>
      <c r="AH870" s="380" t="s">
        <v>363</v>
      </c>
      <c r="AI870" s="377"/>
      <c r="AJ870" s="377"/>
      <c r="AK870" s="377"/>
      <c r="AL870" s="377" t="s">
        <v>21</v>
      </c>
      <c r="AM870" s="377"/>
      <c r="AN870" s="377"/>
      <c r="AO870" s="382"/>
      <c r="AP870" s="383" t="s">
        <v>300</v>
      </c>
      <c r="AQ870" s="383"/>
      <c r="AR870" s="383"/>
      <c r="AS870" s="383"/>
      <c r="AT870" s="383"/>
      <c r="AU870" s="383"/>
      <c r="AV870" s="383"/>
      <c r="AW870" s="383"/>
      <c r="AX870" s="383"/>
    </row>
    <row r="871" spans="1:50" ht="30" customHeight="1" x14ac:dyDescent="0.15">
      <c r="A871" s="389">
        <v>1</v>
      </c>
      <c r="B871" s="389">
        <v>1</v>
      </c>
      <c r="C871" s="374" t="s">
        <v>626</v>
      </c>
      <c r="D871" s="360"/>
      <c r="E871" s="360"/>
      <c r="F871" s="360"/>
      <c r="G871" s="360"/>
      <c r="H871" s="360"/>
      <c r="I871" s="360"/>
      <c r="J871" s="361">
        <v>9240001006971</v>
      </c>
      <c r="K871" s="362"/>
      <c r="L871" s="362"/>
      <c r="M871" s="362"/>
      <c r="N871" s="362"/>
      <c r="O871" s="362"/>
      <c r="P871" s="375" t="s">
        <v>627</v>
      </c>
      <c r="Q871" s="363"/>
      <c r="R871" s="363"/>
      <c r="S871" s="363"/>
      <c r="T871" s="363"/>
      <c r="U871" s="363"/>
      <c r="V871" s="363"/>
      <c r="W871" s="363"/>
      <c r="X871" s="363"/>
      <c r="Y871" s="364">
        <v>575.9</v>
      </c>
      <c r="Z871" s="365"/>
      <c r="AA871" s="365"/>
      <c r="AB871" s="366"/>
      <c r="AC871" s="376" t="s">
        <v>642</v>
      </c>
      <c r="AD871" s="384"/>
      <c r="AE871" s="384"/>
      <c r="AF871" s="384"/>
      <c r="AG871" s="384"/>
      <c r="AH871" s="385">
        <v>7</v>
      </c>
      <c r="AI871" s="386"/>
      <c r="AJ871" s="386"/>
      <c r="AK871" s="386"/>
      <c r="AL871" s="370">
        <v>92.7</v>
      </c>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299</v>
      </c>
      <c r="K903" s="378"/>
      <c r="L903" s="378"/>
      <c r="M903" s="378"/>
      <c r="N903" s="378"/>
      <c r="O903" s="378"/>
      <c r="P903" s="379" t="s">
        <v>247</v>
      </c>
      <c r="Q903" s="379"/>
      <c r="R903" s="379"/>
      <c r="S903" s="379"/>
      <c r="T903" s="379"/>
      <c r="U903" s="379"/>
      <c r="V903" s="379"/>
      <c r="W903" s="379"/>
      <c r="X903" s="379"/>
      <c r="Y903" s="380" t="s">
        <v>297</v>
      </c>
      <c r="Z903" s="381"/>
      <c r="AA903" s="381"/>
      <c r="AB903" s="381"/>
      <c r="AC903" s="148" t="s">
        <v>337</v>
      </c>
      <c r="AD903" s="148"/>
      <c r="AE903" s="148"/>
      <c r="AF903" s="148"/>
      <c r="AG903" s="148"/>
      <c r="AH903" s="380" t="s">
        <v>363</v>
      </c>
      <c r="AI903" s="377"/>
      <c r="AJ903" s="377"/>
      <c r="AK903" s="377"/>
      <c r="AL903" s="377" t="s">
        <v>21</v>
      </c>
      <c r="AM903" s="377"/>
      <c r="AN903" s="377"/>
      <c r="AO903" s="382"/>
      <c r="AP903" s="383" t="s">
        <v>300</v>
      </c>
      <c r="AQ903" s="383"/>
      <c r="AR903" s="383"/>
      <c r="AS903" s="383"/>
      <c r="AT903" s="383"/>
      <c r="AU903" s="383"/>
      <c r="AV903" s="383"/>
      <c r="AW903" s="383"/>
      <c r="AX903" s="383"/>
    </row>
    <row r="904" spans="1:50" ht="30" customHeight="1" x14ac:dyDescent="0.15">
      <c r="A904" s="389">
        <v>1</v>
      </c>
      <c r="B904" s="389">
        <v>1</v>
      </c>
      <c r="C904" s="374" t="s">
        <v>630</v>
      </c>
      <c r="D904" s="360"/>
      <c r="E904" s="360"/>
      <c r="F904" s="360"/>
      <c r="G904" s="360"/>
      <c r="H904" s="360"/>
      <c r="I904" s="360"/>
      <c r="J904" s="361">
        <v>5011101011888</v>
      </c>
      <c r="K904" s="362"/>
      <c r="L904" s="362"/>
      <c r="M904" s="362"/>
      <c r="N904" s="362"/>
      <c r="O904" s="362"/>
      <c r="P904" s="375" t="s">
        <v>631</v>
      </c>
      <c r="Q904" s="363"/>
      <c r="R904" s="363"/>
      <c r="S904" s="363"/>
      <c r="T904" s="363"/>
      <c r="U904" s="363"/>
      <c r="V904" s="363"/>
      <c r="W904" s="363"/>
      <c r="X904" s="363"/>
      <c r="Y904" s="364">
        <v>590.20000000000005</v>
      </c>
      <c r="Z904" s="365"/>
      <c r="AA904" s="365"/>
      <c r="AB904" s="366"/>
      <c r="AC904" s="376" t="s">
        <v>643</v>
      </c>
      <c r="AD904" s="384"/>
      <c r="AE904" s="384"/>
      <c r="AF904" s="384"/>
      <c r="AG904" s="384"/>
      <c r="AH904" s="385">
        <v>6</v>
      </c>
      <c r="AI904" s="386"/>
      <c r="AJ904" s="386"/>
      <c r="AK904" s="386"/>
      <c r="AL904" s="370">
        <v>94</v>
      </c>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299</v>
      </c>
      <c r="K936" s="378"/>
      <c r="L936" s="378"/>
      <c r="M936" s="378"/>
      <c r="N936" s="378"/>
      <c r="O936" s="378"/>
      <c r="P936" s="379" t="s">
        <v>247</v>
      </c>
      <c r="Q936" s="379"/>
      <c r="R936" s="379"/>
      <c r="S936" s="379"/>
      <c r="T936" s="379"/>
      <c r="U936" s="379"/>
      <c r="V936" s="379"/>
      <c r="W936" s="379"/>
      <c r="X936" s="379"/>
      <c r="Y936" s="380" t="s">
        <v>297</v>
      </c>
      <c r="Z936" s="381"/>
      <c r="AA936" s="381"/>
      <c r="AB936" s="381"/>
      <c r="AC936" s="148" t="s">
        <v>337</v>
      </c>
      <c r="AD936" s="148"/>
      <c r="AE936" s="148"/>
      <c r="AF936" s="148"/>
      <c r="AG936" s="148"/>
      <c r="AH936" s="380" t="s">
        <v>363</v>
      </c>
      <c r="AI936" s="377"/>
      <c r="AJ936" s="377"/>
      <c r="AK936" s="377"/>
      <c r="AL936" s="377" t="s">
        <v>21</v>
      </c>
      <c r="AM936" s="377"/>
      <c r="AN936" s="377"/>
      <c r="AO936" s="382"/>
      <c r="AP936" s="383" t="s">
        <v>300</v>
      </c>
      <c r="AQ936" s="383"/>
      <c r="AR936" s="383"/>
      <c r="AS936" s="383"/>
      <c r="AT936" s="383"/>
      <c r="AU936" s="383"/>
      <c r="AV936" s="383"/>
      <c r="AW936" s="383"/>
      <c r="AX936" s="383"/>
    </row>
    <row r="937" spans="1:50" ht="30" customHeight="1" x14ac:dyDescent="0.15">
      <c r="A937" s="389">
        <v>1</v>
      </c>
      <c r="B937" s="389">
        <v>1</v>
      </c>
      <c r="C937" s="374" t="s">
        <v>632</v>
      </c>
      <c r="D937" s="360"/>
      <c r="E937" s="360"/>
      <c r="F937" s="360"/>
      <c r="G937" s="360"/>
      <c r="H937" s="360"/>
      <c r="I937" s="360"/>
      <c r="J937" s="361">
        <v>5011101011888</v>
      </c>
      <c r="K937" s="362"/>
      <c r="L937" s="362"/>
      <c r="M937" s="362"/>
      <c r="N937" s="362"/>
      <c r="O937" s="362"/>
      <c r="P937" s="375" t="s">
        <v>633</v>
      </c>
      <c r="Q937" s="363"/>
      <c r="R937" s="363"/>
      <c r="S937" s="363"/>
      <c r="T937" s="363"/>
      <c r="U937" s="363"/>
      <c r="V937" s="363"/>
      <c r="W937" s="363"/>
      <c r="X937" s="363"/>
      <c r="Y937" s="364">
        <v>339.2</v>
      </c>
      <c r="Z937" s="365"/>
      <c r="AA937" s="365"/>
      <c r="AB937" s="366"/>
      <c r="AC937" s="376" t="s">
        <v>644</v>
      </c>
      <c r="AD937" s="384"/>
      <c r="AE937" s="384"/>
      <c r="AF937" s="384"/>
      <c r="AG937" s="384"/>
      <c r="AH937" s="385">
        <v>2</v>
      </c>
      <c r="AI937" s="386"/>
      <c r="AJ937" s="386"/>
      <c r="AK937" s="386"/>
      <c r="AL937" s="370">
        <v>93.4</v>
      </c>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299</v>
      </c>
      <c r="K969" s="378"/>
      <c r="L969" s="378"/>
      <c r="M969" s="378"/>
      <c r="N969" s="378"/>
      <c r="O969" s="378"/>
      <c r="P969" s="379" t="s">
        <v>247</v>
      </c>
      <c r="Q969" s="379"/>
      <c r="R969" s="379"/>
      <c r="S969" s="379"/>
      <c r="T969" s="379"/>
      <c r="U969" s="379"/>
      <c r="V969" s="379"/>
      <c r="W969" s="379"/>
      <c r="X969" s="379"/>
      <c r="Y969" s="380" t="s">
        <v>297</v>
      </c>
      <c r="Z969" s="381"/>
      <c r="AA969" s="381"/>
      <c r="AB969" s="381"/>
      <c r="AC969" s="148" t="s">
        <v>337</v>
      </c>
      <c r="AD969" s="148"/>
      <c r="AE969" s="148"/>
      <c r="AF969" s="148"/>
      <c r="AG969" s="148"/>
      <c r="AH969" s="380" t="s">
        <v>363</v>
      </c>
      <c r="AI969" s="377"/>
      <c r="AJ969" s="377"/>
      <c r="AK969" s="377"/>
      <c r="AL969" s="377" t="s">
        <v>21</v>
      </c>
      <c r="AM969" s="377"/>
      <c r="AN969" s="377"/>
      <c r="AO969" s="382"/>
      <c r="AP969" s="383" t="s">
        <v>300</v>
      </c>
      <c r="AQ969" s="383"/>
      <c r="AR969" s="383"/>
      <c r="AS969" s="383"/>
      <c r="AT969" s="383"/>
      <c r="AU969" s="383"/>
      <c r="AV969" s="383"/>
      <c r="AW969" s="383"/>
      <c r="AX969" s="383"/>
    </row>
    <row r="970" spans="1:50" ht="33.75" customHeight="1" x14ac:dyDescent="0.15">
      <c r="A970" s="389">
        <v>1</v>
      </c>
      <c r="B970" s="389">
        <v>1</v>
      </c>
      <c r="C970" s="374" t="s">
        <v>634</v>
      </c>
      <c r="D970" s="360"/>
      <c r="E970" s="360"/>
      <c r="F970" s="360"/>
      <c r="G970" s="360"/>
      <c r="H970" s="360"/>
      <c r="I970" s="360"/>
      <c r="J970" s="361">
        <v>8010401028152</v>
      </c>
      <c r="K970" s="362"/>
      <c r="L970" s="362"/>
      <c r="M970" s="362"/>
      <c r="N970" s="362"/>
      <c r="O970" s="362"/>
      <c r="P970" s="375" t="s">
        <v>645</v>
      </c>
      <c r="Q970" s="363"/>
      <c r="R970" s="363"/>
      <c r="S970" s="363"/>
      <c r="T970" s="363"/>
      <c r="U970" s="363"/>
      <c r="V970" s="363"/>
      <c r="W970" s="363"/>
      <c r="X970" s="363"/>
      <c r="Y970" s="364">
        <v>34.4</v>
      </c>
      <c r="Z970" s="365"/>
      <c r="AA970" s="365"/>
      <c r="AB970" s="366"/>
      <c r="AC970" s="376" t="s">
        <v>375</v>
      </c>
      <c r="AD970" s="384"/>
      <c r="AE970" s="384"/>
      <c r="AF970" s="384"/>
      <c r="AG970" s="384"/>
      <c r="AH970" s="385" t="s">
        <v>668</v>
      </c>
      <c r="AI970" s="386"/>
      <c r="AJ970" s="386"/>
      <c r="AK970" s="386"/>
      <c r="AL970" s="370" t="s">
        <v>668</v>
      </c>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299</v>
      </c>
      <c r="K1002" s="378"/>
      <c r="L1002" s="378"/>
      <c r="M1002" s="378"/>
      <c r="N1002" s="378"/>
      <c r="O1002" s="378"/>
      <c r="P1002" s="379" t="s">
        <v>247</v>
      </c>
      <c r="Q1002" s="379"/>
      <c r="R1002" s="379"/>
      <c r="S1002" s="379"/>
      <c r="T1002" s="379"/>
      <c r="U1002" s="379"/>
      <c r="V1002" s="379"/>
      <c r="W1002" s="379"/>
      <c r="X1002" s="379"/>
      <c r="Y1002" s="380" t="s">
        <v>297</v>
      </c>
      <c r="Z1002" s="381"/>
      <c r="AA1002" s="381"/>
      <c r="AB1002" s="381"/>
      <c r="AC1002" s="148" t="s">
        <v>337</v>
      </c>
      <c r="AD1002" s="148"/>
      <c r="AE1002" s="148"/>
      <c r="AF1002" s="148"/>
      <c r="AG1002" s="148"/>
      <c r="AH1002" s="380" t="s">
        <v>363</v>
      </c>
      <c r="AI1002" s="377"/>
      <c r="AJ1002" s="377"/>
      <c r="AK1002" s="377"/>
      <c r="AL1002" s="377" t="s">
        <v>21</v>
      </c>
      <c r="AM1002" s="377"/>
      <c r="AN1002" s="377"/>
      <c r="AO1002" s="382"/>
      <c r="AP1002" s="383" t="s">
        <v>300</v>
      </c>
      <c r="AQ1002" s="383"/>
      <c r="AR1002" s="383"/>
      <c r="AS1002" s="383"/>
      <c r="AT1002" s="383"/>
      <c r="AU1002" s="383"/>
      <c r="AV1002" s="383"/>
      <c r="AW1002" s="383"/>
      <c r="AX1002" s="383"/>
    </row>
    <row r="1003" spans="1:50" ht="48.75" customHeight="1" x14ac:dyDescent="0.15">
      <c r="A1003" s="389">
        <v>1</v>
      </c>
      <c r="B1003" s="389">
        <v>1</v>
      </c>
      <c r="C1003" s="374" t="s">
        <v>646</v>
      </c>
      <c r="D1003" s="360"/>
      <c r="E1003" s="360"/>
      <c r="F1003" s="360"/>
      <c r="G1003" s="360"/>
      <c r="H1003" s="360"/>
      <c r="I1003" s="360"/>
      <c r="J1003" s="361">
        <v>8010401028152</v>
      </c>
      <c r="K1003" s="362"/>
      <c r="L1003" s="362"/>
      <c r="M1003" s="362"/>
      <c r="N1003" s="362"/>
      <c r="O1003" s="362"/>
      <c r="P1003" s="375" t="s">
        <v>641</v>
      </c>
      <c r="Q1003" s="363"/>
      <c r="R1003" s="363"/>
      <c r="S1003" s="363"/>
      <c r="T1003" s="363"/>
      <c r="U1003" s="363"/>
      <c r="V1003" s="363"/>
      <c r="W1003" s="363"/>
      <c r="X1003" s="363"/>
      <c r="Y1003" s="364">
        <v>3.2</v>
      </c>
      <c r="Z1003" s="365"/>
      <c r="AA1003" s="365"/>
      <c r="AB1003" s="366"/>
      <c r="AC1003" s="376" t="s">
        <v>375</v>
      </c>
      <c r="AD1003" s="384"/>
      <c r="AE1003" s="384"/>
      <c r="AF1003" s="384"/>
      <c r="AG1003" s="384"/>
      <c r="AH1003" s="385" t="s">
        <v>558</v>
      </c>
      <c r="AI1003" s="386"/>
      <c r="AJ1003" s="386"/>
      <c r="AK1003" s="386"/>
      <c r="AL1003" s="370" t="s">
        <v>558</v>
      </c>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148" t="s">
        <v>299</v>
      </c>
      <c r="K1035" s="378"/>
      <c r="L1035" s="378"/>
      <c r="M1035" s="378"/>
      <c r="N1035" s="378"/>
      <c r="O1035" s="378"/>
      <c r="P1035" s="379" t="s">
        <v>247</v>
      </c>
      <c r="Q1035" s="379"/>
      <c r="R1035" s="379"/>
      <c r="S1035" s="379"/>
      <c r="T1035" s="379"/>
      <c r="U1035" s="379"/>
      <c r="V1035" s="379"/>
      <c r="W1035" s="379"/>
      <c r="X1035" s="379"/>
      <c r="Y1035" s="380" t="s">
        <v>297</v>
      </c>
      <c r="Z1035" s="381"/>
      <c r="AA1035" s="381"/>
      <c r="AB1035" s="381"/>
      <c r="AC1035" s="148" t="s">
        <v>337</v>
      </c>
      <c r="AD1035" s="148"/>
      <c r="AE1035" s="148"/>
      <c r="AF1035" s="148"/>
      <c r="AG1035" s="148"/>
      <c r="AH1035" s="380" t="s">
        <v>363</v>
      </c>
      <c r="AI1035" s="377"/>
      <c r="AJ1035" s="377"/>
      <c r="AK1035" s="377"/>
      <c r="AL1035" s="377" t="s">
        <v>21</v>
      </c>
      <c r="AM1035" s="377"/>
      <c r="AN1035" s="377"/>
      <c r="AO1035" s="382"/>
      <c r="AP1035" s="383" t="s">
        <v>300</v>
      </c>
      <c r="AQ1035" s="383"/>
      <c r="AR1035" s="383"/>
      <c r="AS1035" s="383"/>
      <c r="AT1035" s="383"/>
      <c r="AU1035" s="383"/>
      <c r="AV1035" s="383"/>
      <c r="AW1035" s="383"/>
      <c r="AX1035" s="383"/>
    </row>
    <row r="1036" spans="1:50" ht="36" customHeight="1" x14ac:dyDescent="0.15">
      <c r="A1036" s="389">
        <v>1</v>
      </c>
      <c r="B1036" s="389">
        <v>1</v>
      </c>
      <c r="C1036" s="374" t="s">
        <v>651</v>
      </c>
      <c r="D1036" s="360"/>
      <c r="E1036" s="360"/>
      <c r="F1036" s="360"/>
      <c r="G1036" s="360"/>
      <c r="H1036" s="360"/>
      <c r="I1036" s="360"/>
      <c r="J1036" s="361">
        <v>3120001083789</v>
      </c>
      <c r="K1036" s="362"/>
      <c r="L1036" s="362"/>
      <c r="M1036" s="362"/>
      <c r="N1036" s="362"/>
      <c r="O1036" s="362"/>
      <c r="P1036" s="375" t="s">
        <v>649</v>
      </c>
      <c r="Q1036" s="363"/>
      <c r="R1036" s="363"/>
      <c r="S1036" s="363"/>
      <c r="T1036" s="363"/>
      <c r="U1036" s="363"/>
      <c r="V1036" s="363"/>
      <c r="W1036" s="363"/>
      <c r="X1036" s="363"/>
      <c r="Y1036" s="364">
        <v>1</v>
      </c>
      <c r="Z1036" s="365"/>
      <c r="AA1036" s="365"/>
      <c r="AB1036" s="366"/>
      <c r="AC1036" s="376" t="s">
        <v>374</v>
      </c>
      <c r="AD1036" s="384"/>
      <c r="AE1036" s="384"/>
      <c r="AF1036" s="384"/>
      <c r="AG1036" s="384"/>
      <c r="AH1036" s="385" t="s">
        <v>558</v>
      </c>
      <c r="AI1036" s="386"/>
      <c r="AJ1036" s="386"/>
      <c r="AK1036" s="386"/>
      <c r="AL1036" s="370" t="s">
        <v>558</v>
      </c>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299</v>
      </c>
      <c r="K1068" s="378"/>
      <c r="L1068" s="378"/>
      <c r="M1068" s="378"/>
      <c r="N1068" s="378"/>
      <c r="O1068" s="378"/>
      <c r="P1068" s="379" t="s">
        <v>247</v>
      </c>
      <c r="Q1068" s="379"/>
      <c r="R1068" s="379"/>
      <c r="S1068" s="379"/>
      <c r="T1068" s="379"/>
      <c r="U1068" s="379"/>
      <c r="V1068" s="379"/>
      <c r="W1068" s="379"/>
      <c r="X1068" s="379"/>
      <c r="Y1068" s="380" t="s">
        <v>297</v>
      </c>
      <c r="Z1068" s="381"/>
      <c r="AA1068" s="381"/>
      <c r="AB1068" s="381"/>
      <c r="AC1068" s="148" t="s">
        <v>337</v>
      </c>
      <c r="AD1068" s="148"/>
      <c r="AE1068" s="148"/>
      <c r="AF1068" s="148"/>
      <c r="AG1068" s="148"/>
      <c r="AH1068" s="380" t="s">
        <v>363</v>
      </c>
      <c r="AI1068" s="377"/>
      <c r="AJ1068" s="377"/>
      <c r="AK1068" s="377"/>
      <c r="AL1068" s="377" t="s">
        <v>21</v>
      </c>
      <c r="AM1068" s="377"/>
      <c r="AN1068" s="377"/>
      <c r="AO1068" s="382"/>
      <c r="AP1068" s="383" t="s">
        <v>300</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328</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343</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299</v>
      </c>
      <c r="K1102" s="148"/>
      <c r="L1102" s="148"/>
      <c r="M1102" s="148"/>
      <c r="N1102" s="148"/>
      <c r="O1102" s="148"/>
      <c r="P1102" s="380" t="s">
        <v>27</v>
      </c>
      <c r="Q1102" s="380"/>
      <c r="R1102" s="380"/>
      <c r="S1102" s="380"/>
      <c r="T1102" s="380"/>
      <c r="U1102" s="380"/>
      <c r="V1102" s="380"/>
      <c r="W1102" s="380"/>
      <c r="X1102" s="380"/>
      <c r="Y1102" s="148" t="s">
        <v>301</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329</v>
      </c>
      <c r="AQ1102" s="383"/>
      <c r="AR1102" s="383"/>
      <c r="AS1102" s="383"/>
      <c r="AT1102" s="383"/>
      <c r="AU1102" s="383"/>
      <c r="AV1102" s="383"/>
      <c r="AW1102" s="383"/>
      <c r="AX1102" s="383"/>
    </row>
    <row r="1103" spans="1:50" ht="30" customHeight="1" x14ac:dyDescent="0.15">
      <c r="A1103" s="389">
        <v>1</v>
      </c>
      <c r="B1103" s="389">
        <v>1</v>
      </c>
      <c r="C1103" s="387"/>
      <c r="D1103" s="387"/>
      <c r="E1103" s="351" t="s">
        <v>553</v>
      </c>
      <c r="F1103" s="388"/>
      <c r="G1103" s="388"/>
      <c r="H1103" s="388"/>
      <c r="I1103" s="388"/>
      <c r="J1103" s="361" t="s">
        <v>553</v>
      </c>
      <c r="K1103" s="362"/>
      <c r="L1103" s="362"/>
      <c r="M1103" s="362"/>
      <c r="N1103" s="362"/>
      <c r="O1103" s="362"/>
      <c r="P1103" s="398" t="s">
        <v>554</v>
      </c>
      <c r="Q1103" s="363"/>
      <c r="R1103" s="363"/>
      <c r="S1103" s="363"/>
      <c r="T1103" s="363"/>
      <c r="U1103" s="363"/>
      <c r="V1103" s="363"/>
      <c r="W1103" s="363"/>
      <c r="X1103" s="363"/>
      <c r="Y1103" s="399" t="s">
        <v>553</v>
      </c>
      <c r="Z1103" s="365"/>
      <c r="AA1103" s="365"/>
      <c r="AB1103" s="366"/>
      <c r="AC1103" s="367"/>
      <c r="AD1103" s="367"/>
      <c r="AE1103" s="367"/>
      <c r="AF1103" s="367"/>
      <c r="AG1103" s="367"/>
      <c r="AH1103" s="390" t="s">
        <v>553</v>
      </c>
      <c r="AI1103" s="369"/>
      <c r="AJ1103" s="369"/>
      <c r="AK1103" s="369"/>
      <c r="AL1103" s="391" t="s">
        <v>553</v>
      </c>
      <c r="AM1103" s="371"/>
      <c r="AN1103" s="371"/>
      <c r="AO1103" s="372"/>
      <c r="AP1103" s="392" t="s">
        <v>554</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99" max="49" man="1"/>
    <brk id="234" max="49" man="1"/>
    <brk id="714" max="49" man="1"/>
    <brk id="740" max="49" man="1"/>
    <brk id="832" max="49" man="1"/>
  </rowBreaks>
  <colBreaks count="3" manualBreakCount="3">
    <brk id="6" max="1131" man="1"/>
    <brk id="14" max="1131" man="1"/>
    <brk id="28"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559</v>
      </c>
      <c r="M3" s="13" t="str">
        <f t="shared" ref="M3:M11" si="2">IF(L3="","",K3)</f>
        <v>文教及び科学振興</v>
      </c>
      <c r="N3" s="13" t="str">
        <f>IF(M3="",N2,IF(N2&lt;&gt;"",CONCATENATE(N2,"、",M3),M3))</f>
        <v>文教及び科学振興</v>
      </c>
      <c r="O3" s="13"/>
      <c r="P3" s="12" t="s">
        <v>75</v>
      </c>
      <c r="Q3" s="17" t="s">
        <v>607</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t="s">
        <v>559</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2020年東京オリパラ</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348</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388</v>
      </c>
      <c r="AF2" s="249"/>
      <c r="AG2" s="249"/>
      <c r="AH2" s="249"/>
      <c r="AI2" s="249" t="s">
        <v>386</v>
      </c>
      <c r="AJ2" s="249"/>
      <c r="AK2" s="249"/>
      <c r="AL2" s="249"/>
      <c r="AM2" s="249" t="s">
        <v>415</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348</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388</v>
      </c>
      <c r="AF9" s="249"/>
      <c r="AG9" s="249"/>
      <c r="AH9" s="249"/>
      <c r="AI9" s="249" t="s">
        <v>386</v>
      </c>
      <c r="AJ9" s="249"/>
      <c r="AK9" s="249"/>
      <c r="AL9" s="249"/>
      <c r="AM9" s="249" t="s">
        <v>415</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348</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388</v>
      </c>
      <c r="AF16" s="249"/>
      <c r="AG16" s="249"/>
      <c r="AH16" s="249"/>
      <c r="AI16" s="249" t="s">
        <v>386</v>
      </c>
      <c r="AJ16" s="249"/>
      <c r="AK16" s="249"/>
      <c r="AL16" s="249"/>
      <c r="AM16" s="249" t="s">
        <v>415</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348</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388</v>
      </c>
      <c r="AF23" s="249"/>
      <c r="AG23" s="249"/>
      <c r="AH23" s="249"/>
      <c r="AI23" s="249" t="s">
        <v>386</v>
      </c>
      <c r="AJ23" s="249"/>
      <c r="AK23" s="249"/>
      <c r="AL23" s="249"/>
      <c r="AM23" s="249" t="s">
        <v>415</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348</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388</v>
      </c>
      <c r="AF30" s="249"/>
      <c r="AG30" s="249"/>
      <c r="AH30" s="249"/>
      <c r="AI30" s="249" t="s">
        <v>386</v>
      </c>
      <c r="AJ30" s="249"/>
      <c r="AK30" s="249"/>
      <c r="AL30" s="249"/>
      <c r="AM30" s="249" t="s">
        <v>415</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348</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388</v>
      </c>
      <c r="AF37" s="249"/>
      <c r="AG37" s="249"/>
      <c r="AH37" s="249"/>
      <c r="AI37" s="249" t="s">
        <v>386</v>
      </c>
      <c r="AJ37" s="249"/>
      <c r="AK37" s="249"/>
      <c r="AL37" s="249"/>
      <c r="AM37" s="249" t="s">
        <v>415</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348</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388</v>
      </c>
      <c r="AF44" s="249"/>
      <c r="AG44" s="249"/>
      <c r="AH44" s="249"/>
      <c r="AI44" s="249" t="s">
        <v>386</v>
      </c>
      <c r="AJ44" s="249"/>
      <c r="AK44" s="249"/>
      <c r="AL44" s="249"/>
      <c r="AM44" s="249" t="s">
        <v>415</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348</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388</v>
      </c>
      <c r="AF51" s="249"/>
      <c r="AG51" s="249"/>
      <c r="AH51" s="249"/>
      <c r="AI51" s="249" t="s">
        <v>386</v>
      </c>
      <c r="AJ51" s="249"/>
      <c r="AK51" s="249"/>
      <c r="AL51" s="249"/>
      <c r="AM51" s="249" t="s">
        <v>415</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348</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388</v>
      </c>
      <c r="AF58" s="249"/>
      <c r="AG58" s="249"/>
      <c r="AH58" s="249"/>
      <c r="AI58" s="249" t="s">
        <v>386</v>
      </c>
      <c r="AJ58" s="249"/>
      <c r="AK58" s="249"/>
      <c r="AL58" s="249"/>
      <c r="AM58" s="249" t="s">
        <v>415</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348</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388</v>
      </c>
      <c r="AF65" s="249"/>
      <c r="AG65" s="249"/>
      <c r="AH65" s="249"/>
      <c r="AI65" s="249" t="s">
        <v>386</v>
      </c>
      <c r="AJ65" s="249"/>
      <c r="AK65" s="249"/>
      <c r="AL65" s="249"/>
      <c r="AM65" s="249" t="s">
        <v>415</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362</v>
      </c>
      <c r="H2" s="616"/>
      <c r="I2" s="616"/>
      <c r="J2" s="616"/>
      <c r="K2" s="616"/>
      <c r="L2" s="616"/>
      <c r="M2" s="616"/>
      <c r="N2" s="616"/>
      <c r="O2" s="616"/>
      <c r="P2" s="616"/>
      <c r="Q2" s="616"/>
      <c r="R2" s="616"/>
      <c r="S2" s="616"/>
      <c r="T2" s="616"/>
      <c r="U2" s="616"/>
      <c r="V2" s="616"/>
      <c r="W2" s="616"/>
      <c r="X2" s="616"/>
      <c r="Y2" s="616"/>
      <c r="Z2" s="616"/>
      <c r="AA2" s="616"/>
      <c r="AB2" s="617"/>
      <c r="AC2" s="615" t="s">
        <v>364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270</v>
      </c>
      <c r="H15" s="616"/>
      <c r="I15" s="616"/>
      <c r="J15" s="616"/>
      <c r="K15" s="616"/>
      <c r="L15" s="616"/>
      <c r="M15" s="616"/>
      <c r="N15" s="616"/>
      <c r="O15" s="616"/>
      <c r="P15" s="616"/>
      <c r="Q15" s="616"/>
      <c r="R15" s="616"/>
      <c r="S15" s="616"/>
      <c r="T15" s="616"/>
      <c r="U15" s="616"/>
      <c r="V15" s="616"/>
      <c r="W15" s="616"/>
      <c r="X15" s="616"/>
      <c r="Y15" s="616"/>
      <c r="Z15" s="616"/>
      <c r="AA15" s="616"/>
      <c r="AB15" s="617"/>
      <c r="AC15" s="615" t="s">
        <v>271</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269</v>
      </c>
      <c r="H28" s="616"/>
      <c r="I28" s="616"/>
      <c r="J28" s="616"/>
      <c r="K28" s="616"/>
      <c r="L28" s="616"/>
      <c r="M28" s="616"/>
      <c r="N28" s="616"/>
      <c r="O28" s="616"/>
      <c r="P28" s="616"/>
      <c r="Q28" s="616"/>
      <c r="R28" s="616"/>
      <c r="S28" s="616"/>
      <c r="T28" s="616"/>
      <c r="U28" s="616"/>
      <c r="V28" s="616"/>
      <c r="W28" s="616"/>
      <c r="X28" s="616"/>
      <c r="Y28" s="616"/>
      <c r="Z28" s="616"/>
      <c r="AA28" s="616"/>
      <c r="AB28" s="617"/>
      <c r="AC28" s="615" t="s">
        <v>272</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317</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273</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274</v>
      </c>
      <c r="H68" s="616"/>
      <c r="I68" s="616"/>
      <c r="J68" s="616"/>
      <c r="K68" s="616"/>
      <c r="L68" s="616"/>
      <c r="M68" s="616"/>
      <c r="N68" s="616"/>
      <c r="O68" s="616"/>
      <c r="P68" s="616"/>
      <c r="Q68" s="616"/>
      <c r="R68" s="616"/>
      <c r="S68" s="616"/>
      <c r="T68" s="616"/>
      <c r="U68" s="616"/>
      <c r="V68" s="616"/>
      <c r="W68" s="616"/>
      <c r="X68" s="616"/>
      <c r="Y68" s="616"/>
      <c r="Z68" s="616"/>
      <c r="AA68" s="616"/>
      <c r="AB68" s="617"/>
      <c r="AC68" s="615" t="s">
        <v>275</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276</v>
      </c>
      <c r="H81" s="616"/>
      <c r="I81" s="616"/>
      <c r="J81" s="616"/>
      <c r="K81" s="616"/>
      <c r="L81" s="616"/>
      <c r="M81" s="616"/>
      <c r="N81" s="616"/>
      <c r="O81" s="616"/>
      <c r="P81" s="616"/>
      <c r="Q81" s="616"/>
      <c r="R81" s="616"/>
      <c r="S81" s="616"/>
      <c r="T81" s="616"/>
      <c r="U81" s="616"/>
      <c r="V81" s="616"/>
      <c r="W81" s="616"/>
      <c r="X81" s="616"/>
      <c r="Y81" s="616"/>
      <c r="Z81" s="616"/>
      <c r="AA81" s="616"/>
      <c r="AB81" s="617"/>
      <c r="AC81" s="615" t="s">
        <v>277</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278</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289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299</v>
      </c>
      <c r="K3" s="378"/>
      <c r="L3" s="378"/>
      <c r="M3" s="378"/>
      <c r="N3" s="378"/>
      <c r="O3" s="378"/>
      <c r="P3" s="379" t="s">
        <v>27</v>
      </c>
      <c r="Q3" s="379"/>
      <c r="R3" s="379"/>
      <c r="S3" s="379"/>
      <c r="T3" s="379"/>
      <c r="U3" s="379"/>
      <c r="V3" s="379"/>
      <c r="W3" s="379"/>
      <c r="X3" s="379"/>
      <c r="Y3" s="380" t="s">
        <v>352</v>
      </c>
      <c r="Z3" s="381"/>
      <c r="AA3" s="381"/>
      <c r="AB3" s="381"/>
      <c r="AC3" s="148" t="s">
        <v>337</v>
      </c>
      <c r="AD3" s="148"/>
      <c r="AE3" s="148"/>
      <c r="AF3" s="148"/>
      <c r="AG3" s="148"/>
      <c r="AH3" s="380" t="s">
        <v>261</v>
      </c>
      <c r="AI3" s="377"/>
      <c r="AJ3" s="377"/>
      <c r="AK3" s="377"/>
      <c r="AL3" s="377" t="s">
        <v>21</v>
      </c>
      <c r="AM3" s="377"/>
      <c r="AN3" s="377"/>
      <c r="AO3" s="382"/>
      <c r="AP3" s="383" t="s">
        <v>300</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299</v>
      </c>
      <c r="K36" s="378"/>
      <c r="L36" s="378"/>
      <c r="M36" s="378"/>
      <c r="N36" s="378"/>
      <c r="O36" s="378"/>
      <c r="P36" s="379" t="s">
        <v>27</v>
      </c>
      <c r="Q36" s="379"/>
      <c r="R36" s="379"/>
      <c r="S36" s="379"/>
      <c r="T36" s="379"/>
      <c r="U36" s="379"/>
      <c r="V36" s="379"/>
      <c r="W36" s="379"/>
      <c r="X36" s="379"/>
      <c r="Y36" s="380" t="s">
        <v>352</v>
      </c>
      <c r="Z36" s="381"/>
      <c r="AA36" s="381"/>
      <c r="AB36" s="381"/>
      <c r="AC36" s="148" t="s">
        <v>337</v>
      </c>
      <c r="AD36" s="148"/>
      <c r="AE36" s="148"/>
      <c r="AF36" s="148"/>
      <c r="AG36" s="148"/>
      <c r="AH36" s="380" t="s">
        <v>261</v>
      </c>
      <c r="AI36" s="377"/>
      <c r="AJ36" s="377"/>
      <c r="AK36" s="377"/>
      <c r="AL36" s="377" t="s">
        <v>21</v>
      </c>
      <c r="AM36" s="377"/>
      <c r="AN36" s="377"/>
      <c r="AO36" s="382"/>
      <c r="AP36" s="383" t="s">
        <v>300</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299</v>
      </c>
      <c r="K69" s="378"/>
      <c r="L69" s="378"/>
      <c r="M69" s="378"/>
      <c r="N69" s="378"/>
      <c r="O69" s="378"/>
      <c r="P69" s="379" t="s">
        <v>27</v>
      </c>
      <c r="Q69" s="379"/>
      <c r="R69" s="379"/>
      <c r="S69" s="379"/>
      <c r="T69" s="379"/>
      <c r="U69" s="379"/>
      <c r="V69" s="379"/>
      <c r="W69" s="379"/>
      <c r="X69" s="379"/>
      <c r="Y69" s="380" t="s">
        <v>352</v>
      </c>
      <c r="Z69" s="381"/>
      <c r="AA69" s="381"/>
      <c r="AB69" s="381"/>
      <c r="AC69" s="148" t="s">
        <v>337</v>
      </c>
      <c r="AD69" s="148"/>
      <c r="AE69" s="148"/>
      <c r="AF69" s="148"/>
      <c r="AG69" s="148"/>
      <c r="AH69" s="380" t="s">
        <v>261</v>
      </c>
      <c r="AI69" s="377"/>
      <c r="AJ69" s="377"/>
      <c r="AK69" s="377"/>
      <c r="AL69" s="377" t="s">
        <v>21</v>
      </c>
      <c r="AM69" s="377"/>
      <c r="AN69" s="377"/>
      <c r="AO69" s="382"/>
      <c r="AP69" s="383" t="s">
        <v>300</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299</v>
      </c>
      <c r="K102" s="378"/>
      <c r="L102" s="378"/>
      <c r="M102" s="378"/>
      <c r="N102" s="378"/>
      <c r="O102" s="378"/>
      <c r="P102" s="379" t="s">
        <v>27</v>
      </c>
      <c r="Q102" s="379"/>
      <c r="R102" s="379"/>
      <c r="S102" s="379"/>
      <c r="T102" s="379"/>
      <c r="U102" s="379"/>
      <c r="V102" s="379"/>
      <c r="W102" s="379"/>
      <c r="X102" s="379"/>
      <c r="Y102" s="380" t="s">
        <v>352</v>
      </c>
      <c r="Z102" s="381"/>
      <c r="AA102" s="381"/>
      <c r="AB102" s="381"/>
      <c r="AC102" s="148" t="s">
        <v>337</v>
      </c>
      <c r="AD102" s="148"/>
      <c r="AE102" s="148"/>
      <c r="AF102" s="148"/>
      <c r="AG102" s="148"/>
      <c r="AH102" s="380" t="s">
        <v>261</v>
      </c>
      <c r="AI102" s="377"/>
      <c r="AJ102" s="377"/>
      <c r="AK102" s="377"/>
      <c r="AL102" s="377" t="s">
        <v>21</v>
      </c>
      <c r="AM102" s="377"/>
      <c r="AN102" s="377"/>
      <c r="AO102" s="382"/>
      <c r="AP102" s="383" t="s">
        <v>300</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299</v>
      </c>
      <c r="K135" s="378"/>
      <c r="L135" s="378"/>
      <c r="M135" s="378"/>
      <c r="N135" s="378"/>
      <c r="O135" s="378"/>
      <c r="P135" s="379" t="s">
        <v>27</v>
      </c>
      <c r="Q135" s="379"/>
      <c r="R135" s="379"/>
      <c r="S135" s="379"/>
      <c r="T135" s="379"/>
      <c r="U135" s="379"/>
      <c r="V135" s="379"/>
      <c r="W135" s="379"/>
      <c r="X135" s="379"/>
      <c r="Y135" s="380" t="s">
        <v>352</v>
      </c>
      <c r="Z135" s="381"/>
      <c r="AA135" s="381"/>
      <c r="AB135" s="381"/>
      <c r="AC135" s="148" t="s">
        <v>337</v>
      </c>
      <c r="AD135" s="148"/>
      <c r="AE135" s="148"/>
      <c r="AF135" s="148"/>
      <c r="AG135" s="148"/>
      <c r="AH135" s="380" t="s">
        <v>261</v>
      </c>
      <c r="AI135" s="377"/>
      <c r="AJ135" s="377"/>
      <c r="AK135" s="377"/>
      <c r="AL135" s="377" t="s">
        <v>21</v>
      </c>
      <c r="AM135" s="377"/>
      <c r="AN135" s="377"/>
      <c r="AO135" s="382"/>
      <c r="AP135" s="383" t="s">
        <v>300</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299</v>
      </c>
      <c r="K168" s="378"/>
      <c r="L168" s="378"/>
      <c r="M168" s="378"/>
      <c r="N168" s="378"/>
      <c r="O168" s="378"/>
      <c r="P168" s="379" t="s">
        <v>27</v>
      </c>
      <c r="Q168" s="379"/>
      <c r="R168" s="379"/>
      <c r="S168" s="379"/>
      <c r="T168" s="379"/>
      <c r="U168" s="379"/>
      <c r="V168" s="379"/>
      <c r="W168" s="379"/>
      <c r="X168" s="379"/>
      <c r="Y168" s="380" t="s">
        <v>352</v>
      </c>
      <c r="Z168" s="381"/>
      <c r="AA168" s="381"/>
      <c r="AB168" s="381"/>
      <c r="AC168" s="148" t="s">
        <v>337</v>
      </c>
      <c r="AD168" s="148"/>
      <c r="AE168" s="148"/>
      <c r="AF168" s="148"/>
      <c r="AG168" s="148"/>
      <c r="AH168" s="380" t="s">
        <v>261</v>
      </c>
      <c r="AI168" s="377"/>
      <c r="AJ168" s="377"/>
      <c r="AK168" s="377"/>
      <c r="AL168" s="377" t="s">
        <v>21</v>
      </c>
      <c r="AM168" s="377"/>
      <c r="AN168" s="377"/>
      <c r="AO168" s="382"/>
      <c r="AP168" s="383" t="s">
        <v>300</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299</v>
      </c>
      <c r="K201" s="378"/>
      <c r="L201" s="378"/>
      <c r="M201" s="378"/>
      <c r="N201" s="378"/>
      <c r="O201" s="378"/>
      <c r="P201" s="379" t="s">
        <v>27</v>
      </c>
      <c r="Q201" s="379"/>
      <c r="R201" s="379"/>
      <c r="S201" s="379"/>
      <c r="T201" s="379"/>
      <c r="U201" s="379"/>
      <c r="V201" s="379"/>
      <c r="W201" s="379"/>
      <c r="X201" s="379"/>
      <c r="Y201" s="380" t="s">
        <v>352</v>
      </c>
      <c r="Z201" s="381"/>
      <c r="AA201" s="381"/>
      <c r="AB201" s="381"/>
      <c r="AC201" s="148" t="s">
        <v>337</v>
      </c>
      <c r="AD201" s="148"/>
      <c r="AE201" s="148"/>
      <c r="AF201" s="148"/>
      <c r="AG201" s="148"/>
      <c r="AH201" s="380" t="s">
        <v>261</v>
      </c>
      <c r="AI201" s="377"/>
      <c r="AJ201" s="377"/>
      <c r="AK201" s="377"/>
      <c r="AL201" s="377" t="s">
        <v>21</v>
      </c>
      <c r="AM201" s="377"/>
      <c r="AN201" s="377"/>
      <c r="AO201" s="382"/>
      <c r="AP201" s="383" t="s">
        <v>300</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299</v>
      </c>
      <c r="K234" s="378"/>
      <c r="L234" s="378"/>
      <c r="M234" s="378"/>
      <c r="N234" s="378"/>
      <c r="O234" s="378"/>
      <c r="P234" s="379" t="s">
        <v>27</v>
      </c>
      <c r="Q234" s="379"/>
      <c r="R234" s="379"/>
      <c r="S234" s="379"/>
      <c r="T234" s="379"/>
      <c r="U234" s="379"/>
      <c r="V234" s="379"/>
      <c r="W234" s="379"/>
      <c r="X234" s="379"/>
      <c r="Y234" s="380" t="s">
        <v>352</v>
      </c>
      <c r="Z234" s="381"/>
      <c r="AA234" s="381"/>
      <c r="AB234" s="381"/>
      <c r="AC234" s="148" t="s">
        <v>337</v>
      </c>
      <c r="AD234" s="148"/>
      <c r="AE234" s="148"/>
      <c r="AF234" s="148"/>
      <c r="AG234" s="148"/>
      <c r="AH234" s="380" t="s">
        <v>261</v>
      </c>
      <c r="AI234" s="377"/>
      <c r="AJ234" s="377"/>
      <c r="AK234" s="377"/>
      <c r="AL234" s="377" t="s">
        <v>21</v>
      </c>
      <c r="AM234" s="377"/>
      <c r="AN234" s="377"/>
      <c r="AO234" s="382"/>
      <c r="AP234" s="383" t="s">
        <v>300</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299</v>
      </c>
      <c r="K267" s="378"/>
      <c r="L267" s="378"/>
      <c r="M267" s="378"/>
      <c r="N267" s="378"/>
      <c r="O267" s="378"/>
      <c r="P267" s="379" t="s">
        <v>27</v>
      </c>
      <c r="Q267" s="379"/>
      <c r="R267" s="379"/>
      <c r="S267" s="379"/>
      <c r="T267" s="379"/>
      <c r="U267" s="379"/>
      <c r="V267" s="379"/>
      <c r="W267" s="379"/>
      <c r="X267" s="379"/>
      <c r="Y267" s="380" t="s">
        <v>352</v>
      </c>
      <c r="Z267" s="381"/>
      <c r="AA267" s="381"/>
      <c r="AB267" s="381"/>
      <c r="AC267" s="148" t="s">
        <v>337</v>
      </c>
      <c r="AD267" s="148"/>
      <c r="AE267" s="148"/>
      <c r="AF267" s="148"/>
      <c r="AG267" s="148"/>
      <c r="AH267" s="380" t="s">
        <v>261</v>
      </c>
      <c r="AI267" s="377"/>
      <c r="AJ267" s="377"/>
      <c r="AK267" s="377"/>
      <c r="AL267" s="377" t="s">
        <v>21</v>
      </c>
      <c r="AM267" s="377"/>
      <c r="AN267" s="377"/>
      <c r="AO267" s="382"/>
      <c r="AP267" s="383" t="s">
        <v>300</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299</v>
      </c>
      <c r="K300" s="378"/>
      <c r="L300" s="378"/>
      <c r="M300" s="378"/>
      <c r="N300" s="378"/>
      <c r="O300" s="378"/>
      <c r="P300" s="379" t="s">
        <v>27</v>
      </c>
      <c r="Q300" s="379"/>
      <c r="R300" s="379"/>
      <c r="S300" s="379"/>
      <c r="T300" s="379"/>
      <c r="U300" s="379"/>
      <c r="V300" s="379"/>
      <c r="W300" s="379"/>
      <c r="X300" s="379"/>
      <c r="Y300" s="380" t="s">
        <v>352</v>
      </c>
      <c r="Z300" s="381"/>
      <c r="AA300" s="381"/>
      <c r="AB300" s="381"/>
      <c r="AC300" s="148" t="s">
        <v>337</v>
      </c>
      <c r="AD300" s="148"/>
      <c r="AE300" s="148"/>
      <c r="AF300" s="148"/>
      <c r="AG300" s="148"/>
      <c r="AH300" s="380" t="s">
        <v>261</v>
      </c>
      <c r="AI300" s="377"/>
      <c r="AJ300" s="377"/>
      <c r="AK300" s="377"/>
      <c r="AL300" s="377" t="s">
        <v>21</v>
      </c>
      <c r="AM300" s="377"/>
      <c r="AN300" s="377"/>
      <c r="AO300" s="382"/>
      <c r="AP300" s="383" t="s">
        <v>300</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299</v>
      </c>
      <c r="K333" s="378"/>
      <c r="L333" s="378"/>
      <c r="M333" s="378"/>
      <c r="N333" s="378"/>
      <c r="O333" s="378"/>
      <c r="P333" s="379" t="s">
        <v>27</v>
      </c>
      <c r="Q333" s="379"/>
      <c r="R333" s="379"/>
      <c r="S333" s="379"/>
      <c r="T333" s="379"/>
      <c r="U333" s="379"/>
      <c r="V333" s="379"/>
      <c r="W333" s="379"/>
      <c r="X333" s="379"/>
      <c r="Y333" s="380" t="s">
        <v>352</v>
      </c>
      <c r="Z333" s="381"/>
      <c r="AA333" s="381"/>
      <c r="AB333" s="381"/>
      <c r="AC333" s="148" t="s">
        <v>337</v>
      </c>
      <c r="AD333" s="148"/>
      <c r="AE333" s="148"/>
      <c r="AF333" s="148"/>
      <c r="AG333" s="148"/>
      <c r="AH333" s="380" t="s">
        <v>261</v>
      </c>
      <c r="AI333" s="377"/>
      <c r="AJ333" s="377"/>
      <c r="AK333" s="377"/>
      <c r="AL333" s="377" t="s">
        <v>21</v>
      </c>
      <c r="AM333" s="377"/>
      <c r="AN333" s="377"/>
      <c r="AO333" s="382"/>
      <c r="AP333" s="383" t="s">
        <v>300</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299</v>
      </c>
      <c r="K366" s="378"/>
      <c r="L366" s="378"/>
      <c r="M366" s="378"/>
      <c r="N366" s="378"/>
      <c r="O366" s="378"/>
      <c r="P366" s="379" t="s">
        <v>27</v>
      </c>
      <c r="Q366" s="379"/>
      <c r="R366" s="379"/>
      <c r="S366" s="379"/>
      <c r="T366" s="379"/>
      <c r="U366" s="379"/>
      <c r="V366" s="379"/>
      <c r="W366" s="379"/>
      <c r="X366" s="379"/>
      <c r="Y366" s="380" t="s">
        <v>352</v>
      </c>
      <c r="Z366" s="381"/>
      <c r="AA366" s="381"/>
      <c r="AB366" s="381"/>
      <c r="AC366" s="148" t="s">
        <v>337</v>
      </c>
      <c r="AD366" s="148"/>
      <c r="AE366" s="148"/>
      <c r="AF366" s="148"/>
      <c r="AG366" s="148"/>
      <c r="AH366" s="380" t="s">
        <v>261</v>
      </c>
      <c r="AI366" s="377"/>
      <c r="AJ366" s="377"/>
      <c r="AK366" s="377"/>
      <c r="AL366" s="377" t="s">
        <v>21</v>
      </c>
      <c r="AM366" s="377"/>
      <c r="AN366" s="377"/>
      <c r="AO366" s="382"/>
      <c r="AP366" s="383" t="s">
        <v>300</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299</v>
      </c>
      <c r="K399" s="378"/>
      <c r="L399" s="378"/>
      <c r="M399" s="378"/>
      <c r="N399" s="378"/>
      <c r="O399" s="378"/>
      <c r="P399" s="379" t="s">
        <v>27</v>
      </c>
      <c r="Q399" s="379"/>
      <c r="R399" s="379"/>
      <c r="S399" s="379"/>
      <c r="T399" s="379"/>
      <c r="U399" s="379"/>
      <c r="V399" s="379"/>
      <c r="W399" s="379"/>
      <c r="X399" s="379"/>
      <c r="Y399" s="380" t="s">
        <v>352</v>
      </c>
      <c r="Z399" s="381"/>
      <c r="AA399" s="381"/>
      <c r="AB399" s="381"/>
      <c r="AC399" s="148" t="s">
        <v>337</v>
      </c>
      <c r="AD399" s="148"/>
      <c r="AE399" s="148"/>
      <c r="AF399" s="148"/>
      <c r="AG399" s="148"/>
      <c r="AH399" s="380" t="s">
        <v>261</v>
      </c>
      <c r="AI399" s="377"/>
      <c r="AJ399" s="377"/>
      <c r="AK399" s="377"/>
      <c r="AL399" s="377" t="s">
        <v>21</v>
      </c>
      <c r="AM399" s="377"/>
      <c r="AN399" s="377"/>
      <c r="AO399" s="382"/>
      <c r="AP399" s="383" t="s">
        <v>300</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299</v>
      </c>
      <c r="K432" s="378"/>
      <c r="L432" s="378"/>
      <c r="M432" s="378"/>
      <c r="N432" s="378"/>
      <c r="O432" s="378"/>
      <c r="P432" s="379" t="s">
        <v>27</v>
      </c>
      <c r="Q432" s="379"/>
      <c r="R432" s="379"/>
      <c r="S432" s="379"/>
      <c r="T432" s="379"/>
      <c r="U432" s="379"/>
      <c r="V432" s="379"/>
      <c r="W432" s="379"/>
      <c r="X432" s="379"/>
      <c r="Y432" s="380" t="s">
        <v>352</v>
      </c>
      <c r="Z432" s="381"/>
      <c r="AA432" s="381"/>
      <c r="AB432" s="381"/>
      <c r="AC432" s="148" t="s">
        <v>337</v>
      </c>
      <c r="AD432" s="148"/>
      <c r="AE432" s="148"/>
      <c r="AF432" s="148"/>
      <c r="AG432" s="148"/>
      <c r="AH432" s="380" t="s">
        <v>261</v>
      </c>
      <c r="AI432" s="377"/>
      <c r="AJ432" s="377"/>
      <c r="AK432" s="377"/>
      <c r="AL432" s="377" t="s">
        <v>21</v>
      </c>
      <c r="AM432" s="377"/>
      <c r="AN432" s="377"/>
      <c r="AO432" s="382"/>
      <c r="AP432" s="383" t="s">
        <v>300</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299</v>
      </c>
      <c r="K465" s="378"/>
      <c r="L465" s="378"/>
      <c r="M465" s="378"/>
      <c r="N465" s="378"/>
      <c r="O465" s="378"/>
      <c r="P465" s="379" t="s">
        <v>27</v>
      </c>
      <c r="Q465" s="379"/>
      <c r="R465" s="379"/>
      <c r="S465" s="379"/>
      <c r="T465" s="379"/>
      <c r="U465" s="379"/>
      <c r="V465" s="379"/>
      <c r="W465" s="379"/>
      <c r="X465" s="379"/>
      <c r="Y465" s="380" t="s">
        <v>352</v>
      </c>
      <c r="Z465" s="381"/>
      <c r="AA465" s="381"/>
      <c r="AB465" s="381"/>
      <c r="AC465" s="148" t="s">
        <v>337</v>
      </c>
      <c r="AD465" s="148"/>
      <c r="AE465" s="148"/>
      <c r="AF465" s="148"/>
      <c r="AG465" s="148"/>
      <c r="AH465" s="380" t="s">
        <v>261</v>
      </c>
      <c r="AI465" s="377"/>
      <c r="AJ465" s="377"/>
      <c r="AK465" s="377"/>
      <c r="AL465" s="377" t="s">
        <v>21</v>
      </c>
      <c r="AM465" s="377"/>
      <c r="AN465" s="377"/>
      <c r="AO465" s="382"/>
      <c r="AP465" s="383" t="s">
        <v>300</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299</v>
      </c>
      <c r="K498" s="378"/>
      <c r="L498" s="378"/>
      <c r="M498" s="378"/>
      <c r="N498" s="378"/>
      <c r="O498" s="378"/>
      <c r="P498" s="379" t="s">
        <v>27</v>
      </c>
      <c r="Q498" s="379"/>
      <c r="R498" s="379"/>
      <c r="S498" s="379"/>
      <c r="T498" s="379"/>
      <c r="U498" s="379"/>
      <c r="V498" s="379"/>
      <c r="W498" s="379"/>
      <c r="X498" s="379"/>
      <c r="Y498" s="380" t="s">
        <v>352</v>
      </c>
      <c r="Z498" s="381"/>
      <c r="AA498" s="381"/>
      <c r="AB498" s="381"/>
      <c r="AC498" s="148" t="s">
        <v>337</v>
      </c>
      <c r="AD498" s="148"/>
      <c r="AE498" s="148"/>
      <c r="AF498" s="148"/>
      <c r="AG498" s="148"/>
      <c r="AH498" s="380" t="s">
        <v>261</v>
      </c>
      <c r="AI498" s="377"/>
      <c r="AJ498" s="377"/>
      <c r="AK498" s="377"/>
      <c r="AL498" s="377" t="s">
        <v>21</v>
      </c>
      <c r="AM498" s="377"/>
      <c r="AN498" s="377"/>
      <c r="AO498" s="382"/>
      <c r="AP498" s="383" t="s">
        <v>300</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299</v>
      </c>
      <c r="K531" s="378"/>
      <c r="L531" s="378"/>
      <c r="M531" s="378"/>
      <c r="N531" s="378"/>
      <c r="O531" s="378"/>
      <c r="P531" s="379" t="s">
        <v>27</v>
      </c>
      <c r="Q531" s="379"/>
      <c r="R531" s="379"/>
      <c r="S531" s="379"/>
      <c r="T531" s="379"/>
      <c r="U531" s="379"/>
      <c r="V531" s="379"/>
      <c r="W531" s="379"/>
      <c r="X531" s="379"/>
      <c r="Y531" s="380" t="s">
        <v>352</v>
      </c>
      <c r="Z531" s="381"/>
      <c r="AA531" s="381"/>
      <c r="AB531" s="381"/>
      <c r="AC531" s="148" t="s">
        <v>337</v>
      </c>
      <c r="AD531" s="148"/>
      <c r="AE531" s="148"/>
      <c r="AF531" s="148"/>
      <c r="AG531" s="148"/>
      <c r="AH531" s="380" t="s">
        <v>261</v>
      </c>
      <c r="AI531" s="377"/>
      <c r="AJ531" s="377"/>
      <c r="AK531" s="377"/>
      <c r="AL531" s="377" t="s">
        <v>21</v>
      </c>
      <c r="AM531" s="377"/>
      <c r="AN531" s="377"/>
      <c r="AO531" s="382"/>
      <c r="AP531" s="383" t="s">
        <v>300</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299</v>
      </c>
      <c r="K564" s="378"/>
      <c r="L564" s="378"/>
      <c r="M564" s="378"/>
      <c r="N564" s="378"/>
      <c r="O564" s="378"/>
      <c r="P564" s="379" t="s">
        <v>27</v>
      </c>
      <c r="Q564" s="379"/>
      <c r="R564" s="379"/>
      <c r="S564" s="379"/>
      <c r="T564" s="379"/>
      <c r="U564" s="379"/>
      <c r="V564" s="379"/>
      <c r="W564" s="379"/>
      <c r="X564" s="379"/>
      <c r="Y564" s="380" t="s">
        <v>352</v>
      </c>
      <c r="Z564" s="381"/>
      <c r="AA564" s="381"/>
      <c r="AB564" s="381"/>
      <c r="AC564" s="148" t="s">
        <v>337</v>
      </c>
      <c r="AD564" s="148"/>
      <c r="AE564" s="148"/>
      <c r="AF564" s="148"/>
      <c r="AG564" s="148"/>
      <c r="AH564" s="380" t="s">
        <v>261</v>
      </c>
      <c r="AI564" s="377"/>
      <c r="AJ564" s="377"/>
      <c r="AK564" s="377"/>
      <c r="AL564" s="377" t="s">
        <v>21</v>
      </c>
      <c r="AM564" s="377"/>
      <c r="AN564" s="377"/>
      <c r="AO564" s="382"/>
      <c r="AP564" s="383" t="s">
        <v>300</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299</v>
      </c>
      <c r="K597" s="378"/>
      <c r="L597" s="378"/>
      <c r="M597" s="378"/>
      <c r="N597" s="378"/>
      <c r="O597" s="378"/>
      <c r="P597" s="379" t="s">
        <v>27</v>
      </c>
      <c r="Q597" s="379"/>
      <c r="R597" s="379"/>
      <c r="S597" s="379"/>
      <c r="T597" s="379"/>
      <c r="U597" s="379"/>
      <c r="V597" s="379"/>
      <c r="W597" s="379"/>
      <c r="X597" s="379"/>
      <c r="Y597" s="380" t="s">
        <v>352</v>
      </c>
      <c r="Z597" s="381"/>
      <c r="AA597" s="381"/>
      <c r="AB597" s="381"/>
      <c r="AC597" s="148" t="s">
        <v>337</v>
      </c>
      <c r="AD597" s="148"/>
      <c r="AE597" s="148"/>
      <c r="AF597" s="148"/>
      <c r="AG597" s="148"/>
      <c r="AH597" s="380" t="s">
        <v>261</v>
      </c>
      <c r="AI597" s="377"/>
      <c r="AJ597" s="377"/>
      <c r="AK597" s="377"/>
      <c r="AL597" s="377" t="s">
        <v>21</v>
      </c>
      <c r="AM597" s="377"/>
      <c r="AN597" s="377"/>
      <c r="AO597" s="382"/>
      <c r="AP597" s="383" t="s">
        <v>300</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299</v>
      </c>
      <c r="K630" s="378"/>
      <c r="L630" s="378"/>
      <c r="M630" s="378"/>
      <c r="N630" s="378"/>
      <c r="O630" s="378"/>
      <c r="P630" s="379" t="s">
        <v>27</v>
      </c>
      <c r="Q630" s="379"/>
      <c r="R630" s="379"/>
      <c r="S630" s="379"/>
      <c r="T630" s="379"/>
      <c r="U630" s="379"/>
      <c r="V630" s="379"/>
      <c r="W630" s="379"/>
      <c r="X630" s="379"/>
      <c r="Y630" s="380" t="s">
        <v>352</v>
      </c>
      <c r="Z630" s="381"/>
      <c r="AA630" s="381"/>
      <c r="AB630" s="381"/>
      <c r="AC630" s="148" t="s">
        <v>337</v>
      </c>
      <c r="AD630" s="148"/>
      <c r="AE630" s="148"/>
      <c r="AF630" s="148"/>
      <c r="AG630" s="148"/>
      <c r="AH630" s="380" t="s">
        <v>261</v>
      </c>
      <c r="AI630" s="377"/>
      <c r="AJ630" s="377"/>
      <c r="AK630" s="377"/>
      <c r="AL630" s="377" t="s">
        <v>21</v>
      </c>
      <c r="AM630" s="377"/>
      <c r="AN630" s="377"/>
      <c r="AO630" s="382"/>
      <c r="AP630" s="383" t="s">
        <v>300</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299</v>
      </c>
      <c r="K663" s="378"/>
      <c r="L663" s="378"/>
      <c r="M663" s="378"/>
      <c r="N663" s="378"/>
      <c r="O663" s="378"/>
      <c r="P663" s="379" t="s">
        <v>27</v>
      </c>
      <c r="Q663" s="379"/>
      <c r="R663" s="379"/>
      <c r="S663" s="379"/>
      <c r="T663" s="379"/>
      <c r="U663" s="379"/>
      <c r="V663" s="379"/>
      <c r="W663" s="379"/>
      <c r="X663" s="379"/>
      <c r="Y663" s="380" t="s">
        <v>352</v>
      </c>
      <c r="Z663" s="381"/>
      <c r="AA663" s="381"/>
      <c r="AB663" s="381"/>
      <c r="AC663" s="148" t="s">
        <v>337</v>
      </c>
      <c r="AD663" s="148"/>
      <c r="AE663" s="148"/>
      <c r="AF663" s="148"/>
      <c r="AG663" s="148"/>
      <c r="AH663" s="380" t="s">
        <v>261</v>
      </c>
      <c r="AI663" s="377"/>
      <c r="AJ663" s="377"/>
      <c r="AK663" s="377"/>
      <c r="AL663" s="377" t="s">
        <v>21</v>
      </c>
      <c r="AM663" s="377"/>
      <c r="AN663" s="377"/>
      <c r="AO663" s="382"/>
      <c r="AP663" s="383" t="s">
        <v>300</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299</v>
      </c>
      <c r="K696" s="378"/>
      <c r="L696" s="378"/>
      <c r="M696" s="378"/>
      <c r="N696" s="378"/>
      <c r="O696" s="378"/>
      <c r="P696" s="379" t="s">
        <v>27</v>
      </c>
      <c r="Q696" s="379"/>
      <c r="R696" s="379"/>
      <c r="S696" s="379"/>
      <c r="T696" s="379"/>
      <c r="U696" s="379"/>
      <c r="V696" s="379"/>
      <c r="W696" s="379"/>
      <c r="X696" s="379"/>
      <c r="Y696" s="380" t="s">
        <v>352</v>
      </c>
      <c r="Z696" s="381"/>
      <c r="AA696" s="381"/>
      <c r="AB696" s="381"/>
      <c r="AC696" s="148" t="s">
        <v>337</v>
      </c>
      <c r="AD696" s="148"/>
      <c r="AE696" s="148"/>
      <c r="AF696" s="148"/>
      <c r="AG696" s="148"/>
      <c r="AH696" s="380" t="s">
        <v>261</v>
      </c>
      <c r="AI696" s="377"/>
      <c r="AJ696" s="377"/>
      <c r="AK696" s="377"/>
      <c r="AL696" s="377" t="s">
        <v>21</v>
      </c>
      <c r="AM696" s="377"/>
      <c r="AN696" s="377"/>
      <c r="AO696" s="382"/>
      <c r="AP696" s="383" t="s">
        <v>300</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299</v>
      </c>
      <c r="K729" s="378"/>
      <c r="L729" s="378"/>
      <c r="M729" s="378"/>
      <c r="N729" s="378"/>
      <c r="O729" s="378"/>
      <c r="P729" s="379" t="s">
        <v>27</v>
      </c>
      <c r="Q729" s="379"/>
      <c r="R729" s="379"/>
      <c r="S729" s="379"/>
      <c r="T729" s="379"/>
      <c r="U729" s="379"/>
      <c r="V729" s="379"/>
      <c r="W729" s="379"/>
      <c r="X729" s="379"/>
      <c r="Y729" s="380" t="s">
        <v>352</v>
      </c>
      <c r="Z729" s="381"/>
      <c r="AA729" s="381"/>
      <c r="AB729" s="381"/>
      <c r="AC729" s="148" t="s">
        <v>337</v>
      </c>
      <c r="AD729" s="148"/>
      <c r="AE729" s="148"/>
      <c r="AF729" s="148"/>
      <c r="AG729" s="148"/>
      <c r="AH729" s="380" t="s">
        <v>261</v>
      </c>
      <c r="AI729" s="377"/>
      <c r="AJ729" s="377"/>
      <c r="AK729" s="377"/>
      <c r="AL729" s="377" t="s">
        <v>21</v>
      </c>
      <c r="AM729" s="377"/>
      <c r="AN729" s="377"/>
      <c r="AO729" s="382"/>
      <c r="AP729" s="383" t="s">
        <v>300</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299</v>
      </c>
      <c r="K762" s="378"/>
      <c r="L762" s="378"/>
      <c r="M762" s="378"/>
      <c r="N762" s="378"/>
      <c r="O762" s="378"/>
      <c r="P762" s="379" t="s">
        <v>27</v>
      </c>
      <c r="Q762" s="379"/>
      <c r="R762" s="379"/>
      <c r="S762" s="379"/>
      <c r="T762" s="379"/>
      <c r="U762" s="379"/>
      <c r="V762" s="379"/>
      <c r="W762" s="379"/>
      <c r="X762" s="379"/>
      <c r="Y762" s="380" t="s">
        <v>352</v>
      </c>
      <c r="Z762" s="381"/>
      <c r="AA762" s="381"/>
      <c r="AB762" s="381"/>
      <c r="AC762" s="148" t="s">
        <v>337</v>
      </c>
      <c r="AD762" s="148"/>
      <c r="AE762" s="148"/>
      <c r="AF762" s="148"/>
      <c r="AG762" s="148"/>
      <c r="AH762" s="380" t="s">
        <v>261</v>
      </c>
      <c r="AI762" s="377"/>
      <c r="AJ762" s="377"/>
      <c r="AK762" s="377"/>
      <c r="AL762" s="377" t="s">
        <v>21</v>
      </c>
      <c r="AM762" s="377"/>
      <c r="AN762" s="377"/>
      <c r="AO762" s="382"/>
      <c r="AP762" s="383" t="s">
        <v>300</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299</v>
      </c>
      <c r="K795" s="378"/>
      <c r="L795" s="378"/>
      <c r="M795" s="378"/>
      <c r="N795" s="378"/>
      <c r="O795" s="378"/>
      <c r="P795" s="379" t="s">
        <v>27</v>
      </c>
      <c r="Q795" s="379"/>
      <c r="R795" s="379"/>
      <c r="S795" s="379"/>
      <c r="T795" s="379"/>
      <c r="U795" s="379"/>
      <c r="V795" s="379"/>
      <c r="W795" s="379"/>
      <c r="X795" s="379"/>
      <c r="Y795" s="380" t="s">
        <v>352</v>
      </c>
      <c r="Z795" s="381"/>
      <c r="AA795" s="381"/>
      <c r="AB795" s="381"/>
      <c r="AC795" s="148" t="s">
        <v>337</v>
      </c>
      <c r="AD795" s="148"/>
      <c r="AE795" s="148"/>
      <c r="AF795" s="148"/>
      <c r="AG795" s="148"/>
      <c r="AH795" s="380" t="s">
        <v>261</v>
      </c>
      <c r="AI795" s="377"/>
      <c r="AJ795" s="377"/>
      <c r="AK795" s="377"/>
      <c r="AL795" s="377" t="s">
        <v>21</v>
      </c>
      <c r="AM795" s="377"/>
      <c r="AN795" s="377"/>
      <c r="AO795" s="382"/>
      <c r="AP795" s="383" t="s">
        <v>300</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299</v>
      </c>
      <c r="K828" s="378"/>
      <c r="L828" s="378"/>
      <c r="M828" s="378"/>
      <c r="N828" s="378"/>
      <c r="O828" s="378"/>
      <c r="P828" s="379" t="s">
        <v>27</v>
      </c>
      <c r="Q828" s="379"/>
      <c r="R828" s="379"/>
      <c r="S828" s="379"/>
      <c r="T828" s="379"/>
      <c r="U828" s="379"/>
      <c r="V828" s="379"/>
      <c r="W828" s="379"/>
      <c r="X828" s="379"/>
      <c r="Y828" s="380" t="s">
        <v>352</v>
      </c>
      <c r="Z828" s="381"/>
      <c r="AA828" s="381"/>
      <c r="AB828" s="381"/>
      <c r="AC828" s="148" t="s">
        <v>337</v>
      </c>
      <c r="AD828" s="148"/>
      <c r="AE828" s="148"/>
      <c r="AF828" s="148"/>
      <c r="AG828" s="148"/>
      <c r="AH828" s="380" t="s">
        <v>261</v>
      </c>
      <c r="AI828" s="377"/>
      <c r="AJ828" s="377"/>
      <c r="AK828" s="377"/>
      <c r="AL828" s="377" t="s">
        <v>21</v>
      </c>
      <c r="AM828" s="377"/>
      <c r="AN828" s="377"/>
      <c r="AO828" s="382"/>
      <c r="AP828" s="383" t="s">
        <v>300</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299</v>
      </c>
      <c r="K861" s="378"/>
      <c r="L861" s="378"/>
      <c r="M861" s="378"/>
      <c r="N861" s="378"/>
      <c r="O861" s="378"/>
      <c r="P861" s="379" t="s">
        <v>27</v>
      </c>
      <c r="Q861" s="379"/>
      <c r="R861" s="379"/>
      <c r="S861" s="379"/>
      <c r="T861" s="379"/>
      <c r="U861" s="379"/>
      <c r="V861" s="379"/>
      <c r="W861" s="379"/>
      <c r="X861" s="379"/>
      <c r="Y861" s="380" t="s">
        <v>352</v>
      </c>
      <c r="Z861" s="381"/>
      <c r="AA861" s="381"/>
      <c r="AB861" s="381"/>
      <c r="AC861" s="148" t="s">
        <v>337</v>
      </c>
      <c r="AD861" s="148"/>
      <c r="AE861" s="148"/>
      <c r="AF861" s="148"/>
      <c r="AG861" s="148"/>
      <c r="AH861" s="380" t="s">
        <v>261</v>
      </c>
      <c r="AI861" s="377"/>
      <c r="AJ861" s="377"/>
      <c r="AK861" s="377"/>
      <c r="AL861" s="377" t="s">
        <v>21</v>
      </c>
      <c r="AM861" s="377"/>
      <c r="AN861" s="377"/>
      <c r="AO861" s="382"/>
      <c r="AP861" s="383" t="s">
        <v>300</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299</v>
      </c>
      <c r="K894" s="378"/>
      <c r="L894" s="378"/>
      <c r="M894" s="378"/>
      <c r="N894" s="378"/>
      <c r="O894" s="378"/>
      <c r="P894" s="379" t="s">
        <v>27</v>
      </c>
      <c r="Q894" s="379"/>
      <c r="R894" s="379"/>
      <c r="S894" s="379"/>
      <c r="T894" s="379"/>
      <c r="U894" s="379"/>
      <c r="V894" s="379"/>
      <c r="W894" s="379"/>
      <c r="X894" s="379"/>
      <c r="Y894" s="380" t="s">
        <v>352</v>
      </c>
      <c r="Z894" s="381"/>
      <c r="AA894" s="381"/>
      <c r="AB894" s="381"/>
      <c r="AC894" s="148" t="s">
        <v>337</v>
      </c>
      <c r="AD894" s="148"/>
      <c r="AE894" s="148"/>
      <c r="AF894" s="148"/>
      <c r="AG894" s="148"/>
      <c r="AH894" s="380" t="s">
        <v>261</v>
      </c>
      <c r="AI894" s="377"/>
      <c r="AJ894" s="377"/>
      <c r="AK894" s="377"/>
      <c r="AL894" s="377" t="s">
        <v>21</v>
      </c>
      <c r="AM894" s="377"/>
      <c r="AN894" s="377"/>
      <c r="AO894" s="382"/>
      <c r="AP894" s="383" t="s">
        <v>300</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299</v>
      </c>
      <c r="K927" s="378"/>
      <c r="L927" s="378"/>
      <c r="M927" s="378"/>
      <c r="N927" s="378"/>
      <c r="O927" s="378"/>
      <c r="P927" s="379" t="s">
        <v>27</v>
      </c>
      <c r="Q927" s="379"/>
      <c r="R927" s="379"/>
      <c r="S927" s="379"/>
      <c r="T927" s="379"/>
      <c r="U927" s="379"/>
      <c r="V927" s="379"/>
      <c r="W927" s="379"/>
      <c r="X927" s="379"/>
      <c r="Y927" s="380" t="s">
        <v>352</v>
      </c>
      <c r="Z927" s="381"/>
      <c r="AA927" s="381"/>
      <c r="AB927" s="381"/>
      <c r="AC927" s="148" t="s">
        <v>337</v>
      </c>
      <c r="AD927" s="148"/>
      <c r="AE927" s="148"/>
      <c r="AF927" s="148"/>
      <c r="AG927" s="148"/>
      <c r="AH927" s="380" t="s">
        <v>261</v>
      </c>
      <c r="AI927" s="377"/>
      <c r="AJ927" s="377"/>
      <c r="AK927" s="377"/>
      <c r="AL927" s="377" t="s">
        <v>21</v>
      </c>
      <c r="AM927" s="377"/>
      <c r="AN927" s="377"/>
      <c r="AO927" s="382"/>
      <c r="AP927" s="383" t="s">
        <v>300</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299</v>
      </c>
      <c r="K960" s="378"/>
      <c r="L960" s="378"/>
      <c r="M960" s="378"/>
      <c r="N960" s="378"/>
      <c r="O960" s="378"/>
      <c r="P960" s="379" t="s">
        <v>27</v>
      </c>
      <c r="Q960" s="379"/>
      <c r="R960" s="379"/>
      <c r="S960" s="379"/>
      <c r="T960" s="379"/>
      <c r="U960" s="379"/>
      <c r="V960" s="379"/>
      <c r="W960" s="379"/>
      <c r="X960" s="379"/>
      <c r="Y960" s="380" t="s">
        <v>352</v>
      </c>
      <c r="Z960" s="381"/>
      <c r="AA960" s="381"/>
      <c r="AB960" s="381"/>
      <c r="AC960" s="148" t="s">
        <v>337</v>
      </c>
      <c r="AD960" s="148"/>
      <c r="AE960" s="148"/>
      <c r="AF960" s="148"/>
      <c r="AG960" s="148"/>
      <c r="AH960" s="380" t="s">
        <v>261</v>
      </c>
      <c r="AI960" s="377"/>
      <c r="AJ960" s="377"/>
      <c r="AK960" s="377"/>
      <c r="AL960" s="377" t="s">
        <v>21</v>
      </c>
      <c r="AM960" s="377"/>
      <c r="AN960" s="377"/>
      <c r="AO960" s="382"/>
      <c r="AP960" s="383" t="s">
        <v>300</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299</v>
      </c>
      <c r="K993" s="378"/>
      <c r="L993" s="378"/>
      <c r="M993" s="378"/>
      <c r="N993" s="378"/>
      <c r="O993" s="378"/>
      <c r="P993" s="379" t="s">
        <v>27</v>
      </c>
      <c r="Q993" s="379"/>
      <c r="R993" s="379"/>
      <c r="S993" s="379"/>
      <c r="T993" s="379"/>
      <c r="U993" s="379"/>
      <c r="V993" s="379"/>
      <c r="W993" s="379"/>
      <c r="X993" s="379"/>
      <c r="Y993" s="380" t="s">
        <v>352</v>
      </c>
      <c r="Z993" s="381"/>
      <c r="AA993" s="381"/>
      <c r="AB993" s="381"/>
      <c r="AC993" s="148" t="s">
        <v>337</v>
      </c>
      <c r="AD993" s="148"/>
      <c r="AE993" s="148"/>
      <c r="AF993" s="148"/>
      <c r="AG993" s="148"/>
      <c r="AH993" s="380" t="s">
        <v>261</v>
      </c>
      <c r="AI993" s="377"/>
      <c r="AJ993" s="377"/>
      <c r="AK993" s="377"/>
      <c r="AL993" s="377" t="s">
        <v>21</v>
      </c>
      <c r="AM993" s="377"/>
      <c r="AN993" s="377"/>
      <c r="AO993" s="382"/>
      <c r="AP993" s="383" t="s">
        <v>300</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299</v>
      </c>
      <c r="K1026" s="378"/>
      <c r="L1026" s="378"/>
      <c r="M1026" s="378"/>
      <c r="N1026" s="378"/>
      <c r="O1026" s="378"/>
      <c r="P1026" s="379" t="s">
        <v>27</v>
      </c>
      <c r="Q1026" s="379"/>
      <c r="R1026" s="379"/>
      <c r="S1026" s="379"/>
      <c r="T1026" s="379"/>
      <c r="U1026" s="379"/>
      <c r="V1026" s="379"/>
      <c r="W1026" s="379"/>
      <c r="X1026" s="379"/>
      <c r="Y1026" s="380" t="s">
        <v>352</v>
      </c>
      <c r="Z1026" s="381"/>
      <c r="AA1026" s="381"/>
      <c r="AB1026" s="381"/>
      <c r="AC1026" s="148" t="s">
        <v>337</v>
      </c>
      <c r="AD1026" s="148"/>
      <c r="AE1026" s="148"/>
      <c r="AF1026" s="148"/>
      <c r="AG1026" s="148"/>
      <c r="AH1026" s="380" t="s">
        <v>261</v>
      </c>
      <c r="AI1026" s="377"/>
      <c r="AJ1026" s="377"/>
      <c r="AK1026" s="377"/>
      <c r="AL1026" s="377" t="s">
        <v>21</v>
      </c>
      <c r="AM1026" s="377"/>
      <c r="AN1026" s="377"/>
      <c r="AO1026" s="382"/>
      <c r="AP1026" s="383" t="s">
        <v>300</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299</v>
      </c>
      <c r="K1059" s="378"/>
      <c r="L1059" s="378"/>
      <c r="M1059" s="378"/>
      <c r="N1059" s="378"/>
      <c r="O1059" s="378"/>
      <c r="P1059" s="379" t="s">
        <v>27</v>
      </c>
      <c r="Q1059" s="379"/>
      <c r="R1059" s="379"/>
      <c r="S1059" s="379"/>
      <c r="T1059" s="379"/>
      <c r="U1059" s="379"/>
      <c r="V1059" s="379"/>
      <c r="W1059" s="379"/>
      <c r="X1059" s="379"/>
      <c r="Y1059" s="380" t="s">
        <v>352</v>
      </c>
      <c r="Z1059" s="381"/>
      <c r="AA1059" s="381"/>
      <c r="AB1059" s="381"/>
      <c r="AC1059" s="148" t="s">
        <v>337</v>
      </c>
      <c r="AD1059" s="148"/>
      <c r="AE1059" s="148"/>
      <c r="AF1059" s="148"/>
      <c r="AG1059" s="148"/>
      <c r="AH1059" s="380" t="s">
        <v>261</v>
      </c>
      <c r="AI1059" s="377"/>
      <c r="AJ1059" s="377"/>
      <c r="AK1059" s="377"/>
      <c r="AL1059" s="377" t="s">
        <v>21</v>
      </c>
      <c r="AM1059" s="377"/>
      <c r="AN1059" s="377"/>
      <c r="AO1059" s="382"/>
      <c r="AP1059" s="383" t="s">
        <v>300</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299</v>
      </c>
      <c r="K1092" s="378"/>
      <c r="L1092" s="378"/>
      <c r="M1092" s="378"/>
      <c r="N1092" s="378"/>
      <c r="O1092" s="378"/>
      <c r="P1092" s="379" t="s">
        <v>27</v>
      </c>
      <c r="Q1092" s="379"/>
      <c r="R1092" s="379"/>
      <c r="S1092" s="379"/>
      <c r="T1092" s="379"/>
      <c r="U1092" s="379"/>
      <c r="V1092" s="379"/>
      <c r="W1092" s="379"/>
      <c r="X1092" s="379"/>
      <c r="Y1092" s="380" t="s">
        <v>352</v>
      </c>
      <c r="Z1092" s="381"/>
      <c r="AA1092" s="381"/>
      <c r="AB1092" s="381"/>
      <c r="AC1092" s="148" t="s">
        <v>337</v>
      </c>
      <c r="AD1092" s="148"/>
      <c r="AE1092" s="148"/>
      <c r="AF1092" s="148"/>
      <c r="AG1092" s="148"/>
      <c r="AH1092" s="380" t="s">
        <v>261</v>
      </c>
      <c r="AI1092" s="377"/>
      <c r="AJ1092" s="377"/>
      <c r="AK1092" s="377"/>
      <c r="AL1092" s="377" t="s">
        <v>21</v>
      </c>
      <c r="AM1092" s="377"/>
      <c r="AN1092" s="377"/>
      <c r="AO1092" s="382"/>
      <c r="AP1092" s="383" t="s">
        <v>300</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299</v>
      </c>
      <c r="K1125" s="378"/>
      <c r="L1125" s="378"/>
      <c r="M1125" s="378"/>
      <c r="N1125" s="378"/>
      <c r="O1125" s="378"/>
      <c r="P1125" s="379" t="s">
        <v>27</v>
      </c>
      <c r="Q1125" s="379"/>
      <c r="R1125" s="379"/>
      <c r="S1125" s="379"/>
      <c r="T1125" s="379"/>
      <c r="U1125" s="379"/>
      <c r="V1125" s="379"/>
      <c r="W1125" s="379"/>
      <c r="X1125" s="379"/>
      <c r="Y1125" s="380" t="s">
        <v>352</v>
      </c>
      <c r="Z1125" s="381"/>
      <c r="AA1125" s="381"/>
      <c r="AB1125" s="381"/>
      <c r="AC1125" s="148" t="s">
        <v>337</v>
      </c>
      <c r="AD1125" s="148"/>
      <c r="AE1125" s="148"/>
      <c r="AF1125" s="148"/>
      <c r="AG1125" s="148"/>
      <c r="AH1125" s="380" t="s">
        <v>261</v>
      </c>
      <c r="AI1125" s="377"/>
      <c r="AJ1125" s="377"/>
      <c r="AK1125" s="377"/>
      <c r="AL1125" s="377" t="s">
        <v>21</v>
      </c>
      <c r="AM1125" s="377"/>
      <c r="AN1125" s="377"/>
      <c r="AO1125" s="382"/>
      <c r="AP1125" s="383" t="s">
        <v>300</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299</v>
      </c>
      <c r="K1158" s="378"/>
      <c r="L1158" s="378"/>
      <c r="M1158" s="378"/>
      <c r="N1158" s="378"/>
      <c r="O1158" s="378"/>
      <c r="P1158" s="379" t="s">
        <v>27</v>
      </c>
      <c r="Q1158" s="379"/>
      <c r="R1158" s="379"/>
      <c r="S1158" s="379"/>
      <c r="T1158" s="379"/>
      <c r="U1158" s="379"/>
      <c r="V1158" s="379"/>
      <c r="W1158" s="379"/>
      <c r="X1158" s="379"/>
      <c r="Y1158" s="380" t="s">
        <v>352</v>
      </c>
      <c r="Z1158" s="381"/>
      <c r="AA1158" s="381"/>
      <c r="AB1158" s="381"/>
      <c r="AC1158" s="148" t="s">
        <v>337</v>
      </c>
      <c r="AD1158" s="148"/>
      <c r="AE1158" s="148"/>
      <c r="AF1158" s="148"/>
      <c r="AG1158" s="148"/>
      <c r="AH1158" s="380" t="s">
        <v>261</v>
      </c>
      <c r="AI1158" s="377"/>
      <c r="AJ1158" s="377"/>
      <c r="AK1158" s="377"/>
      <c r="AL1158" s="377" t="s">
        <v>21</v>
      </c>
      <c r="AM1158" s="377"/>
      <c r="AN1158" s="377"/>
      <c r="AO1158" s="382"/>
      <c r="AP1158" s="383" t="s">
        <v>300</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299</v>
      </c>
      <c r="K1191" s="378"/>
      <c r="L1191" s="378"/>
      <c r="M1191" s="378"/>
      <c r="N1191" s="378"/>
      <c r="O1191" s="378"/>
      <c r="P1191" s="379" t="s">
        <v>27</v>
      </c>
      <c r="Q1191" s="379"/>
      <c r="R1191" s="379"/>
      <c r="S1191" s="379"/>
      <c r="T1191" s="379"/>
      <c r="U1191" s="379"/>
      <c r="V1191" s="379"/>
      <c r="W1191" s="379"/>
      <c r="X1191" s="379"/>
      <c r="Y1191" s="380" t="s">
        <v>352</v>
      </c>
      <c r="Z1191" s="381"/>
      <c r="AA1191" s="381"/>
      <c r="AB1191" s="381"/>
      <c r="AC1191" s="148" t="s">
        <v>337</v>
      </c>
      <c r="AD1191" s="148"/>
      <c r="AE1191" s="148"/>
      <c r="AF1191" s="148"/>
      <c r="AG1191" s="148"/>
      <c r="AH1191" s="380" t="s">
        <v>261</v>
      </c>
      <c r="AI1191" s="377"/>
      <c r="AJ1191" s="377"/>
      <c r="AK1191" s="377"/>
      <c r="AL1191" s="377" t="s">
        <v>21</v>
      </c>
      <c r="AM1191" s="377"/>
      <c r="AN1191" s="377"/>
      <c r="AO1191" s="382"/>
      <c r="AP1191" s="383" t="s">
        <v>300</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299</v>
      </c>
      <c r="K1224" s="378"/>
      <c r="L1224" s="378"/>
      <c r="M1224" s="378"/>
      <c r="N1224" s="378"/>
      <c r="O1224" s="378"/>
      <c r="P1224" s="379" t="s">
        <v>27</v>
      </c>
      <c r="Q1224" s="379"/>
      <c r="R1224" s="379"/>
      <c r="S1224" s="379"/>
      <c r="T1224" s="379"/>
      <c r="U1224" s="379"/>
      <c r="V1224" s="379"/>
      <c r="W1224" s="379"/>
      <c r="X1224" s="379"/>
      <c r="Y1224" s="380" t="s">
        <v>352</v>
      </c>
      <c r="Z1224" s="381"/>
      <c r="AA1224" s="381"/>
      <c r="AB1224" s="381"/>
      <c r="AC1224" s="148" t="s">
        <v>337</v>
      </c>
      <c r="AD1224" s="148"/>
      <c r="AE1224" s="148"/>
      <c r="AF1224" s="148"/>
      <c r="AG1224" s="148"/>
      <c r="AH1224" s="380" t="s">
        <v>261</v>
      </c>
      <c r="AI1224" s="377"/>
      <c r="AJ1224" s="377"/>
      <c r="AK1224" s="377"/>
      <c r="AL1224" s="377" t="s">
        <v>21</v>
      </c>
      <c r="AM1224" s="377"/>
      <c r="AN1224" s="377"/>
      <c r="AO1224" s="382"/>
      <c r="AP1224" s="383" t="s">
        <v>300</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299</v>
      </c>
      <c r="K1257" s="378"/>
      <c r="L1257" s="378"/>
      <c r="M1257" s="378"/>
      <c r="N1257" s="378"/>
      <c r="O1257" s="378"/>
      <c r="P1257" s="379" t="s">
        <v>27</v>
      </c>
      <c r="Q1257" s="379"/>
      <c r="R1257" s="379"/>
      <c r="S1257" s="379"/>
      <c r="T1257" s="379"/>
      <c r="U1257" s="379"/>
      <c r="V1257" s="379"/>
      <c r="W1257" s="379"/>
      <c r="X1257" s="379"/>
      <c r="Y1257" s="380" t="s">
        <v>352</v>
      </c>
      <c r="Z1257" s="381"/>
      <c r="AA1257" s="381"/>
      <c r="AB1257" s="381"/>
      <c r="AC1257" s="148" t="s">
        <v>337</v>
      </c>
      <c r="AD1257" s="148"/>
      <c r="AE1257" s="148"/>
      <c r="AF1257" s="148"/>
      <c r="AG1257" s="148"/>
      <c r="AH1257" s="380" t="s">
        <v>261</v>
      </c>
      <c r="AI1257" s="377"/>
      <c r="AJ1257" s="377"/>
      <c r="AK1257" s="377"/>
      <c r="AL1257" s="377" t="s">
        <v>21</v>
      </c>
      <c r="AM1257" s="377"/>
      <c r="AN1257" s="377"/>
      <c r="AO1257" s="382"/>
      <c r="AP1257" s="383" t="s">
        <v>300</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299</v>
      </c>
      <c r="K1290" s="378"/>
      <c r="L1290" s="378"/>
      <c r="M1290" s="378"/>
      <c r="N1290" s="378"/>
      <c r="O1290" s="378"/>
      <c r="P1290" s="379" t="s">
        <v>27</v>
      </c>
      <c r="Q1290" s="379"/>
      <c r="R1290" s="379"/>
      <c r="S1290" s="379"/>
      <c r="T1290" s="379"/>
      <c r="U1290" s="379"/>
      <c r="V1290" s="379"/>
      <c r="W1290" s="379"/>
      <c r="X1290" s="379"/>
      <c r="Y1290" s="380" t="s">
        <v>352</v>
      </c>
      <c r="Z1290" s="381"/>
      <c r="AA1290" s="381"/>
      <c r="AB1290" s="381"/>
      <c r="AC1290" s="148" t="s">
        <v>337</v>
      </c>
      <c r="AD1290" s="148"/>
      <c r="AE1290" s="148"/>
      <c r="AF1290" s="148"/>
      <c r="AG1290" s="148"/>
      <c r="AH1290" s="380" t="s">
        <v>261</v>
      </c>
      <c r="AI1290" s="377"/>
      <c r="AJ1290" s="377"/>
      <c r="AK1290" s="377"/>
      <c r="AL1290" s="377" t="s">
        <v>21</v>
      </c>
      <c r="AM1290" s="377"/>
      <c r="AN1290" s="377"/>
      <c r="AO1290" s="382"/>
      <c r="AP1290" s="383" t="s">
        <v>300</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2020-10-01T02:43:49Z</cp:lastPrinted>
  <dcterms:created xsi:type="dcterms:W3CDTF">2012-03-13T00:50:25Z</dcterms:created>
  <dcterms:modified xsi:type="dcterms:W3CDTF">2020-10-01T05:34:30Z</dcterms:modified>
</cp:coreProperties>
</file>