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3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I62" i="3"/>
  <c r="AM55" i="3"/>
  <c r="AI55" i="3"/>
  <c r="AE55" i="3"/>
  <c r="AM41" i="3"/>
  <c r="AM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<sst xmlns="http://schemas.openxmlformats.org/spreadsheetml/2006/main" count="2980" uniqueCount="687">
  <si>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</si>
  <si>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</si>
  <si>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</si>
  <si>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</si>
  <si>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</si>
  <si>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</si>
  <si>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</si>
  <si>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</si>
  <si>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</si>
  <si>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</si>
  <si>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</si>
  <si>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</si>
  <si>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</si>
  <si>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</si>
  <si>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</si>
  <si>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</si>
  <si>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</si>
  <si>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</si>
  <si>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</si>
  <si>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</si>
  <si>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</si>
  <si>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</si>
  <si>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</si>
  <si>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</si>
  <si>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</si>
  <si>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</si>
  <si>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</si>
  <si>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</si>
  <si>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</si>
  <si>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</si>
  <si>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</si>
  <si>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</si>
  <si>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</si>
  <si>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</si>
  <si>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</si>
  <si>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</si>
  <si>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</si>
  <si>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</si>
  <si>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</si>
  <si>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</si>
  <si>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</si>
  <si>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</si>
  <si>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</si>
  <si>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</si>
  <si>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</si>
  <si>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</si>
  <si>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</si>
  <si>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</si>
  <si>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</si>
  <si>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</si>
  <si>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</si>
  <si>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</si>
  <si>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</si>
  <si>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</si>
  <si>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</si>
  <si>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</si>
  <si>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</si>
  <si>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</si>
  <si>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</si>
  <si>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</si>
  <si>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</si>
  <si>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</si>
  <si>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</si>
  <si>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</si>
  <si>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</si>
  <si>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</si>
  <si>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</si>
  <si>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</si>
  <si>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</si>
  <si>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</si>
  <si>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</si>
  <si>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</si>
  <si>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</si>
  <si>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</si>
  <si>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</si>
  <si>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</si>
  <si>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</si>
  <si>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</si>
  <si>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</si>
  <si>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</si>
  <si>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</si>
  <si>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</si>
  <si>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</si>
  <si>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</si>
  <si>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</si>
  <si>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</si>
  <si>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</si>
  <si>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</si>
  <si>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</si>
  <si>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</si>
  <si>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</si>
  <si>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</si>
  <si>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</si>
  <si>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</si>
  <si>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</si>
  <si>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</si>
  <si>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</si>
  <si>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</si>
  <si>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</si>
  <si>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</si>
  <si>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</si>
  <si>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</si>
  <si>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</si>
  <si>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</si>
  <si>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</si>
  <si>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</si>
  <si>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</si>
  <si>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</si>
  <si>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</si>
  <si>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</si>
  <si>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</si>
  <si>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</si>
  <si>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</si>
  <si>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</si>
  <si>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</si>
  <si>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</si>
  <si>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</si>
  <si>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</si>
  <si>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</si>
  <si>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</si>
  <si>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</si>
  <si>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</si>
  <si>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</si>
  <si>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</si>
  <si>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</si>
  <si>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</si>
  <si>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</si>
  <si>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</si>
  <si>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</si>
  <si>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</si>
  <si>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</si>
  <si>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</si>
  <si>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</si>
  <si>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</si>
  <si>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</si>
  <si>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</si>
  <si>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</si>
  <si>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</si>
  <si>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</si>
  <si>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</si>
  <si>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</si>
  <si>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</si>
  <si>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</si>
  <si>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</si>
  <si>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</si>
  <si>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</si>
  <si>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</si>
  <si>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</si>
  <si>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</si>
  <si>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</si>
  <si>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</si>
  <si>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</si>
  <si>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</si>
  <si>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</si>
  <si>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</si>
  <si>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</si>
  <si>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</si>
  <si>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</si>
  <si>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</si>
  <si>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</si>
  <si>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</si>
  <si>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</si>
  <si>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</si>
  <si>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</si>
  <si>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</si>
  <si>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</si>
  <si>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</si>
  <si>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</si>
  <si>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</si>
  <si>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</si>
  <si>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</si>
  <si>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</si>
  <si>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</si>
  <si>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</si>
  <si>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</si>
  <si>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</si>
  <si>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</si>
  <si>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</si>
  <si>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</si>
  <si>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</si>
  <si>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</si>
  <si>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</si>
  <si>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</si>
  <si>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</si>
  <si>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</si>
  <si>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</si>
  <si>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</si>
  <si>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</si>
  <si>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</si>
  <si>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</si>
  <si>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</si>
  <si>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</si>
  <si>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</si>
  <si>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</si>
  <si>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</si>
  <si>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</si>
  <si>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</si>
  <si>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</si>
  <si>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</si>
  <si>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</si>
  <si>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</si>
  <si>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</si>
  <si>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</si>
  <si>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</si>
  <si>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</si>
  <si>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</si>
  <si>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</si>
  <si>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</si>
  <si>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</si>
  <si>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</si>
  <si>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</si>
  <si>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</si>
  <si>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</si>
  <si>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</si>
  <si>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</si>
  <si>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</si>
  <si>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</si>
  <si>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</si>
  <si>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</si>
  <si>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</si>
  <si>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</si>
  <si>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</si>
  <si>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</si>
  <si>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</si>
  <si>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</si>
  <si>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</si>
  <si>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</si>
  <si>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</si>
  <si>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</si>
  <si>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</si>
  <si>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</si>
  <si>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</si>
  <si>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</si>
  <si>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</si>
  <si>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</si>
  <si>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</si>
  <si>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</si>
  <si>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</si>
  <si>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</si>
  <si>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</si>
  <si>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</si>
  <si>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</si>
  <si>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</si>
  <si>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</si>
  <si>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</si>
  <si>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</si>
  <si>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</si>
  <si>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</si>
  <si>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</si>
  <si>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</si>
  <si>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</si>
  <si>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</si>
  <si>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</si>
  <si>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</si>
  <si>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</si>
  <si>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</si>
  <si>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</si>
  <si>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</si>
  <si>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</si>
  <si>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</si>
  <si>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</si>
  <si>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</si>
  <si>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</si>
  <si>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</si>
  <si>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</si>
  <si>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</si>
  <si>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</si>
  <si>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</si>
  <si>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</si>
  <si>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</si>
  <si>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</si>
  <si>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</si>
  <si>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</si>
  <si>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</si>
  <si>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</si>
  <si>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</si>
  <si>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</si>
  <si>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</si>
  <si>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</si>
  <si>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</si>
  <si>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</si>
  <si>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</si>
  <si>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</si>
  <si>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</si>
  <si>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</si>
  <si>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</si>
  <si>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</si>
  <si>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</si>
  <si>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</si>
  <si>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</si>
  <si>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</si>
  <si>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</si>
  <si>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</si>
  <si>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</si>
  <si>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</si>
  <si>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</si>
  <si>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</si>
  <si>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</si>
  <si>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</si>
  <si>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</si>
  <si>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</si>
  <si>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</si>
  <si>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</si>
  <si>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</si>
  <si>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</si>
  <si>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</si>
  <si>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</si>
  <si>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</si>
  <si>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</si>
  <si>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</si>
  <si>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</si>
  <si>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</si>
  <si>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</si>
  <si>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</si>
  <si>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</si>
  <si>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</si>
  <si>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</si>
  <si>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</si>
  <si>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</si>
  <si>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</si>
  <si>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</si>
  <si>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</si>
  <si>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</si>
  <si>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</si>
  <si>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</si>
  <si>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</si>
  <si>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</si>
  <si>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</si>
  <si>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</si>
  <si>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</si>
  <si>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</si>
  <si>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</si>
  <si>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</si>
  <si>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</si>
  <si>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</si>
  <si>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</si>
  <si>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</si>
  <si>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</si>
  <si>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</si>
  <si>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</si>
  <si>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</si>
  <si>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</si>
  <si>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</si>
  <si>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</si>
  <si>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</si>
  <si>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</si>
  <si>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</si>
  <si>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</si>
  <si>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</si>
  <si>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</si>
  <si>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</si>
  <si>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</si>
  <si>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</si>
  <si>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</si>
  <si>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</si>
  <si>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</si>
  <si>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</si>
  <si>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</si>
  <si>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</si>
  <si>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</si>
  <si>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</si>
  <si>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</si>
  <si>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</si>
  <si>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</si>
  <si>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</si>
  <si>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</si>
  <si>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</si>
  <si>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</si>
  <si>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</si>
  <si>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</si>
  <si>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</si>
  <si>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</si>
  <si>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</si>
  <si>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</si>
  <si>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</si>
  <si>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</si>
  <si>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</si>
  <si>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</si>
  <si>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</si>
  <si>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</si>
  <si>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</si>
  <si>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</si>
  <si>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</si>
  <si>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</si>
  <si>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</si>
  <si>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</si>
  <si>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</si>
  <si>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</si>
  <si>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</si>
  <si>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</si>
  <si>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</si>
  <si>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</si>
  <si>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</si>
  <si>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</si>
  <si>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</si>
  <si>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</si>
  <si>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</si>
  <si>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</si>
  <si>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</si>
  <si>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</si>
  <si>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</si>
  <si>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</si>
  <si>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</si>
  <si>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</si>
  <si>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</si>
  <si>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</si>
  <si>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</si>
  <si>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</si>
  <si>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</si>
  <si>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</si>
  <si>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</si>
  <si>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</si>
  <si>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</si>
  <si>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</si>
  <si>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</si>
  <si>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</si>
  <si>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</si>
  <si>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</si>
  <si>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</si>
  <si>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</si>
  <si>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</si>
  <si>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</si>
  <si>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</si>
  <si>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</si>
  <si>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</si>
  <si>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</si>
  <si>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</si>
  <si>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</si>
  <si>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</si>
  <si>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</si>
  <si>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</si>
  <si>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</si>
  <si>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</si>
  <si>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</si>
  <si>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</si>
  <si>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</si>
  <si>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</si>
  <si>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</si>
  <si>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</si>
  <si>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</si>
  <si>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</si>
  <si>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</si>
  <si>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</si>
  <si>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</si>
  <si>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</si>
  <si>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</si>
  <si>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</si>
  <si>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</si>
  <si>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</si>
  <si>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</si>
  <si>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</si>
  <si>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</si>
  <si>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</si>
  <si>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</si>
  <si>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</si>
  <si>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</si>
  <si>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</si>
  <si>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</si>
  <si>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</si>
  <si>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</si>
  <si>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</si>
  <si>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</si>
  <si>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</si>
  <si>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</si>
  <si>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</si>
  <si>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</si>
  <si>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</si>
  <si>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</si>
  <si>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</si>
  <si>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</si>
  <si>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</si>
  <si>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</si>
  <si>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</si>
  <si>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</si>
  <si>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</si>
  <si>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</si>
  <si>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</si>
  <si>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</si>
  <si>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</si>
  <si>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</si>
  <si>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</si>
  <si>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</si>
  <si>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</si>
  <si>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</si>
  <si>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</si>
  <si>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</si>
  <si>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</si>
  <si>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</si>
  <si>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</si>
  <si>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</si>
  <si>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</si>
  <si>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</si>
  <si>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</si>
  <si>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</si>
  <si>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</si>
  <si>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</si>
  <si>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</si>
  <si>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</si>
  <si>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</si>
  <si>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</si>
  <si>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</si>
  <si>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</si>
  <si>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</si>
  <si>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</si>
  <si>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</si>
  <si>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</si>
  <si>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</si>
  <si>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</si>
  <si>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</si>
  <si>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</si>
  <si>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</si>
  <si>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</si>
  <si>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</si>
  <si>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</si>
  <si>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</si>
  <si>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</si>
  <si>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</si>
  <si>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</si>
  <si>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</si>
  <si>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</si>
  <si>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</si>
  <si>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</si>
  <si>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</si>
  <si>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</si>
  <si>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</si>
  <si>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</si>
  <si>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</si>
  <si>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</si>
  <si>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</si>
  <si>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</si>
  <si>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</si>
  <si>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</si>
  <si>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</si>
  <si>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</si>
  <si>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</si>
  <si>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</si>
  <si>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</si>
  <si>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</si>
  <si>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</si>
  <si>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</si>
  <si>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</si>
  <si>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</si>
  <si>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</si>
  <si>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</si>
  <si>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</si>
  <si>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</si>
  <si>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</si>
  <si>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</si>
  <si>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</si>
  <si>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</si>
  <si>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</si>
  <si>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</si>
  <si>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</si>
  <si>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</si>
  <si>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</si>
  <si>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</si>
  <si>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</si>
  <si>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</si>
  <si>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</si>
  <si>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</si>
  <si>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</si>
  <si>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</si>
  <si>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</si>
  <si>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百万円/件</t>
    <phoneticPr fontId="5"/>
  </si>
  <si>
    <t>文部科学省</t>
    <phoneticPr fontId="5"/>
  </si>
  <si>
    <t>政策課長　茂里毅</t>
    <phoneticPr fontId="5"/>
  </si>
  <si>
    <t>スポーツ基本法第３条
（国の責務）
第三条　国は,前条の基本理念（以下「基本理念」という。）にのっとり,スポーツに関する施策を総合的に策定し,及び実施する責務を有する。</t>
    <phoneticPr fontId="5"/>
  </si>
  <si>
    <t>第２期スポーツ基本計画（平成29年3月24日策定）</t>
    <phoneticPr fontId="5"/>
  </si>
  <si>
    <t>-</t>
    <phoneticPr fontId="5"/>
  </si>
  <si>
    <t>-</t>
    <phoneticPr fontId="5"/>
  </si>
  <si>
    <t>-</t>
    <phoneticPr fontId="5"/>
  </si>
  <si>
    <t>情報処理業務庁費</t>
    <phoneticPr fontId="5"/>
  </si>
  <si>
    <t>スポーツ振興事業委託費</t>
  </si>
  <si>
    <t>職員旅費</t>
  </si>
  <si>
    <t>諸謝金</t>
  </si>
  <si>
    <t>委員等旅費</t>
  </si>
  <si>
    <t>％</t>
    <phoneticPr fontId="5"/>
  </si>
  <si>
    <t>調査研究の報告書数</t>
    <phoneticPr fontId="5"/>
  </si>
  <si>
    <t>報告書数</t>
    <phoneticPr fontId="5"/>
  </si>
  <si>
    <t>件</t>
    <phoneticPr fontId="5"/>
  </si>
  <si>
    <t>Webマガジンの記事数</t>
    <phoneticPr fontId="5"/>
  </si>
  <si>
    <t>記事数</t>
    <phoneticPr fontId="5"/>
  </si>
  <si>
    <t>支出実績　／　調査研究の実施件数　　　　　　　　　　　　　</t>
    <phoneticPr fontId="5"/>
  </si>
  <si>
    <t>百万円</t>
  </si>
  <si>
    <t>百万円</t>
    <phoneticPr fontId="5"/>
  </si>
  <si>
    <t>4.9/1</t>
    <phoneticPr fontId="5"/>
  </si>
  <si>
    <t>3.2/1</t>
    <phoneticPr fontId="5"/>
  </si>
  <si>
    <t>支出実績　／　記事数</t>
    <phoneticPr fontId="5"/>
  </si>
  <si>
    <t>7/13</t>
  </si>
  <si>
    <t>10/30</t>
  </si>
  <si>
    <t>／　　　　　　　　　　　　　　</t>
    <phoneticPr fontId="5"/>
  </si>
  <si>
    <t>　　/</t>
    <phoneticPr fontId="5"/>
  </si>
  <si>
    <t>／　　　　　　　　　　　　　　</t>
    <phoneticPr fontId="5"/>
  </si>
  <si>
    <t>①成人のスポーツ実施率（週1回以上）</t>
    <phoneticPr fontId="5"/>
  </si>
  <si>
    <t>②成人のスポーツ実施率（週3回以上）</t>
  </si>
  <si>
    <t>③成人のスポーツ未実施者（現在運動・スポーツをしておらず、今後もするつもりはない）の割合</t>
  </si>
  <si>
    <t>-</t>
    <phoneticPr fontId="5"/>
  </si>
  <si>
    <t>-</t>
    <phoneticPr fontId="5"/>
  </si>
  <si>
    <t>（調査・広報）委託契約額については、事業経費の費目・使途の内容を厳正に審査し、決定している。</t>
    <phoneticPr fontId="5"/>
  </si>
  <si>
    <t>（調査）費目・使途の内容を厳正に審査している。
（広報）予定価格算出時に単位当たりコストの削減に努めている。</t>
    <phoneticPr fontId="5"/>
  </si>
  <si>
    <t>－</t>
    <phoneticPr fontId="5"/>
  </si>
  <si>
    <t>（調査・広報）委託契約及び委託費の額の確定手続に当たっては、事業経費の費目・使途の内容を厳正に審査するなど、その必要性について適切にチェックを行っている。</t>
    <phoneticPr fontId="5"/>
  </si>
  <si>
    <t>（調査）委託費の額の確定において、費目・使途の内容を厳正に審査するなど適正にチェックを行っている。
（広報）費目単価を示し、委託先で使用している単価と比べて安い方を使用するなどコストの削減に努めている。</t>
    <phoneticPr fontId="5"/>
  </si>
  <si>
    <t>（調査・広報）活動実績はほぼ見込みにあったものとなっている。</t>
    <phoneticPr fontId="5"/>
  </si>
  <si>
    <t>0352</t>
    <phoneticPr fontId="5"/>
  </si>
  <si>
    <t>0376</t>
    <phoneticPr fontId="5"/>
  </si>
  <si>
    <t>0337</t>
    <phoneticPr fontId="5"/>
  </si>
  <si>
    <t>0329</t>
    <phoneticPr fontId="5"/>
  </si>
  <si>
    <t>0317</t>
    <phoneticPr fontId="5"/>
  </si>
  <si>
    <t>0301</t>
    <phoneticPr fontId="5"/>
  </si>
  <si>
    <t>文部科学省</t>
    <phoneticPr fontId="5"/>
  </si>
  <si>
    <t>11　スポーツの振興</t>
    <phoneticPr fontId="5"/>
  </si>
  <si>
    <t>11-1 スポーツを「する」「みる」「ささえる」スポーツ参画人口の拡大と、そのための人材育成・場の充実</t>
    <phoneticPr fontId="5"/>
  </si>
  <si>
    <t>スポーツ政策の基礎的調査及び広報活動の実施</t>
    <phoneticPr fontId="5"/>
  </si>
  <si>
    <t>平成22年度</t>
    <phoneticPr fontId="5"/>
  </si>
  <si>
    <t>終了予定なし</t>
    <phoneticPr fontId="5"/>
  </si>
  <si>
    <t>スポーツ庁</t>
    <phoneticPr fontId="5"/>
  </si>
  <si>
    <t>政策課</t>
    <phoneticPr fontId="5"/>
  </si>
  <si>
    <t>4.4/2</t>
    <phoneticPr fontId="5"/>
  </si>
  <si>
    <t>14.4/2</t>
    <phoneticPr fontId="5"/>
  </si>
  <si>
    <t>-</t>
    <phoneticPr fontId="5"/>
  </si>
  <si>
    <t>-</t>
    <phoneticPr fontId="5"/>
  </si>
  <si>
    <t>-</t>
    <phoneticPr fontId="5"/>
  </si>
  <si>
    <t>（調査）本事業は全国各地におけるスポーツツーリズムの振興及び地域スポーツコミッションの活性化を図るための重要な方針等となることから、国が主導して実施する必要がある。
（広報）国の政策の広報であるため、地方自治体、民間に委ねることはできない。</t>
    <phoneticPr fontId="5"/>
  </si>
  <si>
    <t>（調査）マーケティングデータの収集や現況調査は今後の取組を検討する際の重要な基礎資料となる。したがってこの事業は政策目的の達成手段として必要かつ適切と言える。
（広報）国の政策をわかりやすく広報することは、スポーツを「する」「みる」「ささえる」スポーツ参画人口の拡大と、そのための人材育成・場の充実等に必要な事業である。</t>
    <phoneticPr fontId="5"/>
  </si>
  <si>
    <t>有</t>
  </si>
  <si>
    <t>‐</t>
  </si>
  <si>
    <t>（調査）必要となるデータを適切に収集し、それに対する分析・考察を行った上で積極的な提案が行われている。</t>
    <phoneticPr fontId="5"/>
  </si>
  <si>
    <t>（調査・広報）総合評価落札方式にて実効性の高い業者を選定し、効果的な取組になるよう実施している。</t>
    <rPh sb="1" eb="3">
      <t>チョウサ</t>
    </rPh>
    <phoneticPr fontId="5"/>
  </si>
  <si>
    <t>【報告書】
・武道ツーリズムの振興に関する調査研究（令和元年度）　https://www.mext.go.jp/sports/b_menu/sports/mcatetop01/list/detail/jsa_00020.html
・地域スポーツの振興に関する調査研究（令和元年度）　https://www.mext.go.jp/sports/b_menu/sports/mcatetop01/list/detail/jsa_00019.html
【関連する法令・計画】
・スポーツ基本法
http://www.mext.go.jp/a_menu/sports/kihonhou/index.htm
・スポーツ基本計画
http://www.mext.go.jp/prev_sports/comp/a_menu/sports/micro_detail/__icsFiles/afieldfile/2017/03/23/1383656_002.pdf</t>
    <phoneticPr fontId="5"/>
  </si>
  <si>
    <t>雑役務費</t>
    <phoneticPr fontId="5"/>
  </si>
  <si>
    <t>再委託費</t>
    <phoneticPr fontId="5"/>
  </si>
  <si>
    <t>その他</t>
    <phoneticPr fontId="5"/>
  </si>
  <si>
    <t>武道ツーリズムへの興味・関心に関わる調査</t>
    <phoneticPr fontId="5"/>
  </si>
  <si>
    <t>地域スポーツコミッションの現況調査</t>
    <phoneticPr fontId="5"/>
  </si>
  <si>
    <t>人件費、一般管理費</t>
    <phoneticPr fontId="5"/>
  </si>
  <si>
    <t>人件費</t>
    <rPh sb="0" eb="3">
      <t>ジンケンヒ</t>
    </rPh>
    <phoneticPr fontId="5"/>
  </si>
  <si>
    <t>Ｗeb調査費、実地調査費、集計・分析費</t>
    <phoneticPr fontId="5"/>
  </si>
  <si>
    <t>株式会社JTBコミュニケーションズデザイン</t>
    <phoneticPr fontId="5"/>
  </si>
  <si>
    <t>武道ツーリズム及び地域スポーツの振興に関する調査研究</t>
    <phoneticPr fontId="5"/>
  </si>
  <si>
    <t>デポルターレの月間平均ユニークユーザー数</t>
    <rPh sb="7" eb="9">
      <t>ゲッカン</t>
    </rPh>
    <rPh sb="9" eb="11">
      <t>ヘイキン</t>
    </rPh>
    <rPh sb="19" eb="20">
      <t>スウ</t>
    </rPh>
    <phoneticPr fontId="5"/>
  </si>
  <si>
    <t>人</t>
    <rPh sb="0" eb="1">
      <t>ニン</t>
    </rPh>
    <phoneticPr fontId="5"/>
  </si>
  <si>
    <t>デポルターレの月間平均ページビュー数</t>
    <rPh sb="7" eb="9">
      <t>ゲッカン</t>
    </rPh>
    <rPh sb="9" eb="11">
      <t>ヘイキン</t>
    </rPh>
    <rPh sb="17" eb="18">
      <t>スウ</t>
    </rPh>
    <phoneticPr fontId="5"/>
  </si>
  <si>
    <t>PV</t>
    <phoneticPr fontId="5"/>
  </si>
  <si>
    <t>数</t>
    <rPh sb="0" eb="1">
      <t>スウ</t>
    </rPh>
    <phoneticPr fontId="5"/>
  </si>
  <si>
    <t>数</t>
    <rPh sb="0" eb="1">
      <t>カズ</t>
    </rPh>
    <phoneticPr fontId="5"/>
  </si>
  <si>
    <t>Facebookのフォロワー数</t>
    <phoneticPr fontId="5"/>
  </si>
  <si>
    <t>-</t>
    <phoneticPr fontId="5"/>
  </si>
  <si>
    <t>-</t>
    <phoneticPr fontId="5"/>
  </si>
  <si>
    <t>（調査）スポーツツーリズム及び地域スポーツコミッションは、スポーツ基本計画において測定指標を定めた国の政策の優先度の高い事業である。また、スポーツツーリズムの関係会議（協議会、研究会）の外部有識者委員より、本調査事業の必要性を強く提言されていたところである。
（広報）スポーツ庁が推進する政策や統計データ、最新の動向・事例などを、Web上で広くわかりやすく発信し、スポーツ行政に対する国民の関心を集めるとともに、理解を深めることは、社会のニーズを反映している。</t>
    <phoneticPr fontId="5"/>
  </si>
  <si>
    <t>（調査）スポーツ庁のHPに報告書を掲載しているほか、今年度のスポーツツーリズム研究会等での基礎資料とする。
（広報）WEB広報マガジン専用サイト（スポーツ庁公式サイトからリンク）に記事を掲載している。</t>
    <rPh sb="8" eb="9">
      <t>チョウ</t>
    </rPh>
    <rPh sb="13" eb="16">
      <t>ホウコクショ</t>
    </rPh>
    <rPh sb="17" eb="19">
      <t>ケイサイ</t>
    </rPh>
    <rPh sb="26" eb="29">
      <t>コンネンド</t>
    </rPh>
    <rPh sb="39" eb="42">
      <t>ケンキュウカイ</t>
    </rPh>
    <rPh sb="42" eb="43">
      <t>トウ</t>
    </rPh>
    <rPh sb="45" eb="47">
      <t>キソ</t>
    </rPh>
    <rPh sb="47" eb="49">
      <t>シリョウ</t>
    </rPh>
    <phoneticPr fontId="5"/>
  </si>
  <si>
    <t>デザイン東京事業協同組合</t>
    <rPh sb="4" eb="6">
      <t>トウキョウ</t>
    </rPh>
    <rPh sb="6" eb="8">
      <t>ジギョウ</t>
    </rPh>
    <rPh sb="8" eb="10">
      <t>キョウドウ</t>
    </rPh>
    <rPh sb="10" eb="12">
      <t>クミアイ</t>
    </rPh>
    <phoneticPr fontId="5"/>
  </si>
  <si>
    <t>WEB広報誌サイト構築・運用</t>
    <phoneticPr fontId="5"/>
  </si>
  <si>
    <t>役務費</t>
    <phoneticPr fontId="5"/>
  </si>
  <si>
    <t>役務費（WEB広報誌サイト構築・運用、記事作成）</t>
    <phoneticPr fontId="5"/>
  </si>
  <si>
    <t xml:space="preserve">海外や地域・現場におけるスポーツ施策・行政体制・予算等に関するデータの整備や、政策や社会の要請に応える理論的・実証的研究など、我が国のスポーツ施策の企画立案の基盤を強化するための調査研究等を実施する。また、スポーツ政策の理解増進を図るため、メディア・インターネットを活用して、スポーツ庁の広報活動を充実させる。
</t>
    <rPh sb="0" eb="2">
      <t>カイガイ</t>
    </rPh>
    <rPh sb="3" eb="5">
      <t>チイキ</t>
    </rPh>
    <rPh sb="6" eb="8">
      <t>ゲンバ</t>
    </rPh>
    <rPh sb="16" eb="17">
      <t>セ</t>
    </rPh>
    <rPh sb="17" eb="18">
      <t>サク</t>
    </rPh>
    <rPh sb="19" eb="21">
      <t>ギョウセイ</t>
    </rPh>
    <rPh sb="21" eb="23">
      <t>タイセイ</t>
    </rPh>
    <rPh sb="24" eb="26">
      <t>ヨサン</t>
    </rPh>
    <rPh sb="26" eb="27">
      <t>トウ</t>
    </rPh>
    <rPh sb="28" eb="29">
      <t>カン</t>
    </rPh>
    <rPh sb="35" eb="37">
      <t>セイビ</t>
    </rPh>
    <rPh sb="39" eb="41">
      <t>セイサク</t>
    </rPh>
    <rPh sb="42" eb="44">
      <t>シャカイ</t>
    </rPh>
    <rPh sb="45" eb="47">
      <t>ヨウセイ</t>
    </rPh>
    <rPh sb="48" eb="49">
      <t>コタ</t>
    </rPh>
    <rPh sb="51" eb="54">
      <t>リロンテキ</t>
    </rPh>
    <rPh sb="55" eb="58">
      <t>ジッショウテキ</t>
    </rPh>
    <rPh sb="58" eb="60">
      <t>ケンキュウ</t>
    </rPh>
    <rPh sb="63" eb="64">
      <t>ワ</t>
    </rPh>
    <rPh sb="65" eb="66">
      <t>クニ</t>
    </rPh>
    <rPh sb="71" eb="72">
      <t>セ</t>
    </rPh>
    <rPh sb="72" eb="73">
      <t>サク</t>
    </rPh>
    <rPh sb="74" eb="76">
      <t>キカク</t>
    </rPh>
    <rPh sb="76" eb="78">
      <t>リツアン</t>
    </rPh>
    <rPh sb="79" eb="81">
      <t>キバン</t>
    </rPh>
    <rPh sb="82" eb="84">
      <t>キョウカ</t>
    </rPh>
    <rPh sb="89" eb="91">
      <t>チョウサ</t>
    </rPh>
    <rPh sb="91" eb="93">
      <t>ケンキュウ</t>
    </rPh>
    <rPh sb="93" eb="94">
      <t>トウ</t>
    </rPh>
    <rPh sb="95" eb="97">
      <t>ジッシ</t>
    </rPh>
    <rPh sb="107" eb="109">
      <t>セイサク</t>
    </rPh>
    <rPh sb="110" eb="112">
      <t>リカイ</t>
    </rPh>
    <rPh sb="112" eb="114">
      <t>ゾウシン</t>
    </rPh>
    <rPh sb="115" eb="116">
      <t>ハカ</t>
    </rPh>
    <rPh sb="133" eb="135">
      <t>カツヨウ</t>
    </rPh>
    <rPh sb="142" eb="143">
      <t>チョウ</t>
    </rPh>
    <rPh sb="144" eb="146">
      <t>コウホウ</t>
    </rPh>
    <rPh sb="146" eb="148">
      <t>カツドウ</t>
    </rPh>
    <rPh sb="149" eb="151">
      <t>ジュウジツ</t>
    </rPh>
    <phoneticPr fontId="5"/>
  </si>
  <si>
    <t>9.7/30</t>
    <phoneticPr fontId="5"/>
  </si>
  <si>
    <t>（調査）引き続き、委託事業の実施に当たっては、申請内容等について効果的・効率的に執行されるよう精査するとともに、額の確定時においても、実績報告書等において内容を精査することが必要である。
（広報）引き続き、一般競争入札により競争性の確保、コストの縮減を図るとともに、事業者への公募の周知を行い、限られた予算の中でより効果的に成果の創出が図られるよう、国民や社会のニーズを反映した調査対象の設定を行い、調査研究内容の政策担当者等への周知に努めていく必要がある。</t>
    <rPh sb="1" eb="3">
      <t>チョウサ</t>
    </rPh>
    <rPh sb="4" eb="5">
      <t>ヒ</t>
    </rPh>
    <rPh sb="6" eb="7">
      <t>ツヅ</t>
    </rPh>
    <rPh sb="87" eb="89">
      <t>ヒツヨウ</t>
    </rPh>
    <rPh sb="95" eb="97">
      <t>コウホウ</t>
    </rPh>
    <phoneticPr fontId="5"/>
  </si>
  <si>
    <t>一般社団法人日本スポーツコミッション</t>
    <phoneticPr fontId="5"/>
  </si>
  <si>
    <t>地域スポーツコミッションに関する現況調査の実施</t>
    <phoneticPr fontId="5"/>
  </si>
  <si>
    <t>-</t>
    <phoneticPr fontId="5"/>
  </si>
  <si>
    <t>-</t>
    <phoneticPr fontId="5"/>
  </si>
  <si>
    <t>Googleアナリティクスによるサイト分析</t>
    <phoneticPr fontId="5"/>
  </si>
  <si>
    <t>デポルターレの月間平均ユニークユーザー数の年10％増加（前年実績比）</t>
    <rPh sb="28" eb="30">
      <t>ゼンネン</t>
    </rPh>
    <rPh sb="30" eb="32">
      <t>ジッセキ</t>
    </rPh>
    <rPh sb="32" eb="33">
      <t>ヒ</t>
    </rPh>
    <phoneticPr fontId="5"/>
  </si>
  <si>
    <t>デポルターレの月間平均ページビューの年10％増加（前年実績比）</t>
    <rPh sb="25" eb="27">
      <t>ゼンネン</t>
    </rPh>
    <rPh sb="27" eb="29">
      <t>ジッセキ</t>
    </rPh>
    <rPh sb="29" eb="30">
      <t>ヒ</t>
    </rPh>
    <phoneticPr fontId="5"/>
  </si>
  <si>
    <t>Googleアナリティクスによるサイト分析</t>
    <phoneticPr fontId="5"/>
  </si>
  <si>
    <t>Facebookのフォロワー数の年10％増加（前年実績比）</t>
    <rPh sb="23" eb="25">
      <t>ゼンネン</t>
    </rPh>
    <rPh sb="25" eb="27">
      <t>ジッセキ</t>
    </rPh>
    <rPh sb="27" eb="28">
      <t>ヒ</t>
    </rPh>
    <phoneticPr fontId="5"/>
  </si>
  <si>
    <t>Facebookによる分析</t>
    <phoneticPr fontId="5"/>
  </si>
  <si>
    <t>Twitterのフォロワー数の年10％増加（前年実績比）</t>
    <phoneticPr fontId="5"/>
  </si>
  <si>
    <t>Twitterのフォロワー数</t>
    <phoneticPr fontId="5"/>
  </si>
  <si>
    <t>Twitterによる分析</t>
    <phoneticPr fontId="5"/>
  </si>
  <si>
    <t>-</t>
    <phoneticPr fontId="5"/>
  </si>
  <si>
    <t>9.9/30</t>
    <phoneticPr fontId="5"/>
  </si>
  <si>
    <t>A.デザイン東京事業協同組合</t>
    <phoneticPr fontId="5"/>
  </si>
  <si>
    <t>B.株式会社JTBコミュニケーションデザイン</t>
    <phoneticPr fontId="5"/>
  </si>
  <si>
    <t>C.一般社団法人日本スポーツコミッション</t>
    <phoneticPr fontId="5"/>
  </si>
  <si>
    <t>令和元年度は、武道ツーリズムへの関心・参加意向・消費意向などについてのＷｅｂ定量調査及び地域スポーツコミッションにおける活動内容、活動財源等の実態把握調査を行った。また、WEB広報マガジンのサイトを設け、スポーツ庁の政策を記事と動画で国民に発信した。</t>
    <rPh sb="0" eb="2">
      <t>レイワ</t>
    </rPh>
    <rPh sb="2" eb="4">
      <t>ガンネン</t>
    </rPh>
    <rPh sb="4" eb="5">
      <t>ド</t>
    </rPh>
    <rPh sb="42" eb="43">
      <t>オヨ</t>
    </rPh>
    <rPh sb="44" eb="46">
      <t>チイキ</t>
    </rPh>
    <rPh sb="60" eb="62">
      <t>カツドウ</t>
    </rPh>
    <rPh sb="62" eb="64">
      <t>ナイヨウ</t>
    </rPh>
    <rPh sb="65" eb="67">
      <t>カツドウ</t>
    </rPh>
    <rPh sb="67" eb="69">
      <t>ザイゲン</t>
    </rPh>
    <rPh sb="69" eb="70">
      <t>トウ</t>
    </rPh>
    <rPh sb="71" eb="73">
      <t>ジッタイ</t>
    </rPh>
    <rPh sb="73" eb="75">
      <t>ハアク</t>
    </rPh>
    <rPh sb="75" eb="77">
      <t>チョウサ</t>
    </rPh>
    <rPh sb="78" eb="79">
      <t>オコナ</t>
    </rPh>
    <phoneticPr fontId="5"/>
  </si>
  <si>
    <t>④成人のスポーツ未実施者（1年間に一度もスポーツをしない者）の割合</t>
    <phoneticPr fontId="5"/>
  </si>
  <si>
    <t>（調査）本事業は、スポーツによる国内外からの交流人口の拡大・関連産業の活性化を図るため実施する事業であり、第２期スポーツ基本計画に沿った国が実施する政策優先度の極めて高い事業となっている。本事業の執行状況に係る点検方法については、契約締結時に委託事業者の事業計画書に問題がないかを確認するとともに、額の確定時にも委託事業者の実績報告書をもとに、支出等が適正なものとなっているか書類等により確認を行っている。なお、今回一者応札になったことについては、公募期間を長めに確保するなど、改善に努める。
（広報）本事業の契約相手方の選定に当たっては、公平性、透明性及び競争性の確保の観点から総合評価落札方式を採用しており、限られた予算の中で効果的に事業を行うことができるよう、毎年コストの削減に努めている。</t>
    <rPh sb="1" eb="3">
      <t>チョウサ</t>
    </rPh>
    <rPh sb="248" eb="250">
      <t>コウホウ</t>
    </rPh>
    <phoneticPr fontId="5"/>
  </si>
  <si>
    <t>次期スポーツ基本計画策定に向けたスポーツ政策の基礎的調査研究費用及び東京オリンピック・パラリンピック大会における広報活動に係る経費等の増額のため
※金額は単位未満四捨五入して記載していることから、合計が一致しない場合がある。</t>
    <rPh sb="0" eb="2">
      <t>ジキ</t>
    </rPh>
    <rPh sb="6" eb="8">
      <t>キホン</t>
    </rPh>
    <rPh sb="8" eb="10">
      <t>ケイカク</t>
    </rPh>
    <rPh sb="10" eb="12">
      <t>サクテイ</t>
    </rPh>
    <rPh sb="13" eb="14">
      <t>ム</t>
    </rPh>
    <rPh sb="20" eb="22">
      <t>セイサク</t>
    </rPh>
    <rPh sb="23" eb="26">
      <t>キソテキ</t>
    </rPh>
    <rPh sb="26" eb="28">
      <t>チョウサ</t>
    </rPh>
    <rPh sb="28" eb="30">
      <t>ケンキュウ</t>
    </rPh>
    <rPh sb="30" eb="32">
      <t>ヒヨウ</t>
    </rPh>
    <rPh sb="32" eb="33">
      <t>オヨ</t>
    </rPh>
    <rPh sb="34" eb="36">
      <t>トウキョウ</t>
    </rPh>
    <rPh sb="50" eb="52">
      <t>タイカイ</t>
    </rPh>
    <rPh sb="56" eb="58">
      <t>コウホウ</t>
    </rPh>
    <rPh sb="58" eb="60">
      <t>カツドウ</t>
    </rPh>
    <rPh sb="61" eb="62">
      <t>カカ</t>
    </rPh>
    <rPh sb="63" eb="65">
      <t>ケイヒ</t>
    </rPh>
    <rPh sb="65" eb="66">
      <t>トウ</t>
    </rPh>
    <rPh sb="67" eb="69">
      <t>ゾウガク</t>
    </rPh>
    <phoneticPr fontId="5"/>
  </si>
  <si>
    <t>（調査）一般競争契約（総合評価）により企業から出された企画提案書を精査し、支出先の選定を行った。なお、今回一者応札になったことについては、公募期間を長めに確保するなど、改善に努める。また、再委託については、委託先において、最も経済的な調達を行った結果であり妥当である。
（広報）支出先の選定に当たっては、一般競争入札（総合評価）で、競争性を確保し業者を選定している。</t>
    <phoneticPr fontId="5"/>
  </si>
  <si>
    <t>見積もり合わせ等により、最も経済的な調達を行ったことによるものであり、妥当である。</t>
    <phoneticPr fontId="5"/>
  </si>
  <si>
    <t>外部有識者による点検対象外</t>
  </si>
  <si>
    <t>事業内容の
一部改善</t>
  </si>
  <si>
    <t>１．事業評価の観点：この事業は、海外や地域・現場におけるスポーツ施策・行政体制・予算等に関するデータの整備等、我が国のスポーツ施策の企画立案の基盤を強化するための調査研究等の実施、スポーツ政策の理解増進を図るため、メディア・インターネットを活用して、スポーツ庁の広報活動を充実させることを目的とするものであり、契約・執行手続の観点から検証を行った。
２．所見：この事業は、我が国のスポーツ政策の企画・立案のための全国規模の調査を実施するものであり、国の事業としての必要性は認められる。しかしながら、競争参加条件等のより一層の見直しを図るなど、契約の競争性、公平性、透明性を確保すべきである。</t>
  </si>
  <si>
    <t>執行等改善</t>
  </si>
  <si>
    <t>当該事業に係る契約の競争性、公平性、透明性を確保するため、公募期間の延長等の見直しを行った。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</si>
</sst>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51487</xdr:colOff>
      <xdr:row>742</xdr:row>
      <xdr:rowOff>205946</xdr:rowOff>
    </xdr:from>
    <xdr:to>
      <xdr:col>31</xdr:col>
      <xdr:colOff>186382</xdr:colOff>
      <xdr:row>745</xdr:row>
      <xdr:rowOff>1290</xdr:rowOff>
    </xdr:to>
    <xdr:sp macro="" textlink="">
      <xdr:nvSpPr>
        <xdr:cNvPr id="2" name="正方形/長方形 1">
          <a:extLst>
            <a:ext uri="{FF2B5EF4-FFF2-40B4-BE49-F238E27FC236}">
              <a16:creationId xmlns:a16="http://schemas.microsoft.com/office/drawing/2014/main" id="{7BE6C121-B4FC-4A8E-9A12-839358AFA6E9}"/>
            </a:ext>
          </a:extLst>
        </xdr:cNvPr>
        <xdr:cNvSpPr/>
      </xdr:nvSpPr>
      <xdr:spPr>
        <a:xfrm>
          <a:off x="4170406" y="59865912"/>
          <a:ext cx="2400300" cy="837946"/>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6</xdr:col>
      <xdr:colOff>167331</xdr:colOff>
      <xdr:row>745</xdr:row>
      <xdr:rowOff>244560</xdr:rowOff>
    </xdr:from>
    <xdr:to>
      <xdr:col>26</xdr:col>
      <xdr:colOff>144161</xdr:colOff>
      <xdr:row>750</xdr:row>
      <xdr:rowOff>248605</xdr:rowOff>
    </xdr:to>
    <xdr:sp macro="" textlink="">
      <xdr:nvSpPr>
        <xdr:cNvPr id="3" name="大かっこ 2">
          <a:extLst>
            <a:ext uri="{FF2B5EF4-FFF2-40B4-BE49-F238E27FC236}">
              <a16:creationId xmlns:a16="http://schemas.microsoft.com/office/drawing/2014/main" id="{99D0BA63-BD16-4472-975D-785587354945}"/>
            </a:ext>
          </a:extLst>
        </xdr:cNvPr>
        <xdr:cNvSpPr/>
      </xdr:nvSpPr>
      <xdr:spPr>
        <a:xfrm>
          <a:off x="1403007" y="60947128"/>
          <a:ext cx="4095749" cy="17417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fontAlgn="base" latinLnBrk="1" hangingPunct="0"/>
          <a:r>
            <a:rPr lang="ja-JP" altLang="en-US" sz="1100">
              <a:solidFill>
                <a:schemeClr val="tx1"/>
              </a:solidFill>
              <a:effectLst/>
              <a:latin typeface="+mn-lt"/>
              <a:ea typeface="+mn-ea"/>
              <a:cs typeface="+mn-cs"/>
            </a:rPr>
            <a:t>スポーツ庁が推進する政策や統計データ・最新の動向・事例などをコンテンツ化し、</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上で広くわかりやすく発信することで、スポーツ行政に対する国民の関心を集めるとともに、理解を深める。そのために、</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広報誌サイトに掲載する各種コンテンツ（記事・動画）を制作し、これらを掲載した</a:t>
          </a:r>
          <a:r>
            <a:rPr lang="en-US" altLang="ja-JP" sz="1100">
              <a:solidFill>
                <a:schemeClr val="tx1"/>
              </a:solidFill>
              <a:effectLst/>
              <a:latin typeface="+mn-lt"/>
              <a:ea typeface="+mn-ea"/>
              <a:cs typeface="+mn-cs"/>
            </a:rPr>
            <a:t>WE</a:t>
          </a:r>
          <a:r>
            <a:rPr lang="ja-JP" altLang="en-US" sz="1100">
              <a:solidFill>
                <a:schemeClr val="tx1"/>
              </a:solidFill>
              <a:effectLst/>
              <a:latin typeface="+mn-lt"/>
              <a:ea typeface="+mn-ea"/>
              <a:cs typeface="+mn-cs"/>
            </a:rPr>
            <a:t>ｂ広報誌サイトの運用を行う。</a:t>
          </a:r>
          <a:endParaRPr lang="ja-JP" altLang="ja-JP" sz="1100">
            <a:solidFill>
              <a:schemeClr val="tx1"/>
            </a:solidFill>
            <a:effectLst/>
            <a:latin typeface="+mn-lt"/>
            <a:ea typeface="+mn-ea"/>
            <a:cs typeface="+mn-cs"/>
          </a:endParaRPr>
        </a:p>
      </xdr:txBody>
    </xdr:sp>
    <xdr:clientData/>
  </xdr:twoCellAnchor>
  <xdr:twoCellAnchor>
    <xdr:from>
      <xdr:col>27</xdr:col>
      <xdr:colOff>136071</xdr:colOff>
      <xdr:row>745</xdr:row>
      <xdr:rowOff>244928</xdr:rowOff>
    </xdr:from>
    <xdr:to>
      <xdr:col>49</xdr:col>
      <xdr:colOff>326571</xdr:colOff>
      <xdr:row>751</xdr:row>
      <xdr:rowOff>326571</xdr:rowOff>
    </xdr:to>
    <xdr:sp macro="" textlink="">
      <xdr:nvSpPr>
        <xdr:cNvPr id="4" name="大かっこ 3">
          <a:extLst>
            <a:ext uri="{FF2B5EF4-FFF2-40B4-BE49-F238E27FC236}">
              <a16:creationId xmlns:a16="http://schemas.microsoft.com/office/drawing/2014/main" id="{A75ADAA3-573C-491D-80A0-3453A78BF3D5}"/>
            </a:ext>
          </a:extLst>
        </xdr:cNvPr>
        <xdr:cNvSpPr/>
      </xdr:nvSpPr>
      <xdr:spPr>
        <a:xfrm>
          <a:off x="5646964" y="65708892"/>
          <a:ext cx="4680857" cy="2204358"/>
        </a:xfrm>
        <a:prstGeom prst="bracketPair">
          <a:avLst/>
        </a:prstGeom>
        <a:noFill/>
        <a:ln w="9525" cap="flat" cmpd="sng" algn="ctr">
          <a:solidFill>
            <a:sysClr val="windowText" lastClr="000000"/>
          </a:solidFill>
          <a:prstDash val="solid"/>
        </a:ln>
        <a:effectLst/>
      </xdr:spPr>
      <xdr:txBody>
        <a:bodyPr vertOverflow="clip" horzOverflow="clip" rtlCol="0" anchor="t"/>
        <a:lstStyle/>
        <a:p>
          <a:pPr fontAlgn="base" latinLnBrk="1" hangingPunct="0"/>
          <a:r>
            <a:rPr lang="ja-JP" altLang="ja-JP" sz="1100">
              <a:effectLst/>
              <a:latin typeface="+mn-lt"/>
              <a:ea typeface="+mn-ea"/>
              <a:cs typeface="+mn-cs"/>
            </a:rPr>
            <a:t>（１）武道ツーリズムへの関心・参加意向・消費意向などについてのＷｅｂ定量調査を行い、今後の訪日旅行における武道ツーリズム参加人数・関連消費の拡大に寄与できるようなマーケティングデータを収集。</a:t>
          </a:r>
          <a:endParaRPr lang="ja-JP" altLang="ja-JP">
            <a:effectLst/>
          </a:endParaRPr>
        </a:p>
        <a:p>
          <a:pPr fontAlgn="base" latinLnBrk="1" hangingPunct="0"/>
          <a:r>
            <a:rPr lang="ja-JP" altLang="ja-JP" sz="1100">
              <a:effectLst/>
              <a:latin typeface="+mn-lt"/>
              <a:ea typeface="+mn-ea"/>
              <a:cs typeface="+mn-cs"/>
            </a:rPr>
            <a:t>（２）スポーツによる地域活性化を推進するためには、スポーツを核に複合的な事業展開で自主財源を確保し、地域住民に求められる公共的なスポーツサービスを提供し、地域への経済効果をも創出する事業体が必要であるため、各地域スポーツコミッションがこうした事業体に発展するための現況調査。</a:t>
          </a:r>
          <a:endParaRPr lang="ja-JP" altLang="ja-JP">
            <a:effectLst/>
          </a:endParaRPr>
        </a:p>
        <a:p>
          <a:pPr fontAlgn="base" latinLnBrk="1" hangingPunct="0"/>
          <a:endParaRPr lang="ja-JP" altLang="ja-JP" sz="1100">
            <a:solidFill>
              <a:srgbClr val="0000FF"/>
            </a:solidFill>
            <a:effectLst/>
            <a:latin typeface="+mn-lt"/>
            <a:ea typeface="+mn-ea"/>
            <a:cs typeface="+mn-cs"/>
          </a:endParaRPr>
        </a:p>
      </xdr:txBody>
    </xdr:sp>
    <xdr:clientData/>
  </xdr:twoCellAnchor>
  <xdr:twoCellAnchor>
    <xdr:from>
      <xdr:col>33</xdr:col>
      <xdr:colOff>122464</xdr:colOff>
      <xdr:row>741</xdr:row>
      <xdr:rowOff>285751</xdr:rowOff>
    </xdr:from>
    <xdr:to>
      <xdr:col>47</xdr:col>
      <xdr:colOff>68036</xdr:colOff>
      <xdr:row>745</xdr:row>
      <xdr:rowOff>108857</xdr:rowOff>
    </xdr:to>
    <xdr:sp macro="" textlink="">
      <xdr:nvSpPr>
        <xdr:cNvPr id="5" name="テキスト ボックス 4">
          <a:extLst>
            <a:ext uri="{FF2B5EF4-FFF2-40B4-BE49-F238E27FC236}">
              <a16:creationId xmlns:a16="http://schemas.microsoft.com/office/drawing/2014/main" id="{6F22D70E-78B4-42A5-B19A-7E6F64E8D3CC}"/>
            </a:ext>
          </a:extLst>
        </xdr:cNvPr>
        <xdr:cNvSpPr txBox="1"/>
      </xdr:nvSpPr>
      <xdr:spPr>
        <a:xfrm>
          <a:off x="6858000" y="64334572"/>
          <a:ext cx="2803072" cy="123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情報処理業務庁費　　</a:t>
          </a:r>
          <a:r>
            <a:rPr kumimoji="1" lang="en-US" altLang="ja-JP" sz="1100">
              <a:solidFill>
                <a:schemeClr val="tx1"/>
              </a:solidFill>
            </a:rPr>
            <a:t>11.7</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諸謝金　　</a:t>
          </a: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職員旅費　　</a:t>
          </a:r>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委員等旅費　　</a:t>
          </a:r>
          <a:r>
            <a:rPr kumimoji="1" lang="en-US" altLang="ja-JP" sz="1100">
              <a:solidFill>
                <a:schemeClr val="tx1"/>
              </a:solidFill>
            </a:rPr>
            <a:t>0.04</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庁費　　</a:t>
          </a: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46</xdr:col>
      <xdr:colOff>27214</xdr:colOff>
      <xdr:row>741</xdr:row>
      <xdr:rowOff>258536</xdr:rowOff>
    </xdr:from>
    <xdr:to>
      <xdr:col>47</xdr:col>
      <xdr:colOff>32658</xdr:colOff>
      <xdr:row>744</xdr:row>
      <xdr:rowOff>242207</xdr:rowOff>
    </xdr:to>
    <xdr:sp macro="" textlink="">
      <xdr:nvSpPr>
        <xdr:cNvPr id="6" name="左中かっこ 5">
          <a:extLst>
            <a:ext uri="{FF2B5EF4-FFF2-40B4-BE49-F238E27FC236}">
              <a16:creationId xmlns:a16="http://schemas.microsoft.com/office/drawing/2014/main" id="{B4C8B887-7D9B-4872-B0B1-823027334717}"/>
            </a:ext>
          </a:extLst>
        </xdr:cNvPr>
        <xdr:cNvSpPr/>
      </xdr:nvSpPr>
      <xdr:spPr>
        <a:xfrm flipH="1">
          <a:off x="9416143" y="64307357"/>
          <a:ext cx="209551" cy="10450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54429</xdr:colOff>
      <xdr:row>742</xdr:row>
      <xdr:rowOff>326572</xdr:rowOff>
    </xdr:from>
    <xdr:to>
      <xdr:col>50</xdr:col>
      <xdr:colOff>138794</xdr:colOff>
      <xdr:row>743</xdr:row>
      <xdr:rowOff>293915</xdr:rowOff>
    </xdr:to>
    <xdr:sp macro="" textlink="">
      <xdr:nvSpPr>
        <xdr:cNvPr id="7" name="テキスト ボックス 6">
          <a:extLst>
            <a:ext uri="{FF2B5EF4-FFF2-40B4-BE49-F238E27FC236}">
              <a16:creationId xmlns:a16="http://schemas.microsoft.com/office/drawing/2014/main" id="{B2259644-1426-4939-98D5-2147DD566BE0}"/>
            </a:ext>
          </a:extLst>
        </xdr:cNvPr>
        <xdr:cNvSpPr txBox="1"/>
      </xdr:nvSpPr>
      <xdr:spPr>
        <a:xfrm>
          <a:off x="9647465" y="64729179"/>
          <a:ext cx="996043" cy="32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14</xdr:col>
      <xdr:colOff>158750</xdr:colOff>
      <xdr:row>750</xdr:row>
      <xdr:rowOff>306161</xdr:rowOff>
    </xdr:from>
    <xdr:to>
      <xdr:col>17</xdr:col>
      <xdr:colOff>42101</xdr:colOff>
      <xdr:row>752</xdr:row>
      <xdr:rowOff>251209</xdr:rowOff>
    </xdr:to>
    <xdr:sp macro="" textlink="">
      <xdr:nvSpPr>
        <xdr:cNvPr id="8" name="下矢印 4">
          <a:extLst>
            <a:ext uri="{FF2B5EF4-FFF2-40B4-BE49-F238E27FC236}">
              <a16:creationId xmlns:a16="http://schemas.microsoft.com/office/drawing/2014/main" id="{81F0B6FA-4135-43DA-9E10-6D313932C3D6}"/>
            </a:ext>
          </a:extLst>
        </xdr:cNvPr>
        <xdr:cNvSpPr/>
      </xdr:nvSpPr>
      <xdr:spPr>
        <a:xfrm>
          <a:off x="3048000" y="67489161"/>
          <a:ext cx="502476" cy="643548"/>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192768</xdr:colOff>
      <xdr:row>751</xdr:row>
      <xdr:rowOff>353784</xdr:rowOff>
    </xdr:from>
    <xdr:to>
      <xdr:col>40</xdr:col>
      <xdr:colOff>13607</xdr:colOff>
      <xdr:row>753</xdr:row>
      <xdr:rowOff>81118</xdr:rowOff>
    </xdr:to>
    <xdr:sp macro="" textlink="">
      <xdr:nvSpPr>
        <xdr:cNvPr id="9" name="下矢印 4">
          <a:extLst>
            <a:ext uri="{FF2B5EF4-FFF2-40B4-BE49-F238E27FC236}">
              <a16:creationId xmlns:a16="http://schemas.microsoft.com/office/drawing/2014/main" id="{904F2252-E017-45ED-AE0B-92BCE70BEABF}"/>
            </a:ext>
          </a:extLst>
        </xdr:cNvPr>
        <xdr:cNvSpPr/>
      </xdr:nvSpPr>
      <xdr:spPr>
        <a:xfrm>
          <a:off x="7744732" y="67940463"/>
          <a:ext cx="433161" cy="434905"/>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13607</xdr:colOff>
      <xdr:row>754</xdr:row>
      <xdr:rowOff>52160</xdr:rowOff>
    </xdr:from>
    <xdr:to>
      <xdr:col>23</xdr:col>
      <xdr:colOff>45912</xdr:colOff>
      <xdr:row>756</xdr:row>
      <xdr:rowOff>152863</xdr:rowOff>
    </xdr:to>
    <xdr:sp macro="" textlink="">
      <xdr:nvSpPr>
        <xdr:cNvPr id="10" name="正方形/長方形 9">
          <a:extLst>
            <a:ext uri="{FF2B5EF4-FFF2-40B4-BE49-F238E27FC236}">
              <a16:creationId xmlns:a16="http://schemas.microsoft.com/office/drawing/2014/main" id="{F12677C0-9A15-473A-BFB5-FD99AFAB145F}"/>
            </a:ext>
          </a:extLst>
        </xdr:cNvPr>
        <xdr:cNvSpPr/>
      </xdr:nvSpPr>
      <xdr:spPr>
        <a:xfrm>
          <a:off x="1870982" y="68632160"/>
          <a:ext cx="2921555" cy="799203"/>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デザイン東京事業協同組合</a:t>
          </a:r>
          <a:r>
            <a:rPr kumimoji="0"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９．７百万円</a:t>
          </a:r>
        </a:p>
      </xdr:txBody>
    </xdr:sp>
    <xdr:clientData/>
  </xdr:twoCellAnchor>
  <xdr:twoCellAnchor>
    <xdr:from>
      <xdr:col>6</xdr:col>
      <xdr:colOff>122464</xdr:colOff>
      <xdr:row>757</xdr:row>
      <xdr:rowOff>0</xdr:rowOff>
    </xdr:from>
    <xdr:to>
      <xdr:col>26</xdr:col>
      <xdr:colOff>89805</xdr:colOff>
      <xdr:row>762</xdr:row>
      <xdr:rowOff>413655</xdr:rowOff>
    </xdr:to>
    <xdr:sp macro="" textlink="">
      <xdr:nvSpPr>
        <xdr:cNvPr id="12" name="大かっこ 11">
          <a:extLst>
            <a:ext uri="{FF2B5EF4-FFF2-40B4-BE49-F238E27FC236}">
              <a16:creationId xmlns:a16="http://schemas.microsoft.com/office/drawing/2014/main" id="{CC64BA75-279B-4640-8552-5BE669195DFC}"/>
            </a:ext>
          </a:extLst>
        </xdr:cNvPr>
        <xdr:cNvSpPr/>
      </xdr:nvSpPr>
      <xdr:spPr>
        <a:xfrm>
          <a:off x="1347107" y="65191821"/>
          <a:ext cx="4049484" cy="3012620"/>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lang="ja-JP" altLang="en-US" sz="1100">
              <a:solidFill>
                <a:schemeClr val="tx1"/>
              </a:solidFill>
              <a:effectLst/>
              <a:latin typeface="+mn-lt"/>
              <a:ea typeface="+mn-ea"/>
              <a:cs typeface="+mn-cs"/>
            </a:rPr>
            <a:t>１．</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広報誌サイトの運用</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・広報コンテンツを効果的に配信するため</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広報誌サイトを運用する。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２．</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広報誌サイトの保守</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・セキュリティ対策など。</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３．記事・動画コンテンツの配信計画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・年間の配信計画の作成</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４．</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記事の製作・編集、掲載・運用及び管理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・構成案の提案、テーマ毎の記事の製作</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５．動画コンテンツの製作・編集、掲載</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・提示する６テーマについて、</a:t>
          </a:r>
          <a:r>
            <a:rPr lang="en-US" altLang="ja-JP" sz="1100">
              <a:solidFill>
                <a:schemeClr val="tx1"/>
              </a:solidFill>
              <a:effectLst/>
              <a:latin typeface="+mn-lt"/>
              <a:ea typeface="+mn-ea"/>
              <a:cs typeface="+mn-cs"/>
            </a:rPr>
            <a:t>5</a:t>
          </a:r>
          <a:r>
            <a:rPr lang="ja-JP" altLang="en-US" sz="1100">
              <a:solidFill>
                <a:schemeClr val="tx1"/>
              </a:solidFill>
              <a:effectLst/>
              <a:latin typeface="+mn-lt"/>
              <a:ea typeface="+mn-ea"/>
              <a:cs typeface="+mn-cs"/>
            </a:rPr>
            <a:t>分程度の動画を作成する。</a:t>
          </a:r>
          <a:endParaRPr lang="ja-JP" altLang="ja-JP" sz="1100">
            <a:solidFill>
              <a:schemeClr val="tx1"/>
            </a:solidFill>
            <a:effectLst/>
            <a:latin typeface="+mn-lt"/>
            <a:ea typeface="+mn-ea"/>
            <a:cs typeface="+mn-cs"/>
          </a:endParaRPr>
        </a:p>
      </xdr:txBody>
    </xdr:sp>
    <xdr:clientData/>
  </xdr:twoCellAnchor>
  <xdr:twoCellAnchor>
    <xdr:from>
      <xdr:col>28</xdr:col>
      <xdr:colOff>185963</xdr:colOff>
      <xdr:row>756</xdr:row>
      <xdr:rowOff>226786</xdr:rowOff>
    </xdr:from>
    <xdr:to>
      <xdr:col>49</xdr:col>
      <xdr:colOff>408214</xdr:colOff>
      <xdr:row>758</xdr:row>
      <xdr:rowOff>462643</xdr:rowOff>
    </xdr:to>
    <xdr:sp macro="" textlink="">
      <xdr:nvSpPr>
        <xdr:cNvPr id="13" name="大かっこ 12">
          <a:extLst>
            <a:ext uri="{FF2B5EF4-FFF2-40B4-BE49-F238E27FC236}">
              <a16:creationId xmlns:a16="http://schemas.microsoft.com/office/drawing/2014/main" id="{12F01528-969D-41B1-A9C7-570B3EFF9B3A}"/>
            </a:ext>
          </a:extLst>
        </xdr:cNvPr>
        <xdr:cNvSpPr/>
      </xdr:nvSpPr>
      <xdr:spPr>
        <a:xfrm>
          <a:off x="5900963" y="69582393"/>
          <a:ext cx="4508501" cy="1256393"/>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lang="ja-JP" altLang="ja-JP" sz="1100">
              <a:effectLst/>
              <a:latin typeface="+mn-lt"/>
              <a:ea typeface="+mn-ea"/>
              <a:cs typeface="+mn-cs"/>
            </a:rPr>
            <a:t>１．武道ツーリズムへの興味・関心に関わる調査及び報告書の作成</a:t>
          </a:r>
          <a:endParaRPr lang="ja-JP" altLang="ja-JP">
            <a:effectLst/>
          </a:endParaRPr>
        </a:p>
        <a:p>
          <a:r>
            <a:rPr lang="ja-JP" altLang="ja-JP" sz="1100">
              <a:effectLst/>
              <a:latin typeface="+mn-lt"/>
              <a:ea typeface="+mn-ea"/>
              <a:cs typeface="+mn-cs"/>
            </a:rPr>
            <a:t>・海外</a:t>
          </a:r>
          <a:r>
            <a:rPr lang="en-US" altLang="ja-JP" sz="1100">
              <a:effectLst/>
              <a:latin typeface="+mn-lt"/>
              <a:ea typeface="+mn-ea"/>
              <a:cs typeface="+mn-cs"/>
            </a:rPr>
            <a:t>3</a:t>
          </a:r>
          <a:r>
            <a:rPr lang="ja-JP" altLang="ja-JP" sz="1100">
              <a:effectLst/>
              <a:latin typeface="+mn-lt"/>
              <a:ea typeface="+mn-ea"/>
              <a:cs typeface="+mn-cs"/>
            </a:rPr>
            <a:t>か国を対象とした</a:t>
          </a:r>
          <a:r>
            <a:rPr lang="en-US" altLang="ja-JP" sz="1100">
              <a:effectLst/>
              <a:latin typeface="+mn-lt"/>
              <a:ea typeface="+mn-ea"/>
              <a:cs typeface="+mn-cs"/>
            </a:rPr>
            <a:t>WEB</a:t>
          </a:r>
          <a:r>
            <a:rPr lang="ja-JP" altLang="ja-JP" sz="1100">
              <a:effectLst/>
              <a:latin typeface="+mn-lt"/>
              <a:ea typeface="+mn-ea"/>
              <a:cs typeface="+mn-cs"/>
            </a:rPr>
            <a:t>定量調査</a:t>
          </a:r>
          <a:endParaRPr lang="ja-JP" altLang="ja-JP">
            <a:effectLst/>
          </a:endParaRPr>
        </a:p>
        <a:p>
          <a:r>
            <a:rPr lang="ja-JP" altLang="ja-JP" sz="1100">
              <a:effectLst/>
              <a:latin typeface="+mn-lt"/>
              <a:ea typeface="+mn-ea"/>
              <a:cs typeface="+mn-cs"/>
            </a:rPr>
            <a:t>２．地域スポーツコミッションの現状調査及び報告書の作成</a:t>
          </a:r>
          <a:endParaRPr lang="ja-JP" altLang="ja-JP">
            <a:effectLst/>
          </a:endParaRPr>
        </a:p>
        <a:p>
          <a:r>
            <a:rPr lang="ja-JP" altLang="ja-JP" sz="1100">
              <a:effectLst/>
              <a:latin typeface="+mn-lt"/>
              <a:ea typeface="+mn-ea"/>
              <a:cs typeface="+mn-cs"/>
            </a:rPr>
            <a:t>・アンケート調査及びヒアリング</a:t>
          </a:r>
          <a:endParaRPr lang="ja-JP" altLang="ja-JP">
            <a:effectLst/>
          </a:endParaRPr>
        </a:p>
        <a:p>
          <a:endParaRPr lang="ja-JP" altLang="ja-JP" sz="1100">
            <a:solidFill>
              <a:srgbClr val="0000FF"/>
            </a:solidFill>
            <a:effectLst/>
            <a:latin typeface="+mn-lt"/>
            <a:ea typeface="+mn-ea"/>
            <a:cs typeface="+mn-cs"/>
          </a:endParaRPr>
        </a:p>
      </xdr:txBody>
    </xdr:sp>
    <xdr:clientData/>
  </xdr:twoCellAnchor>
  <xdr:twoCellAnchor>
    <xdr:from>
      <xdr:col>33</xdr:col>
      <xdr:colOff>38554</xdr:colOff>
      <xdr:row>753</xdr:row>
      <xdr:rowOff>124732</xdr:rowOff>
    </xdr:from>
    <xdr:to>
      <xdr:col>45</xdr:col>
      <xdr:colOff>164646</xdr:colOff>
      <xdr:row>754</xdr:row>
      <xdr:rowOff>56855</xdr:rowOff>
    </xdr:to>
    <xdr:sp macro="" textlink="">
      <xdr:nvSpPr>
        <xdr:cNvPr id="14" name="テキスト ボックス 13">
          <a:extLst>
            <a:ext uri="{FF2B5EF4-FFF2-40B4-BE49-F238E27FC236}">
              <a16:creationId xmlns:a16="http://schemas.microsoft.com/office/drawing/2014/main" id="{54808943-1D6E-49DE-B921-AFEF13B11CEB}"/>
            </a:ext>
          </a:extLst>
        </xdr:cNvPr>
        <xdr:cNvSpPr txBox="1"/>
      </xdr:nvSpPr>
      <xdr:spPr>
        <a:xfrm>
          <a:off x="6774090" y="68418982"/>
          <a:ext cx="2575377" cy="28590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95250</xdr:colOff>
      <xdr:row>754</xdr:row>
      <xdr:rowOff>77107</xdr:rowOff>
    </xdr:from>
    <xdr:to>
      <xdr:col>49</xdr:col>
      <xdr:colOff>81643</xdr:colOff>
      <xdr:row>756</xdr:row>
      <xdr:rowOff>173274</xdr:rowOff>
    </xdr:to>
    <xdr:sp macro="" textlink="">
      <xdr:nvSpPr>
        <xdr:cNvPr id="15" name="正方形/長方形 14">
          <a:extLst>
            <a:ext uri="{FF2B5EF4-FFF2-40B4-BE49-F238E27FC236}">
              <a16:creationId xmlns:a16="http://schemas.microsoft.com/office/drawing/2014/main" id="{F12677C0-9A15-473A-BFB5-FD99AFAB145F}"/>
            </a:ext>
          </a:extLst>
        </xdr:cNvPr>
        <xdr:cNvSpPr/>
      </xdr:nvSpPr>
      <xdr:spPr>
        <a:xfrm>
          <a:off x="6014357" y="70711786"/>
          <a:ext cx="4068536" cy="803738"/>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B. </a:t>
          </a:r>
          <a:r>
            <a:rPr lang="ja-JP" altLang="ja-JP" sz="1400">
              <a:solidFill>
                <a:schemeClr val="tx1"/>
              </a:solidFill>
              <a:effectLst/>
              <a:latin typeface="+mn-lt"/>
              <a:ea typeface="+mn-ea"/>
              <a:cs typeface="+mn-cs"/>
            </a:rPr>
            <a:t>株式会社</a:t>
          </a:r>
          <a:r>
            <a:rPr lang="en-US" altLang="ja-JP" sz="1400">
              <a:solidFill>
                <a:schemeClr val="tx1"/>
              </a:solidFill>
              <a:effectLst/>
              <a:latin typeface="+mn-lt"/>
              <a:ea typeface="+mn-ea"/>
              <a:cs typeface="+mn-cs"/>
            </a:rPr>
            <a:t>JTB</a:t>
          </a:r>
          <a:r>
            <a:rPr lang="ja-JP" altLang="ja-JP" sz="1400">
              <a:solidFill>
                <a:schemeClr val="tx1"/>
              </a:solidFill>
              <a:effectLst/>
              <a:latin typeface="+mn-lt"/>
              <a:ea typeface="+mn-ea"/>
              <a:cs typeface="+mn-cs"/>
            </a:rPr>
            <a:t>コミュニケーションデザイン</a:t>
          </a:r>
          <a:r>
            <a:rPr kumimoji="0"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４．３百万円</a:t>
          </a:r>
        </a:p>
      </xdr:txBody>
    </xdr:sp>
    <xdr:clientData/>
  </xdr:twoCellAnchor>
  <xdr:twoCellAnchor>
    <xdr:from>
      <xdr:col>37</xdr:col>
      <xdr:colOff>138339</xdr:colOff>
      <xdr:row>758</xdr:row>
      <xdr:rowOff>503464</xdr:rowOff>
    </xdr:from>
    <xdr:to>
      <xdr:col>39</xdr:col>
      <xdr:colOff>163285</xdr:colOff>
      <xdr:row>759</xdr:row>
      <xdr:rowOff>242138</xdr:rowOff>
    </xdr:to>
    <xdr:sp macro="" textlink="">
      <xdr:nvSpPr>
        <xdr:cNvPr id="16" name="下矢印 4">
          <a:extLst>
            <a:ext uri="{FF2B5EF4-FFF2-40B4-BE49-F238E27FC236}">
              <a16:creationId xmlns:a16="http://schemas.microsoft.com/office/drawing/2014/main" id="{904F2252-E017-45ED-AE0B-92BCE70BEABF}"/>
            </a:ext>
          </a:extLst>
        </xdr:cNvPr>
        <xdr:cNvSpPr/>
      </xdr:nvSpPr>
      <xdr:spPr>
        <a:xfrm>
          <a:off x="7690303" y="70879607"/>
          <a:ext cx="433161" cy="405424"/>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108858</xdr:colOff>
      <xdr:row>759</xdr:row>
      <xdr:rowOff>269875</xdr:rowOff>
    </xdr:from>
    <xdr:to>
      <xdr:col>45</xdr:col>
      <xdr:colOff>28442</xdr:colOff>
      <xdr:row>759</xdr:row>
      <xdr:rowOff>553916</xdr:rowOff>
    </xdr:to>
    <xdr:sp macro="" textlink="">
      <xdr:nvSpPr>
        <xdr:cNvPr id="17" name="テキスト ボックス 16">
          <a:extLst>
            <a:ext uri="{FF2B5EF4-FFF2-40B4-BE49-F238E27FC236}">
              <a16:creationId xmlns:a16="http://schemas.microsoft.com/office/drawing/2014/main" id="{54808943-1D6E-49DE-B921-AFEF13B11CEB}"/>
            </a:ext>
          </a:extLst>
        </xdr:cNvPr>
        <xdr:cNvSpPr txBox="1"/>
      </xdr:nvSpPr>
      <xdr:spPr>
        <a:xfrm>
          <a:off x="6640287" y="71312768"/>
          <a:ext cx="2572976" cy="2840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随意契約（その他）</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29</xdr:col>
      <xdr:colOff>108857</xdr:colOff>
      <xdr:row>759</xdr:row>
      <xdr:rowOff>596446</xdr:rowOff>
    </xdr:from>
    <xdr:to>
      <xdr:col>49</xdr:col>
      <xdr:colOff>190499</xdr:colOff>
      <xdr:row>762</xdr:row>
      <xdr:rowOff>142874</xdr:rowOff>
    </xdr:to>
    <xdr:sp macro="" textlink="">
      <xdr:nvSpPr>
        <xdr:cNvPr id="18" name="正方形/長方形 17">
          <a:extLst>
            <a:ext uri="{FF2B5EF4-FFF2-40B4-BE49-F238E27FC236}">
              <a16:creationId xmlns:a16="http://schemas.microsoft.com/office/drawing/2014/main" id="{F12677C0-9A15-473A-BFB5-FD99AFAB145F}"/>
            </a:ext>
          </a:extLst>
        </xdr:cNvPr>
        <xdr:cNvSpPr/>
      </xdr:nvSpPr>
      <xdr:spPr>
        <a:xfrm>
          <a:off x="6027964" y="71843446"/>
          <a:ext cx="4163785" cy="811892"/>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一般社団法人日本スポーツコミッション</a:t>
          </a:r>
          <a:r>
            <a:rPr kumimoji="0"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０．８百万円</a:t>
          </a:r>
        </a:p>
      </xdr:txBody>
    </xdr:sp>
    <xdr:clientData/>
  </xdr:twoCellAnchor>
  <xdr:twoCellAnchor>
    <xdr:from>
      <xdr:col>29</xdr:col>
      <xdr:colOff>52161</xdr:colOff>
      <xdr:row>762</xdr:row>
      <xdr:rowOff>174625</xdr:rowOff>
    </xdr:from>
    <xdr:to>
      <xdr:col>49</xdr:col>
      <xdr:colOff>438444</xdr:colOff>
      <xdr:row>763</xdr:row>
      <xdr:rowOff>310696</xdr:rowOff>
    </xdr:to>
    <xdr:sp macro="" textlink="">
      <xdr:nvSpPr>
        <xdr:cNvPr id="19" name="大かっこ 18">
          <a:extLst>
            <a:ext uri="{FF2B5EF4-FFF2-40B4-BE49-F238E27FC236}">
              <a16:creationId xmlns:a16="http://schemas.microsoft.com/office/drawing/2014/main" id="{12F01528-969D-41B1-A9C7-570B3EFF9B3A}"/>
            </a:ext>
          </a:extLst>
        </xdr:cNvPr>
        <xdr:cNvSpPr/>
      </xdr:nvSpPr>
      <xdr:spPr>
        <a:xfrm>
          <a:off x="5971268" y="72482982"/>
          <a:ext cx="4468426" cy="585107"/>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lang="ja-JP" altLang="en-US" sz="1100">
              <a:solidFill>
                <a:schemeClr val="tx1"/>
              </a:solidFill>
              <a:effectLst/>
              <a:latin typeface="+mn-lt"/>
              <a:ea typeface="+mn-ea"/>
              <a:cs typeface="+mn-cs"/>
            </a:rPr>
            <a:t>地域スポーツコミッションの現況調査の実施</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・アンケート調査及びヒアリング</a:t>
          </a:r>
          <a:endParaRPr lang="ja-JP" altLang="ja-JP">
            <a:solidFill>
              <a:schemeClr val="tx1"/>
            </a:solidFill>
            <a:effectLst/>
          </a:endParaRPr>
        </a:p>
      </xdr:txBody>
    </xdr:sp>
    <xdr:clientData/>
  </xdr:twoCellAnchor>
  <xdr:twoCellAnchor>
    <xdr:from>
      <xdr:col>9</xdr:col>
      <xdr:colOff>92982</xdr:colOff>
      <xdr:row>752</xdr:row>
      <xdr:rowOff>344714</xdr:rowOff>
    </xdr:from>
    <xdr:to>
      <xdr:col>22</xdr:col>
      <xdr:colOff>14966</xdr:colOff>
      <xdr:row>753</xdr:row>
      <xdr:rowOff>281373</xdr:rowOff>
    </xdr:to>
    <xdr:sp macro="" textlink="">
      <xdr:nvSpPr>
        <xdr:cNvPr id="20" name="テキスト ボックス 19">
          <a:extLst>
            <a:ext uri="{FF2B5EF4-FFF2-40B4-BE49-F238E27FC236}">
              <a16:creationId xmlns:a16="http://schemas.microsoft.com/office/drawing/2014/main" id="{54808943-1D6E-49DE-B921-AFEF13B11CEB}"/>
            </a:ext>
          </a:extLst>
        </xdr:cNvPr>
        <xdr:cNvSpPr txBox="1"/>
      </xdr:nvSpPr>
      <xdr:spPr>
        <a:xfrm>
          <a:off x="1950357" y="68226214"/>
          <a:ext cx="2604859" cy="28590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6" t="s">
        <v>0</v>
      </c>
      <c r="AK2" s="1006"/>
      <c r="AL2" s="1006"/>
      <c r="AM2" s="1006"/>
      <c r="AN2" s="1006"/>
      <c r="AO2" s="1007"/>
      <c r="AP2" s="1007"/>
      <c r="AQ2" s="1007"/>
      <c r="AR2" s="78" t="str">
        <f>IF(OR(AO2="　", AO2=""), "", "-")</f>
        <v/>
      </c>
      <c r="AS2" s="1008">
        <v>297</v>
      </c>
      <c r="AT2" s="1008"/>
      <c r="AU2" s="1008"/>
      <c r="AV2" s="51" t="str">
        <f>IF(AW2="", "", "-")</f>
        <v/>
      </c>
      <c r="AW2" s="951"/>
      <c r="AX2" s="951"/>
    </row>
    <row r="3" spans="1:50" ht="21" customHeight="1" thickBot="1" x14ac:dyDescent="0.2">
      <c r="A3" s="892" t="s">
        <v>425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564</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613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616</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614</v>
      </c>
      <c r="H5" s="865"/>
      <c r="I5" s="865"/>
      <c r="J5" s="865"/>
      <c r="K5" s="865"/>
      <c r="L5" s="865"/>
      <c r="M5" s="866" t="s">
        <v>66</v>
      </c>
      <c r="N5" s="867"/>
      <c r="O5" s="867"/>
      <c r="P5" s="867"/>
      <c r="Q5" s="867"/>
      <c r="R5" s="868"/>
      <c r="S5" s="869" t="s">
        <v>615</v>
      </c>
      <c r="T5" s="865"/>
      <c r="U5" s="865"/>
      <c r="V5" s="865"/>
      <c r="W5" s="865"/>
      <c r="X5" s="870"/>
      <c r="Y5" s="721" t="s">
        <v>3</v>
      </c>
      <c r="Z5" s="569"/>
      <c r="AA5" s="569"/>
      <c r="AB5" s="569"/>
      <c r="AC5" s="569"/>
      <c r="AD5" s="570"/>
      <c r="AE5" s="722" t="s">
        <v>617</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566</v>
      </c>
      <c r="H7" s="525"/>
      <c r="I7" s="525"/>
      <c r="J7" s="525"/>
      <c r="K7" s="525"/>
      <c r="L7" s="525"/>
      <c r="M7" s="525"/>
      <c r="N7" s="525"/>
      <c r="O7" s="525"/>
      <c r="P7" s="525"/>
      <c r="Q7" s="525"/>
      <c r="R7" s="525"/>
      <c r="S7" s="525"/>
      <c r="T7" s="525"/>
      <c r="U7" s="525"/>
      <c r="V7" s="525"/>
      <c r="W7" s="525"/>
      <c r="X7" s="526"/>
      <c r="Y7" s="962" t="s">
        <v>389</v>
      </c>
      <c r="Z7" s="469"/>
      <c r="AA7" s="469"/>
      <c r="AB7" s="469"/>
      <c r="AC7" s="469"/>
      <c r="AD7" s="963"/>
      <c r="AE7" s="952" t="s">
        <v>567</v>
      </c>
      <c r="AF7" s="953"/>
      <c r="AG7" s="953"/>
      <c r="AH7" s="953"/>
      <c r="AI7" s="953"/>
      <c r="AJ7" s="953"/>
      <c r="AK7" s="953"/>
      <c r="AL7" s="953"/>
      <c r="AM7" s="953"/>
      <c r="AN7" s="953"/>
      <c r="AO7" s="953"/>
      <c r="AP7" s="953"/>
      <c r="AQ7" s="953"/>
      <c r="AR7" s="953"/>
      <c r="AS7" s="953"/>
      <c r="AT7" s="953"/>
      <c r="AU7" s="953"/>
      <c r="AV7" s="953"/>
      <c r="AW7" s="953"/>
      <c r="AX7" s="954"/>
    </row>
    <row r="8" spans="1:50" ht="53.25" customHeight="1" x14ac:dyDescent="0.15">
      <c r="A8" s="521" t="s">
        <v>259</v>
      </c>
      <c r="B8" s="522"/>
      <c r="C8" s="522"/>
      <c r="D8" s="522"/>
      <c r="E8" s="522"/>
      <c r="F8" s="523"/>
      <c r="G8" s="975" t="str">
        <f>入力規則等!A27</f>
        <v>-</v>
      </c>
      <c r="H8" s="743"/>
      <c r="I8" s="743"/>
      <c r="J8" s="743"/>
      <c r="K8" s="743"/>
      <c r="L8" s="743"/>
      <c r="M8" s="743"/>
      <c r="N8" s="743"/>
      <c r="O8" s="743"/>
      <c r="P8" s="743"/>
      <c r="Q8" s="743"/>
      <c r="R8" s="743"/>
      <c r="S8" s="743"/>
      <c r="T8" s="743"/>
      <c r="U8" s="743"/>
      <c r="V8" s="743"/>
      <c r="W8" s="743"/>
      <c r="X8" s="976"/>
      <c r="Y8" s="871" t="s">
        <v>260</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655</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3" t="s">
        <v>30</v>
      </c>
      <c r="B10" s="684"/>
      <c r="C10" s="684"/>
      <c r="D10" s="684"/>
      <c r="E10" s="684"/>
      <c r="F10" s="684"/>
      <c r="G10" s="778" t="s">
        <v>676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18" t="s">
        <v>24</v>
      </c>
      <c r="B12" s="1019"/>
      <c r="C12" s="1019"/>
      <c r="D12" s="1019"/>
      <c r="E12" s="1019"/>
      <c r="F12" s="1020"/>
      <c r="G12" s="784"/>
      <c r="H12" s="785"/>
      <c r="I12" s="785"/>
      <c r="J12" s="785"/>
      <c r="K12" s="785"/>
      <c r="L12" s="785"/>
      <c r="M12" s="785"/>
      <c r="N12" s="785"/>
      <c r="O12" s="785"/>
      <c r="P12" s="441" t="s">
        <v>392</v>
      </c>
      <c r="Q12" s="442"/>
      <c r="R12" s="442"/>
      <c r="S12" s="442"/>
      <c r="T12" s="442"/>
      <c r="U12" s="442"/>
      <c r="V12" s="443"/>
      <c r="W12" s="441" t="s">
        <v>412</v>
      </c>
      <c r="X12" s="442"/>
      <c r="Y12" s="442"/>
      <c r="Z12" s="442"/>
      <c r="AA12" s="442"/>
      <c r="AB12" s="442"/>
      <c r="AC12" s="443"/>
      <c r="AD12" s="441" t="s">
        <v>419</v>
      </c>
      <c r="AE12" s="442"/>
      <c r="AF12" s="442"/>
      <c r="AG12" s="442"/>
      <c r="AH12" s="442"/>
      <c r="AI12" s="442"/>
      <c r="AJ12" s="443"/>
      <c r="AK12" s="441" t="s">
        <v>426</v>
      </c>
      <c r="AL12" s="442"/>
      <c r="AM12" s="442"/>
      <c r="AN12" s="442"/>
      <c r="AO12" s="442"/>
      <c r="AP12" s="442"/>
      <c r="AQ12" s="443"/>
      <c r="AR12" s="441" t="s">
        <v>427</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34</v>
      </c>
      <c r="Q13" s="681"/>
      <c r="R13" s="681"/>
      <c r="S13" s="681"/>
      <c r="T13" s="681"/>
      <c r="U13" s="681"/>
      <c r="V13" s="682"/>
      <c r="W13" s="680">
        <v>29.7</v>
      </c>
      <c r="X13" s="681"/>
      <c r="Y13" s="681"/>
      <c r="Z13" s="681"/>
      <c r="AA13" s="681"/>
      <c r="AB13" s="681"/>
      <c r="AC13" s="682"/>
      <c r="AD13" s="680">
        <v>33.1</v>
      </c>
      <c r="AE13" s="681"/>
      <c r="AF13" s="681"/>
      <c r="AG13" s="681"/>
      <c r="AH13" s="681"/>
      <c r="AI13" s="681"/>
      <c r="AJ13" s="682"/>
      <c r="AK13" s="680">
        <v>56.7</v>
      </c>
      <c r="AL13" s="681"/>
      <c r="AM13" s="681"/>
      <c r="AN13" s="681"/>
      <c r="AO13" s="681"/>
      <c r="AP13" s="681"/>
      <c r="AQ13" s="682"/>
      <c r="AR13" s="959">
        <v>65.900000000000006</v>
      </c>
      <c r="AS13" s="960"/>
      <c r="AT13" s="960"/>
      <c r="AU13" s="960"/>
      <c r="AV13" s="960"/>
      <c r="AW13" s="960"/>
      <c r="AX13" s="961"/>
    </row>
    <row r="14" spans="1:50" ht="21" customHeight="1" x14ac:dyDescent="0.15">
      <c r="A14" s="637"/>
      <c r="B14" s="638"/>
      <c r="C14" s="638"/>
      <c r="D14" s="638"/>
      <c r="E14" s="638"/>
      <c r="F14" s="639"/>
      <c r="G14" s="748"/>
      <c r="H14" s="749"/>
      <c r="I14" s="734" t="s">
        <v>8</v>
      </c>
      <c r="J14" s="786"/>
      <c r="K14" s="786"/>
      <c r="L14" s="786"/>
      <c r="M14" s="786"/>
      <c r="N14" s="786"/>
      <c r="O14" s="787"/>
      <c r="P14" s="680" t="s">
        <v>568</v>
      </c>
      <c r="Q14" s="681"/>
      <c r="R14" s="681"/>
      <c r="S14" s="681"/>
      <c r="T14" s="681"/>
      <c r="U14" s="681"/>
      <c r="V14" s="682"/>
      <c r="W14" s="680" t="s">
        <v>568</v>
      </c>
      <c r="X14" s="681"/>
      <c r="Y14" s="681"/>
      <c r="Z14" s="681"/>
      <c r="AA14" s="681"/>
      <c r="AB14" s="681"/>
      <c r="AC14" s="682"/>
      <c r="AD14" s="680" t="s">
        <v>561</v>
      </c>
      <c r="AE14" s="681"/>
      <c r="AF14" s="681"/>
      <c r="AG14" s="681"/>
      <c r="AH14" s="681"/>
      <c r="AI14" s="681"/>
      <c r="AJ14" s="682"/>
      <c r="AK14" s="680"/>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569</v>
      </c>
      <c r="Q15" s="681"/>
      <c r="R15" s="681"/>
      <c r="S15" s="681"/>
      <c r="T15" s="681"/>
      <c r="U15" s="681"/>
      <c r="V15" s="682"/>
      <c r="W15" s="680" t="s">
        <v>570</v>
      </c>
      <c r="X15" s="681"/>
      <c r="Y15" s="681"/>
      <c r="Z15" s="681"/>
      <c r="AA15" s="681"/>
      <c r="AB15" s="681"/>
      <c r="AC15" s="682"/>
      <c r="AD15" s="680" t="s">
        <v>622</v>
      </c>
      <c r="AE15" s="681"/>
      <c r="AF15" s="681"/>
      <c r="AG15" s="681"/>
      <c r="AH15" s="681"/>
      <c r="AI15" s="681"/>
      <c r="AJ15" s="682"/>
      <c r="AK15" s="680"/>
      <c r="AL15" s="681"/>
      <c r="AM15" s="681"/>
      <c r="AN15" s="681"/>
      <c r="AO15" s="681"/>
      <c r="AP15" s="681"/>
      <c r="AQ15" s="682"/>
      <c r="AR15" s="680"/>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570</v>
      </c>
      <c r="Q16" s="681"/>
      <c r="R16" s="681"/>
      <c r="S16" s="681"/>
      <c r="T16" s="681"/>
      <c r="U16" s="681"/>
      <c r="V16" s="682"/>
      <c r="W16" s="680" t="s">
        <v>622</v>
      </c>
      <c r="X16" s="681"/>
      <c r="Y16" s="681"/>
      <c r="Z16" s="681"/>
      <c r="AA16" s="681"/>
      <c r="AB16" s="681"/>
      <c r="AC16" s="682"/>
      <c r="AD16" s="680"/>
      <c r="AE16" s="681"/>
      <c r="AF16" s="681"/>
      <c r="AG16" s="681"/>
      <c r="AH16" s="681"/>
      <c r="AI16" s="681"/>
      <c r="AJ16" s="682"/>
      <c r="AK16" s="680"/>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568</v>
      </c>
      <c r="Q17" s="681"/>
      <c r="R17" s="681"/>
      <c r="S17" s="681"/>
      <c r="T17" s="681"/>
      <c r="U17" s="681"/>
      <c r="V17" s="682"/>
      <c r="W17" s="680" t="s">
        <v>622</v>
      </c>
      <c r="X17" s="681"/>
      <c r="Y17" s="681"/>
      <c r="Z17" s="681"/>
      <c r="AA17" s="681"/>
      <c r="AB17" s="681"/>
      <c r="AC17" s="682"/>
      <c r="AD17" s="680"/>
      <c r="AE17" s="681"/>
      <c r="AF17" s="681"/>
      <c r="AG17" s="681"/>
      <c r="AH17" s="681"/>
      <c r="AI17" s="681"/>
      <c r="AJ17" s="682"/>
      <c r="AK17" s="680"/>
      <c r="AL17" s="681"/>
      <c r="AM17" s="681"/>
      <c r="AN17" s="681"/>
      <c r="AO17" s="681"/>
      <c r="AP17" s="681"/>
      <c r="AQ17" s="682"/>
      <c r="AR17" s="957"/>
      <c r="AS17" s="957"/>
      <c r="AT17" s="957"/>
      <c r="AU17" s="957"/>
      <c r="AV17" s="957"/>
      <c r="AW17" s="957"/>
      <c r="AX17" s="958"/>
    </row>
    <row r="18" spans="1:50" ht="24.75" customHeight="1" x14ac:dyDescent="0.15">
      <c r="A18" s="637"/>
      <c r="B18" s="638"/>
      <c r="C18" s="638"/>
      <c r="D18" s="638"/>
      <c r="E18" s="638"/>
      <c r="F18" s="639"/>
      <c r="G18" s="750"/>
      <c r="H18" s="751"/>
      <c r="I18" s="739" t="s">
        <v>20</v>
      </c>
      <c r="J18" s="740"/>
      <c r="K18" s="740"/>
      <c r="L18" s="740"/>
      <c r="M18" s="740"/>
      <c r="N18" s="740"/>
      <c r="O18" s="741"/>
      <c r="P18" s="903">
        <f>SUM(P13:V17)</f>
        <v>34</v>
      </c>
      <c r="Q18" s="904"/>
      <c r="R18" s="904"/>
      <c r="S18" s="904"/>
      <c r="T18" s="904"/>
      <c r="U18" s="904"/>
      <c r="V18" s="905"/>
      <c r="W18" s="903">
        <f>SUM(W13:AC17)</f>
        <v>29.7</v>
      </c>
      <c r="X18" s="904"/>
      <c r="Y18" s="904"/>
      <c r="Z18" s="904"/>
      <c r="AA18" s="904"/>
      <c r="AB18" s="904"/>
      <c r="AC18" s="905"/>
      <c r="AD18" s="903">
        <f>SUM(AD13:AJ17)</f>
        <v>33.1</v>
      </c>
      <c r="AE18" s="904"/>
      <c r="AF18" s="904"/>
      <c r="AG18" s="904"/>
      <c r="AH18" s="904"/>
      <c r="AI18" s="904"/>
      <c r="AJ18" s="905"/>
      <c r="AK18" s="903">
        <f>SUM(AK13:AQ17)</f>
        <v>56.7</v>
      </c>
      <c r="AL18" s="904"/>
      <c r="AM18" s="904"/>
      <c r="AN18" s="904"/>
      <c r="AO18" s="904"/>
      <c r="AP18" s="904"/>
      <c r="AQ18" s="905"/>
      <c r="AR18" s="903">
        <f>SUM(AR13:AX17)</f>
        <v>65.900000000000006</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0">
        <v>22</v>
      </c>
      <c r="Q19" s="681"/>
      <c r="R19" s="681"/>
      <c r="S19" s="681"/>
      <c r="T19" s="681"/>
      <c r="U19" s="681"/>
      <c r="V19" s="682"/>
      <c r="W19" s="680">
        <v>25.553470999999998</v>
      </c>
      <c r="X19" s="681"/>
      <c r="Y19" s="681"/>
      <c r="Z19" s="681"/>
      <c r="AA19" s="681"/>
      <c r="AB19" s="681"/>
      <c r="AC19" s="682"/>
      <c r="AD19" s="680">
        <v>26.795999999999999</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1" t="s">
        <v>10</v>
      </c>
      <c r="H20" s="902"/>
      <c r="I20" s="902"/>
      <c r="J20" s="902"/>
      <c r="K20" s="902"/>
      <c r="L20" s="902"/>
      <c r="M20" s="902"/>
      <c r="N20" s="902"/>
      <c r="O20" s="902"/>
      <c r="P20" s="318">
        <f>IF(P18=0, "-", SUM(P19)/P18)</f>
        <v>0.6470588235294118</v>
      </c>
      <c r="Q20" s="318"/>
      <c r="R20" s="318"/>
      <c r="S20" s="318"/>
      <c r="T20" s="318"/>
      <c r="U20" s="318"/>
      <c r="V20" s="318"/>
      <c r="W20" s="318">
        <f t="shared" ref="W20" si="0">IF(W18=0, "-", SUM(W19)/W18)</f>
        <v>0.86038622895622896</v>
      </c>
      <c r="X20" s="318"/>
      <c r="Y20" s="318"/>
      <c r="Z20" s="318"/>
      <c r="AA20" s="318"/>
      <c r="AB20" s="318"/>
      <c r="AC20" s="318"/>
      <c r="AD20" s="318">
        <f t="shared" ref="AD20" si="1">IF(AD18=0, "-", SUM(AD19)/AD18)</f>
        <v>0.80954682779456189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4"/>
      <c r="B21" s="875"/>
      <c r="C21" s="875"/>
      <c r="D21" s="875"/>
      <c r="E21" s="875"/>
      <c r="F21" s="1021"/>
      <c r="G21" s="316" t="s">
        <v>357</v>
      </c>
      <c r="H21" s="317"/>
      <c r="I21" s="317"/>
      <c r="J21" s="317"/>
      <c r="K21" s="317"/>
      <c r="L21" s="317"/>
      <c r="M21" s="317"/>
      <c r="N21" s="317"/>
      <c r="O21" s="317"/>
      <c r="P21" s="318">
        <f>IF(P19=0, "-", SUM(P19)/SUM(P13,P14))</f>
        <v>0.6470588235294118</v>
      </c>
      <c r="Q21" s="318"/>
      <c r="R21" s="318"/>
      <c r="S21" s="318"/>
      <c r="T21" s="318"/>
      <c r="U21" s="318"/>
      <c r="V21" s="318"/>
      <c r="W21" s="318">
        <f t="shared" ref="W21" si="2">IF(W19=0, "-", SUM(W19)/SUM(W13,W14))</f>
        <v>0.86038622895622896</v>
      </c>
      <c r="X21" s="318"/>
      <c r="Y21" s="318"/>
      <c r="Z21" s="318"/>
      <c r="AA21" s="318"/>
      <c r="AB21" s="318"/>
      <c r="AC21" s="318"/>
      <c r="AD21" s="318">
        <f t="shared" ref="AD21" si="3">IF(AD19=0, "-", SUM(AD19)/SUM(AD13,AD14))</f>
        <v>0.80954682779456189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8" t="s">
        <v>428</v>
      </c>
      <c r="B22" s="989"/>
      <c r="C22" s="989"/>
      <c r="D22" s="989"/>
      <c r="E22" s="989"/>
      <c r="F22" s="990"/>
      <c r="G22" s="1026" t="s">
        <v>336</v>
      </c>
      <c r="H22" s="221"/>
      <c r="I22" s="221"/>
      <c r="J22" s="221"/>
      <c r="K22" s="221"/>
      <c r="L22" s="221"/>
      <c r="M22" s="221"/>
      <c r="N22" s="221"/>
      <c r="O22" s="222"/>
      <c r="P22" s="977" t="s">
        <v>429</v>
      </c>
      <c r="Q22" s="221"/>
      <c r="R22" s="221"/>
      <c r="S22" s="221"/>
      <c r="T22" s="221"/>
      <c r="U22" s="221"/>
      <c r="V22" s="222"/>
      <c r="W22" s="977" t="s">
        <v>430</v>
      </c>
      <c r="X22" s="221"/>
      <c r="Y22" s="221"/>
      <c r="Z22" s="221"/>
      <c r="AA22" s="221"/>
      <c r="AB22" s="221"/>
      <c r="AC22" s="222"/>
      <c r="AD22" s="977" t="s">
        <v>335</v>
      </c>
      <c r="AE22" s="221"/>
      <c r="AF22" s="221"/>
      <c r="AG22" s="221"/>
      <c r="AH22" s="221"/>
      <c r="AI22" s="221"/>
      <c r="AJ22" s="221"/>
      <c r="AK22" s="221"/>
      <c r="AL22" s="221"/>
      <c r="AM22" s="221"/>
      <c r="AN22" s="221"/>
      <c r="AO22" s="221"/>
      <c r="AP22" s="221"/>
      <c r="AQ22" s="221"/>
      <c r="AR22" s="221"/>
      <c r="AS22" s="221"/>
      <c r="AT22" s="221"/>
      <c r="AU22" s="221"/>
      <c r="AV22" s="221"/>
      <c r="AW22" s="221"/>
      <c r="AX22" s="997"/>
    </row>
    <row r="23" spans="1:50" ht="25.5" customHeight="1" x14ac:dyDescent="0.15">
      <c r="A23" s="991"/>
      <c r="B23" s="992"/>
      <c r="C23" s="992"/>
      <c r="D23" s="992"/>
      <c r="E23" s="992"/>
      <c r="F23" s="993"/>
      <c r="G23" s="1027" t="s">
        <v>571</v>
      </c>
      <c r="H23" s="1028"/>
      <c r="I23" s="1028"/>
      <c r="J23" s="1028"/>
      <c r="K23" s="1028"/>
      <c r="L23" s="1028"/>
      <c r="M23" s="1028"/>
      <c r="N23" s="1028"/>
      <c r="O23" s="1029"/>
      <c r="P23" s="959">
        <v>38.6</v>
      </c>
      <c r="Q23" s="960"/>
      <c r="R23" s="960"/>
      <c r="S23" s="960"/>
      <c r="T23" s="960"/>
      <c r="U23" s="960"/>
      <c r="V23" s="978"/>
      <c r="W23" s="959">
        <v>43.7</v>
      </c>
      <c r="X23" s="960"/>
      <c r="Y23" s="960"/>
      <c r="Z23" s="960"/>
      <c r="AA23" s="960"/>
      <c r="AB23" s="960"/>
      <c r="AC23" s="978"/>
      <c r="AD23" s="998" t="s">
        <v>679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572</v>
      </c>
      <c r="H24" s="980"/>
      <c r="I24" s="980"/>
      <c r="J24" s="980"/>
      <c r="K24" s="980"/>
      <c r="L24" s="980"/>
      <c r="M24" s="980"/>
      <c r="N24" s="980"/>
      <c r="O24" s="981"/>
      <c r="P24" s="680">
        <v>14.4</v>
      </c>
      <c r="Q24" s="681"/>
      <c r="R24" s="681"/>
      <c r="S24" s="681"/>
      <c r="T24" s="681"/>
      <c r="U24" s="681"/>
      <c r="V24" s="682"/>
      <c r="W24" s="680">
        <v>20</v>
      </c>
      <c r="X24" s="681"/>
      <c r="Y24" s="681"/>
      <c r="Z24" s="681"/>
      <c r="AA24" s="681"/>
      <c r="AB24" s="681"/>
      <c r="AC24" s="68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573</v>
      </c>
      <c r="H25" s="980"/>
      <c r="I25" s="980"/>
      <c r="J25" s="980"/>
      <c r="K25" s="980"/>
      <c r="L25" s="980"/>
      <c r="M25" s="980"/>
      <c r="N25" s="980"/>
      <c r="O25" s="981"/>
      <c r="P25" s="680">
        <v>1.6</v>
      </c>
      <c r="Q25" s="681"/>
      <c r="R25" s="681"/>
      <c r="S25" s="681"/>
      <c r="T25" s="681"/>
      <c r="U25" s="681"/>
      <c r="V25" s="682"/>
      <c r="W25" s="680">
        <v>1.4</v>
      </c>
      <c r="X25" s="681"/>
      <c r="Y25" s="681"/>
      <c r="Z25" s="681"/>
      <c r="AA25" s="681"/>
      <c r="AB25" s="681"/>
      <c r="AC25" s="68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574</v>
      </c>
      <c r="H26" s="980"/>
      <c r="I26" s="980"/>
      <c r="J26" s="980"/>
      <c r="K26" s="980"/>
      <c r="L26" s="980"/>
      <c r="M26" s="980"/>
      <c r="N26" s="980"/>
      <c r="O26" s="981"/>
      <c r="P26" s="680">
        <v>0.9</v>
      </c>
      <c r="Q26" s="681"/>
      <c r="R26" s="681"/>
      <c r="S26" s="681"/>
      <c r="T26" s="681"/>
      <c r="U26" s="681"/>
      <c r="V26" s="682"/>
      <c r="W26" s="680">
        <v>0.4</v>
      </c>
      <c r="X26" s="681"/>
      <c r="Y26" s="681"/>
      <c r="Z26" s="681"/>
      <c r="AA26" s="681"/>
      <c r="AB26" s="681"/>
      <c r="AC26" s="68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575</v>
      </c>
      <c r="H27" s="980"/>
      <c r="I27" s="980"/>
      <c r="J27" s="980"/>
      <c r="K27" s="980"/>
      <c r="L27" s="980"/>
      <c r="M27" s="980"/>
      <c r="N27" s="980"/>
      <c r="O27" s="981"/>
      <c r="P27" s="680">
        <v>0.9</v>
      </c>
      <c r="Q27" s="681"/>
      <c r="R27" s="681"/>
      <c r="S27" s="681"/>
      <c r="T27" s="681"/>
      <c r="U27" s="681"/>
      <c r="V27" s="682"/>
      <c r="W27" s="680">
        <v>0.1</v>
      </c>
      <c r="X27" s="681"/>
      <c r="Y27" s="681"/>
      <c r="Z27" s="681"/>
      <c r="AA27" s="681"/>
      <c r="AB27" s="681"/>
      <c r="AC27" s="68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340</v>
      </c>
      <c r="H28" s="983"/>
      <c r="I28" s="983"/>
      <c r="J28" s="983"/>
      <c r="K28" s="983"/>
      <c r="L28" s="983"/>
      <c r="M28" s="983"/>
      <c r="N28" s="983"/>
      <c r="O28" s="984"/>
      <c r="P28" s="903">
        <f>P29-SUM(P23:P27)</f>
        <v>0.30000000000000426</v>
      </c>
      <c r="Q28" s="904"/>
      <c r="R28" s="904"/>
      <c r="S28" s="904"/>
      <c r="T28" s="904"/>
      <c r="U28" s="904"/>
      <c r="V28" s="905"/>
      <c r="W28" s="903">
        <f>W29-SUM(W23:W27)</f>
        <v>0.29999999999999716</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337</v>
      </c>
      <c r="H29" s="986"/>
      <c r="I29" s="986"/>
      <c r="J29" s="986"/>
      <c r="K29" s="986"/>
      <c r="L29" s="986"/>
      <c r="M29" s="986"/>
      <c r="N29" s="986"/>
      <c r="O29" s="987"/>
      <c r="P29" s="680">
        <f>AK13</f>
        <v>56.7</v>
      </c>
      <c r="Q29" s="681"/>
      <c r="R29" s="681"/>
      <c r="S29" s="681"/>
      <c r="T29" s="681"/>
      <c r="U29" s="681"/>
      <c r="V29" s="682"/>
      <c r="W29" s="1009">
        <v>65.900000000000006</v>
      </c>
      <c r="X29" s="1010"/>
      <c r="Y29" s="1010"/>
      <c r="Z29" s="1010"/>
      <c r="AA29" s="1010"/>
      <c r="AB29" s="1010"/>
      <c r="AC29" s="1011"/>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6" t="s">
        <v>352</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392</v>
      </c>
      <c r="AF30" s="884"/>
      <c r="AG30" s="884"/>
      <c r="AH30" s="885"/>
      <c r="AI30" s="883" t="s">
        <v>414</v>
      </c>
      <c r="AJ30" s="884"/>
      <c r="AK30" s="884"/>
      <c r="AL30" s="885"/>
      <c r="AM30" s="955" t="s">
        <v>419</v>
      </c>
      <c r="AN30" s="955"/>
      <c r="AO30" s="955"/>
      <c r="AP30" s="883"/>
      <c r="AQ30" s="791" t="s">
        <v>235</v>
      </c>
      <c r="AR30" s="792"/>
      <c r="AS30" s="792"/>
      <c r="AT30" s="793"/>
      <c r="AU30" s="798" t="s">
        <v>134</v>
      </c>
      <c r="AV30" s="798"/>
      <c r="AW30" s="798"/>
      <c r="AX30" s="956"/>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t="s">
        <v>561</v>
      </c>
      <c r="AR31" s="200"/>
      <c r="AS31" s="132" t="s">
        <v>236</v>
      </c>
      <c r="AT31" s="133"/>
      <c r="AU31" s="199">
        <v>3</v>
      </c>
      <c r="AV31" s="199"/>
      <c r="AW31" s="421" t="s">
        <v>181</v>
      </c>
      <c r="AX31" s="422"/>
    </row>
    <row r="32" spans="1:50" ht="23.25" customHeight="1" x14ac:dyDescent="0.15">
      <c r="A32" s="426"/>
      <c r="B32" s="424"/>
      <c r="C32" s="424"/>
      <c r="D32" s="424"/>
      <c r="E32" s="424"/>
      <c r="F32" s="425"/>
      <c r="G32" s="587" t="s">
        <v>663</v>
      </c>
      <c r="H32" s="588"/>
      <c r="I32" s="588"/>
      <c r="J32" s="588"/>
      <c r="K32" s="588"/>
      <c r="L32" s="588"/>
      <c r="M32" s="588"/>
      <c r="N32" s="588"/>
      <c r="O32" s="589"/>
      <c r="P32" s="104" t="s">
        <v>640</v>
      </c>
      <c r="Q32" s="104"/>
      <c r="R32" s="104"/>
      <c r="S32" s="104"/>
      <c r="T32" s="104"/>
      <c r="U32" s="104"/>
      <c r="V32" s="104"/>
      <c r="W32" s="104"/>
      <c r="X32" s="105"/>
      <c r="Y32" s="497" t="s">
        <v>12</v>
      </c>
      <c r="Z32" s="557"/>
      <c r="AA32" s="558"/>
      <c r="AB32" s="487" t="s">
        <v>641</v>
      </c>
      <c r="AC32" s="487"/>
      <c r="AD32" s="487"/>
      <c r="AE32" s="217" t="s">
        <v>622</v>
      </c>
      <c r="AF32" s="218"/>
      <c r="AG32" s="218"/>
      <c r="AH32" s="218"/>
      <c r="AI32" s="217">
        <v>8315</v>
      </c>
      <c r="AJ32" s="218"/>
      <c r="AK32" s="218"/>
      <c r="AL32" s="218"/>
      <c r="AM32" s="217">
        <v>10923</v>
      </c>
      <c r="AN32" s="218"/>
      <c r="AO32" s="218"/>
      <c r="AP32" s="218"/>
      <c r="AQ32" s="352" t="s">
        <v>568</v>
      </c>
      <c r="AR32" s="207"/>
      <c r="AS32" s="207"/>
      <c r="AT32" s="353"/>
      <c r="AU32" s="218"/>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641</v>
      </c>
      <c r="AC33" s="549"/>
      <c r="AD33" s="549"/>
      <c r="AE33" s="217" t="s">
        <v>647</v>
      </c>
      <c r="AF33" s="218"/>
      <c r="AG33" s="218"/>
      <c r="AH33" s="218"/>
      <c r="AI33" s="217" t="s">
        <v>660</v>
      </c>
      <c r="AJ33" s="218"/>
      <c r="AK33" s="218"/>
      <c r="AL33" s="218"/>
      <c r="AM33" s="217">
        <v>9146</v>
      </c>
      <c r="AN33" s="218"/>
      <c r="AO33" s="218"/>
      <c r="AP33" s="218"/>
      <c r="AQ33" s="352" t="s">
        <v>561</v>
      </c>
      <c r="AR33" s="207"/>
      <c r="AS33" s="207"/>
      <c r="AT33" s="353"/>
      <c r="AU33" s="218">
        <v>13216</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t="s">
        <v>622</v>
      </c>
      <c r="AF34" s="218"/>
      <c r="AG34" s="218"/>
      <c r="AH34" s="218"/>
      <c r="AI34" s="217" t="s">
        <v>661</v>
      </c>
      <c r="AJ34" s="218"/>
      <c r="AK34" s="218"/>
      <c r="AL34" s="218"/>
      <c r="AM34" s="217">
        <f>AM32/AM33*100</f>
        <v>119.42925869232451</v>
      </c>
      <c r="AN34" s="218"/>
      <c r="AO34" s="218"/>
      <c r="AP34" s="218"/>
      <c r="AQ34" s="352" t="s">
        <v>568</v>
      </c>
      <c r="AR34" s="207"/>
      <c r="AS34" s="207"/>
      <c r="AT34" s="353"/>
      <c r="AU34" s="218"/>
      <c r="AV34" s="218"/>
      <c r="AW34" s="218"/>
      <c r="AX34" s="220"/>
    </row>
    <row r="35" spans="1:50" ht="23.25" customHeight="1" x14ac:dyDescent="0.15">
      <c r="A35" s="225" t="s">
        <v>380</v>
      </c>
      <c r="B35" s="226"/>
      <c r="C35" s="226"/>
      <c r="D35" s="226"/>
      <c r="E35" s="226"/>
      <c r="F35" s="227"/>
      <c r="G35" s="231" t="s">
        <v>662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4" t="s">
        <v>352</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392</v>
      </c>
      <c r="AF37" s="244"/>
      <c r="AG37" s="244"/>
      <c r="AH37" s="245"/>
      <c r="AI37" s="243" t="s">
        <v>390</v>
      </c>
      <c r="AJ37" s="244"/>
      <c r="AK37" s="244"/>
      <c r="AL37" s="245"/>
      <c r="AM37" s="249" t="s">
        <v>419</v>
      </c>
      <c r="AN37" s="249"/>
      <c r="AO37" s="249"/>
      <c r="AP37" s="249"/>
      <c r="AQ37" s="150" t="s">
        <v>235</v>
      </c>
      <c r="AR37" s="151"/>
      <c r="AS37" s="151"/>
      <c r="AT37" s="152"/>
      <c r="AU37" s="437" t="s">
        <v>134</v>
      </c>
      <c r="AV37" s="437"/>
      <c r="AW37" s="437"/>
      <c r="AX37" s="95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t="s">
        <v>661</v>
      </c>
      <c r="AR38" s="200"/>
      <c r="AS38" s="132" t="s">
        <v>236</v>
      </c>
      <c r="AT38" s="133"/>
      <c r="AU38" s="199">
        <v>3</v>
      </c>
      <c r="AV38" s="199"/>
      <c r="AW38" s="421" t="s">
        <v>181</v>
      </c>
      <c r="AX38" s="422"/>
    </row>
    <row r="39" spans="1:50" ht="23.25" customHeight="1" x14ac:dyDescent="0.15">
      <c r="A39" s="426"/>
      <c r="B39" s="424"/>
      <c r="C39" s="424"/>
      <c r="D39" s="424"/>
      <c r="E39" s="424"/>
      <c r="F39" s="425"/>
      <c r="G39" s="587" t="s">
        <v>664</v>
      </c>
      <c r="H39" s="588"/>
      <c r="I39" s="588"/>
      <c r="J39" s="588"/>
      <c r="K39" s="588"/>
      <c r="L39" s="588"/>
      <c r="M39" s="588"/>
      <c r="N39" s="588"/>
      <c r="O39" s="589"/>
      <c r="P39" s="104" t="s">
        <v>642</v>
      </c>
      <c r="Q39" s="104"/>
      <c r="R39" s="104"/>
      <c r="S39" s="104"/>
      <c r="T39" s="104"/>
      <c r="U39" s="104"/>
      <c r="V39" s="104"/>
      <c r="W39" s="104"/>
      <c r="X39" s="105"/>
      <c r="Y39" s="497" t="s">
        <v>12</v>
      </c>
      <c r="Z39" s="557"/>
      <c r="AA39" s="558"/>
      <c r="AB39" s="487" t="s">
        <v>643</v>
      </c>
      <c r="AC39" s="487"/>
      <c r="AD39" s="487"/>
      <c r="AE39" s="217" t="s">
        <v>647</v>
      </c>
      <c r="AF39" s="218"/>
      <c r="AG39" s="218"/>
      <c r="AH39" s="218"/>
      <c r="AI39" s="217">
        <v>16546</v>
      </c>
      <c r="AJ39" s="218"/>
      <c r="AK39" s="218"/>
      <c r="AL39" s="218"/>
      <c r="AM39" s="217">
        <v>21997</v>
      </c>
      <c r="AN39" s="218"/>
      <c r="AO39" s="218"/>
      <c r="AP39" s="218"/>
      <c r="AQ39" s="352" t="s">
        <v>661</v>
      </c>
      <c r="AR39" s="207"/>
      <c r="AS39" s="207"/>
      <c r="AT39" s="353"/>
      <c r="AU39" s="218"/>
      <c r="AV39" s="218"/>
      <c r="AW39" s="218"/>
      <c r="AX39" s="220"/>
    </row>
    <row r="40" spans="1:50" ht="23.25"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t="s">
        <v>643</v>
      </c>
      <c r="AC40" s="549"/>
      <c r="AD40" s="549"/>
      <c r="AE40" s="217" t="s">
        <v>648</v>
      </c>
      <c r="AF40" s="218"/>
      <c r="AG40" s="218"/>
      <c r="AH40" s="218"/>
      <c r="AI40" s="217" t="s">
        <v>661</v>
      </c>
      <c r="AJ40" s="218"/>
      <c r="AK40" s="218"/>
      <c r="AL40" s="218"/>
      <c r="AM40" s="217">
        <v>18200</v>
      </c>
      <c r="AN40" s="218"/>
      <c r="AO40" s="218"/>
      <c r="AP40" s="218"/>
      <c r="AQ40" s="352" t="s">
        <v>661</v>
      </c>
      <c r="AR40" s="207"/>
      <c r="AS40" s="207"/>
      <c r="AT40" s="353"/>
      <c r="AU40" s="218">
        <v>26616</v>
      </c>
      <c r="AV40" s="218"/>
      <c r="AW40" s="218"/>
      <c r="AX40" s="220"/>
    </row>
    <row r="41" spans="1:50" ht="23.25"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t="s">
        <v>622</v>
      </c>
      <c r="AF41" s="218"/>
      <c r="AG41" s="218"/>
      <c r="AH41" s="218"/>
      <c r="AI41" s="217" t="s">
        <v>661</v>
      </c>
      <c r="AJ41" s="218"/>
      <c r="AK41" s="218"/>
      <c r="AL41" s="218"/>
      <c r="AM41" s="217">
        <f>AM39/AM40*100</f>
        <v>120.86263736263736</v>
      </c>
      <c r="AN41" s="218"/>
      <c r="AO41" s="218"/>
      <c r="AP41" s="218"/>
      <c r="AQ41" s="352" t="s">
        <v>661</v>
      </c>
      <c r="AR41" s="207"/>
      <c r="AS41" s="207"/>
      <c r="AT41" s="353"/>
      <c r="AU41" s="218"/>
      <c r="AV41" s="218"/>
      <c r="AW41" s="218"/>
      <c r="AX41" s="220"/>
    </row>
    <row r="42" spans="1:50" ht="23.25" customHeight="1" x14ac:dyDescent="0.15">
      <c r="A42" s="225" t="s">
        <v>380</v>
      </c>
      <c r="B42" s="226"/>
      <c r="C42" s="226"/>
      <c r="D42" s="226"/>
      <c r="E42" s="226"/>
      <c r="F42" s="227"/>
      <c r="G42" s="231" t="s">
        <v>665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352</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392</v>
      </c>
      <c r="AF44" s="244"/>
      <c r="AG44" s="244"/>
      <c r="AH44" s="245"/>
      <c r="AI44" s="243" t="s">
        <v>390</v>
      </c>
      <c r="AJ44" s="244"/>
      <c r="AK44" s="244"/>
      <c r="AL44" s="245"/>
      <c r="AM44" s="249" t="s">
        <v>419</v>
      </c>
      <c r="AN44" s="249"/>
      <c r="AO44" s="249"/>
      <c r="AP44" s="249"/>
      <c r="AQ44" s="150" t="s">
        <v>235</v>
      </c>
      <c r="AR44" s="151"/>
      <c r="AS44" s="151"/>
      <c r="AT44" s="152"/>
      <c r="AU44" s="437" t="s">
        <v>134</v>
      </c>
      <c r="AV44" s="437"/>
      <c r="AW44" s="437"/>
      <c r="AX44" s="950"/>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t="s">
        <v>648</v>
      </c>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352</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392</v>
      </c>
      <c r="AF51" s="244"/>
      <c r="AG51" s="244"/>
      <c r="AH51" s="245"/>
      <c r="AI51" s="243" t="s">
        <v>390</v>
      </c>
      <c r="AJ51" s="244"/>
      <c r="AK51" s="244"/>
      <c r="AL51" s="245"/>
      <c r="AM51" s="249" t="s">
        <v>419</v>
      </c>
      <c r="AN51" s="249"/>
      <c r="AO51" s="249"/>
      <c r="AP51" s="249"/>
      <c r="AQ51" s="150" t="s">
        <v>235</v>
      </c>
      <c r="AR51" s="151"/>
      <c r="AS51" s="151"/>
      <c r="AT51" s="152"/>
      <c r="AU51" s="964" t="s">
        <v>134</v>
      </c>
      <c r="AV51" s="964"/>
      <c r="AW51" s="964"/>
      <c r="AX51" s="965"/>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t="s">
        <v>622</v>
      </c>
      <c r="AR52" s="200"/>
      <c r="AS52" s="132" t="s">
        <v>236</v>
      </c>
      <c r="AT52" s="133"/>
      <c r="AU52" s="199">
        <v>3</v>
      </c>
      <c r="AV52" s="199"/>
      <c r="AW52" s="421" t="s">
        <v>181</v>
      </c>
      <c r="AX52" s="422"/>
    </row>
    <row r="53" spans="1:50" ht="23.25" customHeight="1" x14ac:dyDescent="0.15">
      <c r="A53" s="426"/>
      <c r="B53" s="424"/>
      <c r="C53" s="424"/>
      <c r="D53" s="424"/>
      <c r="E53" s="424"/>
      <c r="F53" s="425"/>
      <c r="G53" s="587" t="s">
        <v>666</v>
      </c>
      <c r="H53" s="588"/>
      <c r="I53" s="588"/>
      <c r="J53" s="588"/>
      <c r="K53" s="588"/>
      <c r="L53" s="588"/>
      <c r="M53" s="588"/>
      <c r="N53" s="588"/>
      <c r="O53" s="589"/>
      <c r="P53" s="104" t="s">
        <v>646</v>
      </c>
      <c r="Q53" s="104"/>
      <c r="R53" s="104"/>
      <c r="S53" s="104"/>
      <c r="T53" s="104"/>
      <c r="U53" s="104"/>
      <c r="V53" s="104"/>
      <c r="W53" s="104"/>
      <c r="X53" s="105"/>
      <c r="Y53" s="497" t="s">
        <v>12</v>
      </c>
      <c r="Z53" s="557"/>
      <c r="AA53" s="558"/>
      <c r="AB53" s="487" t="s">
        <v>645</v>
      </c>
      <c r="AC53" s="487"/>
      <c r="AD53" s="487"/>
      <c r="AE53" s="217">
        <v>17970</v>
      </c>
      <c r="AF53" s="218"/>
      <c r="AG53" s="218"/>
      <c r="AH53" s="218"/>
      <c r="AI53" s="217">
        <v>24788</v>
      </c>
      <c r="AJ53" s="218"/>
      <c r="AK53" s="218"/>
      <c r="AL53" s="218"/>
      <c r="AM53" s="217">
        <v>26913</v>
      </c>
      <c r="AN53" s="218"/>
      <c r="AO53" s="218"/>
      <c r="AP53" s="218"/>
      <c r="AQ53" s="352" t="s">
        <v>622</v>
      </c>
      <c r="AR53" s="207"/>
      <c r="AS53" s="207"/>
      <c r="AT53" s="353"/>
      <c r="AU53" s="218"/>
      <c r="AV53" s="218"/>
      <c r="AW53" s="218"/>
      <c r="AX53" s="220"/>
    </row>
    <row r="54" spans="1:50" ht="23.25"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t="s">
        <v>645</v>
      </c>
      <c r="AC54" s="549"/>
      <c r="AD54" s="549"/>
      <c r="AE54" s="217">
        <v>11327</v>
      </c>
      <c r="AF54" s="218"/>
      <c r="AG54" s="218"/>
      <c r="AH54" s="218"/>
      <c r="AI54" s="217">
        <v>19767</v>
      </c>
      <c r="AJ54" s="218"/>
      <c r="AK54" s="218"/>
      <c r="AL54" s="218"/>
      <c r="AM54" s="217">
        <v>27266</v>
      </c>
      <c r="AN54" s="218"/>
      <c r="AO54" s="218"/>
      <c r="AP54" s="218"/>
      <c r="AQ54" s="352" t="s">
        <v>622</v>
      </c>
      <c r="AR54" s="207"/>
      <c r="AS54" s="207"/>
      <c r="AT54" s="353"/>
      <c r="AU54" s="218">
        <v>32564</v>
      </c>
      <c r="AV54" s="218"/>
      <c r="AW54" s="218"/>
      <c r="AX54" s="220"/>
    </row>
    <row r="55" spans="1:50" ht="23.25"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f>AE53/AE54*100</f>
        <v>158.64747947382361</v>
      </c>
      <c r="AF55" s="218"/>
      <c r="AG55" s="218"/>
      <c r="AH55" s="218"/>
      <c r="AI55" s="217">
        <f>AI53/AI54*100</f>
        <v>125.4009207264633</v>
      </c>
      <c r="AJ55" s="218"/>
      <c r="AK55" s="218"/>
      <c r="AL55" s="218"/>
      <c r="AM55" s="217">
        <f>AM53/AM54*100</f>
        <v>98.705347319005355</v>
      </c>
      <c r="AN55" s="218"/>
      <c r="AO55" s="218"/>
      <c r="AP55" s="218"/>
      <c r="AQ55" s="352" t="s">
        <v>622</v>
      </c>
      <c r="AR55" s="207"/>
      <c r="AS55" s="207"/>
      <c r="AT55" s="353"/>
      <c r="AU55" s="218"/>
      <c r="AV55" s="218"/>
      <c r="AW55" s="218"/>
      <c r="AX55" s="220"/>
    </row>
    <row r="56" spans="1:50" ht="23.25" customHeight="1" x14ac:dyDescent="0.15">
      <c r="A56" s="225" t="s">
        <v>380</v>
      </c>
      <c r="B56" s="226"/>
      <c r="C56" s="226"/>
      <c r="D56" s="226"/>
      <c r="E56" s="226"/>
      <c r="F56" s="227"/>
      <c r="G56" s="231" t="s">
        <v>667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352</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392</v>
      </c>
      <c r="AF58" s="244"/>
      <c r="AG58" s="244"/>
      <c r="AH58" s="245"/>
      <c r="AI58" s="243" t="s">
        <v>390</v>
      </c>
      <c r="AJ58" s="244"/>
      <c r="AK58" s="244"/>
      <c r="AL58" s="245"/>
      <c r="AM58" s="249" t="s">
        <v>419</v>
      </c>
      <c r="AN58" s="249"/>
      <c r="AO58" s="249"/>
      <c r="AP58" s="249"/>
      <c r="AQ58" s="150" t="s">
        <v>235</v>
      </c>
      <c r="AR58" s="151"/>
      <c r="AS58" s="151"/>
      <c r="AT58" s="152"/>
      <c r="AU58" s="964" t="s">
        <v>134</v>
      </c>
      <c r="AV58" s="964"/>
      <c r="AW58" s="964"/>
      <c r="AX58" s="965"/>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t="s">
        <v>660</v>
      </c>
      <c r="AR59" s="200"/>
      <c r="AS59" s="132" t="s">
        <v>236</v>
      </c>
      <c r="AT59" s="133"/>
      <c r="AU59" s="199">
        <v>3</v>
      </c>
      <c r="AV59" s="199"/>
      <c r="AW59" s="421" t="s">
        <v>181</v>
      </c>
      <c r="AX59" s="422"/>
    </row>
    <row r="60" spans="1:50" ht="23.25" customHeight="1" x14ac:dyDescent="0.15">
      <c r="A60" s="426"/>
      <c r="B60" s="424"/>
      <c r="C60" s="424"/>
      <c r="D60" s="424"/>
      <c r="E60" s="424"/>
      <c r="F60" s="425"/>
      <c r="G60" s="587" t="s">
        <v>668</v>
      </c>
      <c r="H60" s="588"/>
      <c r="I60" s="588"/>
      <c r="J60" s="588"/>
      <c r="K60" s="588"/>
      <c r="L60" s="588"/>
      <c r="M60" s="588"/>
      <c r="N60" s="588"/>
      <c r="O60" s="589"/>
      <c r="P60" s="104" t="s">
        <v>669</v>
      </c>
      <c r="Q60" s="104"/>
      <c r="R60" s="104"/>
      <c r="S60" s="104"/>
      <c r="T60" s="104"/>
      <c r="U60" s="104"/>
      <c r="V60" s="104"/>
      <c r="W60" s="104"/>
      <c r="X60" s="105"/>
      <c r="Y60" s="497" t="s">
        <v>12</v>
      </c>
      <c r="Z60" s="557"/>
      <c r="AA60" s="558"/>
      <c r="AB60" s="487" t="s">
        <v>644</v>
      </c>
      <c r="AC60" s="487"/>
      <c r="AD60" s="487"/>
      <c r="AE60" s="217">
        <v>2983</v>
      </c>
      <c r="AF60" s="218"/>
      <c r="AG60" s="218"/>
      <c r="AH60" s="218"/>
      <c r="AI60" s="217">
        <v>5116</v>
      </c>
      <c r="AJ60" s="218"/>
      <c r="AK60" s="218"/>
      <c r="AL60" s="218"/>
      <c r="AM60" s="217">
        <v>7325</v>
      </c>
      <c r="AN60" s="218"/>
      <c r="AO60" s="218"/>
      <c r="AP60" s="218"/>
      <c r="AQ60" s="352" t="s">
        <v>661</v>
      </c>
      <c r="AR60" s="207"/>
      <c r="AS60" s="207"/>
      <c r="AT60" s="353"/>
      <c r="AU60" s="218"/>
      <c r="AV60" s="218"/>
      <c r="AW60" s="218"/>
      <c r="AX60" s="220"/>
    </row>
    <row r="61" spans="1:50" ht="23.25"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t="s">
        <v>644</v>
      </c>
      <c r="AC61" s="549"/>
      <c r="AD61" s="549"/>
      <c r="AE61" s="217" t="s">
        <v>661</v>
      </c>
      <c r="AF61" s="218"/>
      <c r="AG61" s="218"/>
      <c r="AH61" s="218"/>
      <c r="AI61" s="217">
        <v>3281</v>
      </c>
      <c r="AJ61" s="218"/>
      <c r="AK61" s="218"/>
      <c r="AL61" s="218"/>
      <c r="AM61" s="217">
        <v>5627</v>
      </c>
      <c r="AN61" s="218"/>
      <c r="AO61" s="218"/>
      <c r="AP61" s="218"/>
      <c r="AQ61" s="352" t="s">
        <v>661</v>
      </c>
      <c r="AR61" s="207"/>
      <c r="AS61" s="207"/>
      <c r="AT61" s="353"/>
      <c r="AU61" s="218">
        <v>8862</v>
      </c>
      <c r="AV61" s="218"/>
      <c r="AW61" s="218"/>
      <c r="AX61" s="220"/>
    </row>
    <row r="62" spans="1:50" ht="23.25"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t="s">
        <v>661</v>
      </c>
      <c r="AF62" s="218"/>
      <c r="AG62" s="218"/>
      <c r="AH62" s="218"/>
      <c r="AI62" s="217">
        <f>AI60/AI61*100</f>
        <v>155.92807071014934</v>
      </c>
      <c r="AJ62" s="218"/>
      <c r="AK62" s="218"/>
      <c r="AL62" s="218"/>
      <c r="AM62" s="217">
        <f>AM60/AM61*100</f>
        <v>130.17593744446418</v>
      </c>
      <c r="AN62" s="218"/>
      <c r="AO62" s="218"/>
      <c r="AP62" s="218"/>
      <c r="AQ62" s="352" t="s">
        <v>661</v>
      </c>
      <c r="AR62" s="207"/>
      <c r="AS62" s="207"/>
      <c r="AT62" s="353"/>
      <c r="AU62" s="218"/>
      <c r="AV62" s="218"/>
      <c r="AW62" s="218"/>
      <c r="AX62" s="220"/>
    </row>
    <row r="63" spans="1:50" ht="23.25" customHeight="1" x14ac:dyDescent="0.15">
      <c r="A63" s="225" t="s">
        <v>380</v>
      </c>
      <c r="B63" s="226"/>
      <c r="C63" s="226"/>
      <c r="D63" s="226"/>
      <c r="E63" s="226"/>
      <c r="F63" s="227"/>
      <c r="G63" s="231" t="s">
        <v>670</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353</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348</v>
      </c>
      <c r="X65" s="514"/>
      <c r="Y65" s="517"/>
      <c r="Z65" s="517"/>
      <c r="AA65" s="518"/>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358</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353</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236</v>
      </c>
      <c r="AT74" s="133"/>
      <c r="AU74" s="768"/>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5"/>
      <c r="AF77" s="916"/>
      <c r="AG77" s="916"/>
      <c r="AH77" s="916"/>
      <c r="AI77" s="915"/>
      <c r="AJ77" s="916"/>
      <c r="AK77" s="916"/>
      <c r="AL77" s="916"/>
      <c r="AM77" s="915"/>
      <c r="AN77" s="916"/>
      <c r="AO77" s="916"/>
      <c r="AP77" s="916"/>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10"/>
      <c r="I78" s="611"/>
      <c r="J78" s="611"/>
      <c r="K78" s="611"/>
      <c r="L78" s="611"/>
      <c r="M78" s="611"/>
      <c r="N78" s="611"/>
      <c r="O78" s="612"/>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347</v>
      </c>
      <c r="AP79" s="278"/>
      <c r="AQ79" s="278"/>
      <c r="AR79" s="80" t="s">
        <v>345</v>
      </c>
      <c r="AS79" s="277"/>
      <c r="AT79" s="278"/>
      <c r="AU79" s="278"/>
      <c r="AV79" s="278"/>
      <c r="AW79" s="278"/>
      <c r="AX79" s="1022"/>
    </row>
    <row r="80" spans="1:50" ht="18.75" hidden="1" customHeight="1" x14ac:dyDescent="0.15">
      <c r="A80" s="889" t="s">
        <v>147</v>
      </c>
      <c r="B80" s="550" t="s">
        <v>344</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0"/>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0"/>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0"/>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9" t="s">
        <v>134</v>
      </c>
      <c r="AV90" s="559"/>
      <c r="AW90" s="559"/>
      <c r="AX90" s="560"/>
    </row>
    <row r="91" spans="1:60" ht="18.7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0"/>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0"/>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0"/>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0"/>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0"/>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354</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392</v>
      </c>
      <c r="AF100" s="566"/>
      <c r="AG100" s="566"/>
      <c r="AH100" s="567"/>
      <c r="AI100" s="565" t="s">
        <v>412</v>
      </c>
      <c r="AJ100" s="566"/>
      <c r="AK100" s="566"/>
      <c r="AL100" s="567"/>
      <c r="AM100" s="565" t="s">
        <v>419</v>
      </c>
      <c r="AN100" s="566"/>
      <c r="AO100" s="566"/>
      <c r="AP100" s="567"/>
      <c r="AQ100" s="323" t="s">
        <v>432</v>
      </c>
      <c r="AR100" s="324"/>
      <c r="AS100" s="324"/>
      <c r="AT100" s="325"/>
      <c r="AU100" s="323" t="s">
        <v>433</v>
      </c>
      <c r="AV100" s="324"/>
      <c r="AW100" s="324"/>
      <c r="AX100" s="326"/>
    </row>
    <row r="101" spans="1:60" ht="23.25" customHeight="1" x14ac:dyDescent="0.15">
      <c r="A101" s="448"/>
      <c r="B101" s="449"/>
      <c r="C101" s="449"/>
      <c r="D101" s="449"/>
      <c r="E101" s="449"/>
      <c r="F101" s="450"/>
      <c r="G101" s="104" t="s">
        <v>577</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578</v>
      </c>
      <c r="AC101" s="487"/>
      <c r="AD101" s="487"/>
      <c r="AE101" s="217">
        <v>1</v>
      </c>
      <c r="AF101" s="218"/>
      <c r="AG101" s="218"/>
      <c r="AH101" s="219"/>
      <c r="AI101" s="217">
        <v>1</v>
      </c>
      <c r="AJ101" s="218"/>
      <c r="AK101" s="218"/>
      <c r="AL101" s="219"/>
      <c r="AM101" s="217">
        <v>2</v>
      </c>
      <c r="AN101" s="218"/>
      <c r="AO101" s="218"/>
      <c r="AP101" s="219"/>
      <c r="AQ101" s="217"/>
      <c r="AR101" s="218"/>
      <c r="AS101" s="218"/>
      <c r="AT101" s="219"/>
      <c r="AU101" s="217"/>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579</v>
      </c>
      <c r="AC102" s="487"/>
      <c r="AD102" s="487"/>
      <c r="AE102" s="444">
        <v>1</v>
      </c>
      <c r="AF102" s="444"/>
      <c r="AG102" s="444"/>
      <c r="AH102" s="444"/>
      <c r="AI102" s="444">
        <v>1</v>
      </c>
      <c r="AJ102" s="444"/>
      <c r="AK102" s="444"/>
      <c r="AL102" s="444"/>
      <c r="AM102" s="444">
        <v>1</v>
      </c>
      <c r="AN102" s="444"/>
      <c r="AO102" s="444"/>
      <c r="AP102" s="444"/>
      <c r="AQ102" s="272">
        <v>2</v>
      </c>
      <c r="AR102" s="273"/>
      <c r="AS102" s="273"/>
      <c r="AT102" s="322"/>
      <c r="AU102" s="272">
        <v>2</v>
      </c>
      <c r="AV102" s="273"/>
      <c r="AW102" s="273"/>
      <c r="AX102" s="322"/>
    </row>
    <row r="103" spans="1:60" ht="31.5" customHeight="1" x14ac:dyDescent="0.15">
      <c r="A103" s="445" t="s">
        <v>354</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392</v>
      </c>
      <c r="AF103" s="442"/>
      <c r="AG103" s="442"/>
      <c r="AH103" s="443"/>
      <c r="AI103" s="441" t="s">
        <v>390</v>
      </c>
      <c r="AJ103" s="442"/>
      <c r="AK103" s="442"/>
      <c r="AL103" s="443"/>
      <c r="AM103" s="441" t="s">
        <v>419</v>
      </c>
      <c r="AN103" s="442"/>
      <c r="AO103" s="442"/>
      <c r="AP103" s="443"/>
      <c r="AQ103" s="283" t="s">
        <v>432</v>
      </c>
      <c r="AR103" s="284"/>
      <c r="AS103" s="284"/>
      <c r="AT103" s="327"/>
      <c r="AU103" s="283" t="s">
        <v>433</v>
      </c>
      <c r="AV103" s="284"/>
      <c r="AW103" s="284"/>
      <c r="AX103" s="285"/>
    </row>
    <row r="104" spans="1:60" ht="23.25" customHeight="1" x14ac:dyDescent="0.15">
      <c r="A104" s="448"/>
      <c r="B104" s="449"/>
      <c r="C104" s="449"/>
      <c r="D104" s="449"/>
      <c r="E104" s="449"/>
      <c r="F104" s="450"/>
      <c r="G104" s="104" t="s">
        <v>580</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581</v>
      </c>
      <c r="AC104" s="572"/>
      <c r="AD104" s="573"/>
      <c r="AE104" s="217">
        <v>13</v>
      </c>
      <c r="AF104" s="218"/>
      <c r="AG104" s="218"/>
      <c r="AH104" s="219"/>
      <c r="AI104" s="217">
        <v>30</v>
      </c>
      <c r="AJ104" s="218"/>
      <c r="AK104" s="218"/>
      <c r="AL104" s="219"/>
      <c r="AM104" s="217">
        <v>30</v>
      </c>
      <c r="AN104" s="218"/>
      <c r="AO104" s="218"/>
      <c r="AP104" s="219"/>
      <c r="AQ104" s="217"/>
      <c r="AR104" s="218"/>
      <c r="AS104" s="218"/>
      <c r="AT104" s="219"/>
      <c r="AU104" s="217"/>
      <c r="AV104" s="218"/>
      <c r="AW104" s="218"/>
      <c r="AX104" s="219"/>
    </row>
    <row r="105" spans="1:60" ht="23.25"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579</v>
      </c>
      <c r="AC105" s="495"/>
      <c r="AD105" s="496"/>
      <c r="AE105" s="444">
        <v>13</v>
      </c>
      <c r="AF105" s="444"/>
      <c r="AG105" s="444"/>
      <c r="AH105" s="444"/>
      <c r="AI105" s="444">
        <v>30</v>
      </c>
      <c r="AJ105" s="444"/>
      <c r="AK105" s="444"/>
      <c r="AL105" s="444"/>
      <c r="AM105" s="444">
        <v>30</v>
      </c>
      <c r="AN105" s="444"/>
      <c r="AO105" s="444"/>
      <c r="AP105" s="444"/>
      <c r="AQ105" s="217">
        <v>30</v>
      </c>
      <c r="AR105" s="218"/>
      <c r="AS105" s="218"/>
      <c r="AT105" s="219"/>
      <c r="AU105" s="272">
        <v>30</v>
      </c>
      <c r="AV105" s="273"/>
      <c r="AW105" s="273"/>
      <c r="AX105" s="322"/>
    </row>
    <row r="106" spans="1:60" ht="31.5" hidden="1" customHeight="1" x14ac:dyDescent="0.15">
      <c r="A106" s="445" t="s">
        <v>354</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392</v>
      </c>
      <c r="AF106" s="442"/>
      <c r="AG106" s="442"/>
      <c r="AH106" s="443"/>
      <c r="AI106" s="441" t="s">
        <v>390</v>
      </c>
      <c r="AJ106" s="442"/>
      <c r="AK106" s="442"/>
      <c r="AL106" s="443"/>
      <c r="AM106" s="441" t="s">
        <v>419</v>
      </c>
      <c r="AN106" s="442"/>
      <c r="AO106" s="442"/>
      <c r="AP106" s="443"/>
      <c r="AQ106" s="283" t="s">
        <v>432</v>
      </c>
      <c r="AR106" s="284"/>
      <c r="AS106" s="284"/>
      <c r="AT106" s="327"/>
      <c r="AU106" s="283" t="s">
        <v>433</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354</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392</v>
      </c>
      <c r="AF109" s="442"/>
      <c r="AG109" s="442"/>
      <c r="AH109" s="443"/>
      <c r="AI109" s="441" t="s">
        <v>390</v>
      </c>
      <c r="AJ109" s="442"/>
      <c r="AK109" s="442"/>
      <c r="AL109" s="443"/>
      <c r="AM109" s="441" t="s">
        <v>419</v>
      </c>
      <c r="AN109" s="442"/>
      <c r="AO109" s="442"/>
      <c r="AP109" s="443"/>
      <c r="AQ109" s="283" t="s">
        <v>432</v>
      </c>
      <c r="AR109" s="284"/>
      <c r="AS109" s="284"/>
      <c r="AT109" s="327"/>
      <c r="AU109" s="283" t="s">
        <v>433</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354</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392</v>
      </c>
      <c r="AF112" s="442"/>
      <c r="AG112" s="442"/>
      <c r="AH112" s="443"/>
      <c r="AI112" s="441" t="s">
        <v>390</v>
      </c>
      <c r="AJ112" s="442"/>
      <c r="AK112" s="442"/>
      <c r="AL112" s="443"/>
      <c r="AM112" s="441" t="s">
        <v>419</v>
      </c>
      <c r="AN112" s="442"/>
      <c r="AO112" s="442"/>
      <c r="AP112" s="443"/>
      <c r="AQ112" s="283" t="s">
        <v>432</v>
      </c>
      <c r="AR112" s="284"/>
      <c r="AS112" s="284"/>
      <c r="AT112" s="327"/>
      <c r="AU112" s="283" t="s">
        <v>433</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392</v>
      </c>
      <c r="AF115" s="442"/>
      <c r="AG115" s="442"/>
      <c r="AH115" s="443"/>
      <c r="AI115" s="441" t="s">
        <v>390</v>
      </c>
      <c r="AJ115" s="442"/>
      <c r="AK115" s="442"/>
      <c r="AL115" s="443"/>
      <c r="AM115" s="441" t="s">
        <v>419</v>
      </c>
      <c r="AN115" s="442"/>
      <c r="AO115" s="442"/>
      <c r="AP115" s="443"/>
      <c r="AQ115" s="614" t="s">
        <v>434</v>
      </c>
      <c r="AR115" s="615"/>
      <c r="AS115" s="615"/>
      <c r="AT115" s="615"/>
      <c r="AU115" s="615"/>
      <c r="AV115" s="615"/>
      <c r="AW115" s="615"/>
      <c r="AX115" s="616"/>
    </row>
    <row r="116" spans="1:50" ht="23.25" customHeight="1" x14ac:dyDescent="0.15">
      <c r="A116" s="465"/>
      <c r="B116" s="466"/>
      <c r="C116" s="466"/>
      <c r="D116" s="466"/>
      <c r="E116" s="466"/>
      <c r="F116" s="467"/>
      <c r="G116" s="414" t="s">
        <v>582</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584</v>
      </c>
      <c r="AC116" s="489"/>
      <c r="AD116" s="490"/>
      <c r="AE116" s="444">
        <v>4.9000000000000004</v>
      </c>
      <c r="AF116" s="444"/>
      <c r="AG116" s="444"/>
      <c r="AH116" s="444"/>
      <c r="AI116" s="444">
        <v>3.2</v>
      </c>
      <c r="AJ116" s="444"/>
      <c r="AK116" s="444"/>
      <c r="AL116" s="444"/>
      <c r="AM116" s="444">
        <v>2.2000000000000002</v>
      </c>
      <c r="AN116" s="444"/>
      <c r="AO116" s="444"/>
      <c r="AP116" s="444"/>
      <c r="AQ116" s="217">
        <v>7.2</v>
      </c>
      <c r="AR116" s="218"/>
      <c r="AS116" s="218"/>
      <c r="AT116" s="218"/>
      <c r="AU116" s="218"/>
      <c r="AV116" s="218"/>
      <c r="AW116" s="218"/>
      <c r="AX116" s="220"/>
    </row>
    <row r="117" spans="1:50" ht="46.5" customHeight="1" x14ac:dyDescent="0.15">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563</v>
      </c>
      <c r="AC117" s="499"/>
      <c r="AD117" s="500"/>
      <c r="AE117" s="577" t="s">
        <v>585</v>
      </c>
      <c r="AF117" s="577"/>
      <c r="AG117" s="577"/>
      <c r="AH117" s="577"/>
      <c r="AI117" s="577" t="s">
        <v>586</v>
      </c>
      <c r="AJ117" s="577"/>
      <c r="AK117" s="577"/>
      <c r="AL117" s="577"/>
      <c r="AM117" s="577" t="s">
        <v>618</v>
      </c>
      <c r="AN117" s="577"/>
      <c r="AO117" s="577"/>
      <c r="AP117" s="577"/>
      <c r="AQ117" s="577" t="s">
        <v>619</v>
      </c>
      <c r="AR117" s="577"/>
      <c r="AS117" s="577"/>
      <c r="AT117" s="577"/>
      <c r="AU117" s="577"/>
      <c r="AV117" s="577"/>
      <c r="AW117" s="577"/>
      <c r="AX117" s="578"/>
    </row>
    <row r="118" spans="1:50" ht="23.25"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392</v>
      </c>
      <c r="AF118" s="442"/>
      <c r="AG118" s="442"/>
      <c r="AH118" s="443"/>
      <c r="AI118" s="441" t="s">
        <v>390</v>
      </c>
      <c r="AJ118" s="442"/>
      <c r="AK118" s="442"/>
      <c r="AL118" s="443"/>
      <c r="AM118" s="441" t="s">
        <v>419</v>
      </c>
      <c r="AN118" s="442"/>
      <c r="AO118" s="442"/>
      <c r="AP118" s="443"/>
      <c r="AQ118" s="614" t="s">
        <v>434</v>
      </c>
      <c r="AR118" s="615"/>
      <c r="AS118" s="615"/>
      <c r="AT118" s="615"/>
      <c r="AU118" s="615"/>
      <c r="AV118" s="615"/>
      <c r="AW118" s="615"/>
      <c r="AX118" s="616"/>
    </row>
    <row r="119" spans="1:50" ht="23.25" customHeight="1" x14ac:dyDescent="0.15">
      <c r="A119" s="465"/>
      <c r="B119" s="466"/>
      <c r="C119" s="466"/>
      <c r="D119" s="466"/>
      <c r="E119" s="466"/>
      <c r="F119" s="467"/>
      <c r="G119" s="414" t="s">
        <v>587</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t="s">
        <v>583</v>
      </c>
      <c r="AC119" s="489"/>
      <c r="AD119" s="490"/>
      <c r="AE119" s="444">
        <v>0.5</v>
      </c>
      <c r="AF119" s="444"/>
      <c r="AG119" s="444"/>
      <c r="AH119" s="444"/>
      <c r="AI119" s="444">
        <v>0.34499999999999997</v>
      </c>
      <c r="AJ119" s="444"/>
      <c r="AK119" s="444"/>
      <c r="AL119" s="444"/>
      <c r="AM119" s="444">
        <v>0.32300000000000001</v>
      </c>
      <c r="AN119" s="444"/>
      <c r="AO119" s="444"/>
      <c r="AP119" s="444"/>
      <c r="AQ119" s="444">
        <v>0.33</v>
      </c>
      <c r="AR119" s="444"/>
      <c r="AS119" s="444"/>
      <c r="AT119" s="444"/>
      <c r="AU119" s="444"/>
      <c r="AV119" s="444"/>
      <c r="AW119" s="444"/>
      <c r="AX119" s="576"/>
    </row>
    <row r="120" spans="1:50" ht="46.5"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563</v>
      </c>
      <c r="AC120" s="499"/>
      <c r="AD120" s="500"/>
      <c r="AE120" s="577" t="s">
        <v>588</v>
      </c>
      <c r="AF120" s="577"/>
      <c r="AG120" s="577"/>
      <c r="AH120" s="577"/>
      <c r="AI120" s="577" t="s">
        <v>589</v>
      </c>
      <c r="AJ120" s="577"/>
      <c r="AK120" s="577"/>
      <c r="AL120" s="577"/>
      <c r="AM120" s="577" t="s">
        <v>656</v>
      </c>
      <c r="AN120" s="577"/>
      <c r="AO120" s="577"/>
      <c r="AP120" s="577"/>
      <c r="AQ120" s="577" t="s">
        <v>672</v>
      </c>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392</v>
      </c>
      <c r="AF121" s="442"/>
      <c r="AG121" s="442"/>
      <c r="AH121" s="443"/>
      <c r="AI121" s="441" t="s">
        <v>390</v>
      </c>
      <c r="AJ121" s="442"/>
      <c r="AK121" s="442"/>
      <c r="AL121" s="443"/>
      <c r="AM121" s="441" t="s">
        <v>419</v>
      </c>
      <c r="AN121" s="442"/>
      <c r="AO121" s="442"/>
      <c r="AP121" s="443"/>
      <c r="AQ121" s="614" t="s">
        <v>434</v>
      </c>
      <c r="AR121" s="615"/>
      <c r="AS121" s="615"/>
      <c r="AT121" s="615"/>
      <c r="AU121" s="615"/>
      <c r="AV121" s="615"/>
      <c r="AW121" s="615"/>
      <c r="AX121" s="616"/>
    </row>
    <row r="122" spans="1:50" ht="23.25" hidden="1" customHeight="1" x14ac:dyDescent="0.15">
      <c r="A122" s="465"/>
      <c r="B122" s="466"/>
      <c r="C122" s="466"/>
      <c r="D122" s="466"/>
      <c r="E122" s="466"/>
      <c r="F122" s="467"/>
      <c r="G122" s="414" t="s">
        <v>590</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591</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392</v>
      </c>
      <c r="AF124" s="442"/>
      <c r="AG124" s="442"/>
      <c r="AH124" s="443"/>
      <c r="AI124" s="441" t="s">
        <v>390</v>
      </c>
      <c r="AJ124" s="442"/>
      <c r="AK124" s="442"/>
      <c r="AL124" s="443"/>
      <c r="AM124" s="441" t="s">
        <v>419</v>
      </c>
      <c r="AN124" s="442"/>
      <c r="AO124" s="442"/>
      <c r="AP124" s="443"/>
      <c r="AQ124" s="614" t="s">
        <v>434</v>
      </c>
      <c r="AR124" s="615"/>
      <c r="AS124" s="615"/>
      <c r="AT124" s="615"/>
      <c r="AU124" s="615"/>
      <c r="AV124" s="615"/>
      <c r="AW124" s="615"/>
      <c r="AX124" s="616"/>
    </row>
    <row r="125" spans="1:50" ht="23.25" hidden="1" customHeight="1" x14ac:dyDescent="0.15">
      <c r="A125" s="465"/>
      <c r="B125" s="466"/>
      <c r="C125" s="466"/>
      <c r="D125" s="466"/>
      <c r="E125" s="466"/>
      <c r="F125" s="467"/>
      <c r="G125" s="414" t="s">
        <v>592</v>
      </c>
      <c r="H125" s="414"/>
      <c r="I125" s="414"/>
      <c r="J125" s="414"/>
      <c r="K125" s="414"/>
      <c r="L125" s="414"/>
      <c r="M125" s="414"/>
      <c r="N125" s="414"/>
      <c r="O125" s="414"/>
      <c r="P125" s="414"/>
      <c r="Q125" s="414"/>
      <c r="R125" s="414"/>
      <c r="S125" s="414"/>
      <c r="T125" s="414"/>
      <c r="U125" s="414"/>
      <c r="V125" s="414"/>
      <c r="W125" s="414"/>
      <c r="X125" s="970"/>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71"/>
      <c r="Y126" s="497" t="s">
        <v>49</v>
      </c>
      <c r="Z126" s="472"/>
      <c r="AA126" s="473"/>
      <c r="AB126" s="498" t="s">
        <v>591</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66"/>
      <c r="Z127" s="967"/>
      <c r="AA127" s="968"/>
      <c r="AB127" s="246" t="s">
        <v>11</v>
      </c>
      <c r="AC127" s="247"/>
      <c r="AD127" s="248"/>
      <c r="AE127" s="441" t="s">
        <v>392</v>
      </c>
      <c r="AF127" s="442"/>
      <c r="AG127" s="442"/>
      <c r="AH127" s="443"/>
      <c r="AI127" s="441" t="s">
        <v>390</v>
      </c>
      <c r="AJ127" s="442"/>
      <c r="AK127" s="442"/>
      <c r="AL127" s="443"/>
      <c r="AM127" s="441" t="s">
        <v>419</v>
      </c>
      <c r="AN127" s="442"/>
      <c r="AO127" s="442"/>
      <c r="AP127" s="443"/>
      <c r="AQ127" s="614" t="s">
        <v>434</v>
      </c>
      <c r="AR127" s="615"/>
      <c r="AS127" s="615"/>
      <c r="AT127" s="615"/>
      <c r="AU127" s="615"/>
      <c r="AV127" s="615"/>
      <c r="AW127" s="615"/>
      <c r="AX127" s="616"/>
    </row>
    <row r="128" spans="1:50" ht="23.25" hidden="1" customHeight="1" x14ac:dyDescent="0.15">
      <c r="A128" s="465"/>
      <c r="B128" s="466"/>
      <c r="C128" s="466"/>
      <c r="D128" s="466"/>
      <c r="E128" s="466"/>
      <c r="F128" s="467"/>
      <c r="G128" s="414" t="s">
        <v>592</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591</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407</v>
      </c>
      <c r="B130" s="185"/>
      <c r="C130" s="184" t="s">
        <v>239</v>
      </c>
      <c r="D130" s="185"/>
      <c r="E130" s="169" t="s">
        <v>268</v>
      </c>
      <c r="F130" s="170"/>
      <c r="G130" s="321" t="s">
        <v>611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568</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9" t="s">
        <v>576</v>
      </c>
      <c r="AC134" s="205"/>
      <c r="AD134" s="205"/>
      <c r="AE134" s="319">
        <v>51.5</v>
      </c>
      <c r="AF134" s="207"/>
      <c r="AG134" s="207"/>
      <c r="AH134" s="207"/>
      <c r="AI134" s="319">
        <v>55.1</v>
      </c>
      <c r="AJ134" s="207"/>
      <c r="AK134" s="207"/>
      <c r="AL134" s="207"/>
      <c r="AM134" s="319">
        <v>53.6</v>
      </c>
      <c r="AN134" s="207"/>
      <c r="AO134" s="207"/>
      <c r="AP134" s="207"/>
      <c r="AQ134" s="319" t="s">
        <v>568</v>
      </c>
      <c r="AR134" s="207"/>
      <c r="AS134" s="207"/>
      <c r="AT134" s="207"/>
      <c r="AU134" s="319" t="s">
        <v>568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576</v>
      </c>
      <c r="AC135" s="343"/>
      <c r="AD135" s="344"/>
      <c r="AE135" s="319" t="s">
        <v>570</v>
      </c>
      <c r="AF135" s="207"/>
      <c r="AG135" s="207"/>
      <c r="AH135" s="207"/>
      <c r="AI135" s="319" t="s">
        <v>596</v>
      </c>
      <c r="AJ135" s="207"/>
      <c r="AK135" s="207"/>
      <c r="AL135" s="207"/>
      <c r="AM135" s="319" t="s">
        <v>559</v>
      </c>
      <c r="AN135" s="207"/>
      <c r="AO135" s="207"/>
      <c r="AP135" s="207"/>
      <c r="AQ135" s="319" t="s">
        <v>568</v>
      </c>
      <c r="AR135" s="207"/>
      <c r="AS135" s="207"/>
      <c r="AT135" s="207"/>
      <c r="AU135" s="319">
        <v>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561</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594</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371</v>
      </c>
      <c r="AC138" s="343"/>
      <c r="AD138" s="344"/>
      <c r="AE138" s="319">
        <v>26</v>
      </c>
      <c r="AF138" s="207"/>
      <c r="AG138" s="207"/>
      <c r="AH138" s="207"/>
      <c r="AI138" s="319">
        <v>27.8</v>
      </c>
      <c r="AJ138" s="207"/>
      <c r="AK138" s="207"/>
      <c r="AL138" s="207"/>
      <c r="AM138" s="319">
        <v>27</v>
      </c>
      <c r="AN138" s="207"/>
      <c r="AO138" s="207"/>
      <c r="AP138" s="207"/>
      <c r="AQ138" s="319" t="s">
        <v>561</v>
      </c>
      <c r="AR138" s="207"/>
      <c r="AS138" s="207"/>
      <c r="AT138" s="207"/>
      <c r="AU138" s="319" t="s">
        <v>561</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371</v>
      </c>
      <c r="AC139" s="343"/>
      <c r="AD139" s="344"/>
      <c r="AE139" s="319" t="s">
        <v>561</v>
      </c>
      <c r="AF139" s="207"/>
      <c r="AG139" s="207"/>
      <c r="AH139" s="207"/>
      <c r="AI139" s="319" t="s">
        <v>561</v>
      </c>
      <c r="AJ139" s="207"/>
      <c r="AK139" s="207"/>
      <c r="AL139" s="207"/>
      <c r="AM139" s="319" t="s">
        <v>559</v>
      </c>
      <c r="AN139" s="207"/>
      <c r="AO139" s="207"/>
      <c r="AP139" s="207"/>
      <c r="AQ139" s="319" t="s">
        <v>561</v>
      </c>
      <c r="AR139" s="207"/>
      <c r="AS139" s="207"/>
      <c r="AT139" s="207"/>
      <c r="AU139" s="319">
        <v>30</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561</v>
      </c>
      <c r="AR141" s="199"/>
      <c r="AS141" s="132" t="s">
        <v>236</v>
      </c>
      <c r="AT141" s="133"/>
      <c r="AU141" s="200">
        <v>3</v>
      </c>
      <c r="AV141" s="200"/>
      <c r="AW141" s="132" t="s">
        <v>181</v>
      </c>
      <c r="AX141" s="195"/>
    </row>
    <row r="142" spans="1:50" ht="39.75" customHeight="1" x14ac:dyDescent="0.15">
      <c r="A142" s="189"/>
      <c r="B142" s="186"/>
      <c r="C142" s="180"/>
      <c r="D142" s="186"/>
      <c r="E142" s="180"/>
      <c r="F142" s="181"/>
      <c r="G142" s="103" t="s">
        <v>595</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371</v>
      </c>
      <c r="AC142" s="205"/>
      <c r="AD142" s="205"/>
      <c r="AE142" s="206">
        <v>20.7</v>
      </c>
      <c r="AF142" s="207"/>
      <c r="AG142" s="207"/>
      <c r="AH142" s="207"/>
      <c r="AI142" s="206">
        <v>14.8</v>
      </c>
      <c r="AJ142" s="207"/>
      <c r="AK142" s="207"/>
      <c r="AL142" s="207"/>
      <c r="AM142" s="206">
        <v>15.2</v>
      </c>
      <c r="AN142" s="207"/>
      <c r="AO142" s="207"/>
      <c r="AP142" s="207"/>
      <c r="AQ142" s="206" t="s">
        <v>561</v>
      </c>
      <c r="AR142" s="207"/>
      <c r="AS142" s="207"/>
      <c r="AT142" s="207"/>
      <c r="AU142" s="206" t="s">
        <v>561</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371</v>
      </c>
      <c r="AC143" s="213"/>
      <c r="AD143" s="213"/>
      <c r="AE143" s="206" t="s">
        <v>561</v>
      </c>
      <c r="AF143" s="207"/>
      <c r="AG143" s="207"/>
      <c r="AH143" s="207"/>
      <c r="AI143" s="206" t="s">
        <v>561</v>
      </c>
      <c r="AJ143" s="207"/>
      <c r="AK143" s="207"/>
      <c r="AL143" s="207"/>
      <c r="AM143" s="206" t="s">
        <v>620</v>
      </c>
      <c r="AN143" s="207"/>
      <c r="AO143" s="207"/>
      <c r="AP143" s="207"/>
      <c r="AQ143" s="206" t="s">
        <v>561</v>
      </c>
      <c r="AR143" s="207"/>
      <c r="AS143" s="207"/>
      <c r="AT143" s="207"/>
      <c r="AU143" s="206">
        <v>0</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561</v>
      </c>
      <c r="AR145" s="199"/>
      <c r="AS145" s="132" t="s">
        <v>236</v>
      </c>
      <c r="AT145" s="133"/>
      <c r="AU145" s="200">
        <v>3</v>
      </c>
      <c r="AV145" s="200"/>
      <c r="AW145" s="132" t="s">
        <v>181</v>
      </c>
      <c r="AX145" s="195"/>
    </row>
    <row r="146" spans="1:50" ht="39.75" customHeight="1" x14ac:dyDescent="0.15">
      <c r="A146" s="189"/>
      <c r="B146" s="186"/>
      <c r="C146" s="180"/>
      <c r="D146" s="186"/>
      <c r="E146" s="180"/>
      <c r="F146" s="181"/>
      <c r="G146" s="103" t="s">
        <v>677</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371</v>
      </c>
      <c r="AC146" s="205"/>
      <c r="AD146" s="205"/>
      <c r="AE146" s="206">
        <v>24.7</v>
      </c>
      <c r="AF146" s="207"/>
      <c r="AG146" s="207"/>
      <c r="AH146" s="207"/>
      <c r="AI146" s="206">
        <v>18.399999999999999</v>
      </c>
      <c r="AJ146" s="207"/>
      <c r="AK146" s="207"/>
      <c r="AL146" s="207"/>
      <c r="AM146" s="206">
        <v>18.600000000000001</v>
      </c>
      <c r="AN146" s="207"/>
      <c r="AO146" s="207"/>
      <c r="AP146" s="207"/>
      <c r="AQ146" s="206" t="s">
        <v>561</v>
      </c>
      <c r="AR146" s="207"/>
      <c r="AS146" s="207"/>
      <c r="AT146" s="207"/>
      <c r="AU146" s="206" t="s">
        <v>561</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371</v>
      </c>
      <c r="AC147" s="213"/>
      <c r="AD147" s="213"/>
      <c r="AE147" s="206" t="s">
        <v>561</v>
      </c>
      <c r="AF147" s="207"/>
      <c r="AG147" s="207"/>
      <c r="AH147" s="207"/>
      <c r="AI147" s="206" t="s">
        <v>561</v>
      </c>
      <c r="AJ147" s="207"/>
      <c r="AK147" s="207"/>
      <c r="AL147" s="207"/>
      <c r="AM147" s="206" t="s">
        <v>621</v>
      </c>
      <c r="AN147" s="207"/>
      <c r="AO147" s="207"/>
      <c r="AP147" s="207"/>
      <c r="AQ147" s="206" t="s">
        <v>561</v>
      </c>
      <c r="AR147" s="207"/>
      <c r="AS147" s="207"/>
      <c r="AT147" s="207"/>
      <c r="AU147" s="206">
        <v>0</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t="s">
        <v>561</v>
      </c>
      <c r="AR149" s="199"/>
      <c r="AS149" s="132" t="s">
        <v>236</v>
      </c>
      <c r="AT149" s="133"/>
      <c r="AU149" s="200">
        <v>33</v>
      </c>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t="s">
        <v>371</v>
      </c>
      <c r="AC150" s="205"/>
      <c r="AD150" s="205"/>
      <c r="AE150" s="206"/>
      <c r="AF150" s="207"/>
      <c r="AG150" s="207"/>
      <c r="AH150" s="207"/>
      <c r="AI150" s="206"/>
      <c r="AJ150" s="207"/>
      <c r="AK150" s="207"/>
      <c r="AL150" s="207"/>
      <c r="AM150" s="206"/>
      <c r="AN150" s="207"/>
      <c r="AO150" s="207"/>
      <c r="AP150" s="207"/>
      <c r="AQ150" s="206" t="s">
        <v>561</v>
      </c>
      <c r="AR150" s="207"/>
      <c r="AS150" s="207"/>
      <c r="AT150" s="207"/>
      <c r="AU150" s="206" t="s">
        <v>561</v>
      </c>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t="s">
        <v>371</v>
      </c>
      <c r="AC151" s="213"/>
      <c r="AD151" s="213"/>
      <c r="AE151" s="206"/>
      <c r="AF151" s="207"/>
      <c r="AG151" s="207"/>
      <c r="AH151" s="207"/>
      <c r="AI151" s="206"/>
      <c r="AJ151" s="207"/>
      <c r="AK151" s="207"/>
      <c r="AL151" s="207"/>
      <c r="AM151" s="206"/>
      <c r="AN151" s="207"/>
      <c r="AO151" s="207"/>
      <c r="AP151" s="207"/>
      <c r="AQ151" s="206" t="s">
        <v>561</v>
      </c>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568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72"/>
      <c r="E430" s="174" t="s">
        <v>400</v>
      </c>
      <c r="F430" s="923"/>
      <c r="G430" s="924" t="s">
        <v>255</v>
      </c>
      <c r="H430" s="122"/>
      <c r="I430" s="122"/>
      <c r="J430" s="925" t="s">
        <v>568</v>
      </c>
      <c r="K430" s="926"/>
      <c r="L430" s="926"/>
      <c r="M430" s="926"/>
      <c r="N430" s="926"/>
      <c r="O430" s="926"/>
      <c r="P430" s="926"/>
      <c r="Q430" s="926"/>
      <c r="R430" s="926"/>
      <c r="S430" s="926"/>
      <c r="T430" s="927"/>
      <c r="U430" s="928" t="s">
        <v>568</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568</v>
      </c>
      <c r="AF432" s="200"/>
      <c r="AG432" s="132" t="s">
        <v>236</v>
      </c>
      <c r="AH432" s="133"/>
      <c r="AI432" s="155"/>
      <c r="AJ432" s="155"/>
      <c r="AK432" s="155"/>
      <c r="AL432" s="153"/>
      <c r="AM432" s="155"/>
      <c r="AN432" s="155"/>
      <c r="AO432" s="155"/>
      <c r="AP432" s="153"/>
      <c r="AQ432" s="613" t="s">
        <v>568</v>
      </c>
      <c r="AR432" s="200"/>
      <c r="AS432" s="132" t="s">
        <v>236</v>
      </c>
      <c r="AT432" s="133"/>
      <c r="AU432" s="613" t="s">
        <v>568</v>
      </c>
      <c r="AV432" s="200"/>
      <c r="AW432" s="132" t="s">
        <v>181</v>
      </c>
      <c r="AX432" s="195"/>
    </row>
    <row r="433" spans="1:50" ht="23.25" customHeight="1" x14ac:dyDescent="0.15">
      <c r="A433" s="189"/>
      <c r="B433" s="186"/>
      <c r="C433" s="180"/>
      <c r="D433" s="186"/>
      <c r="E433" s="354"/>
      <c r="F433" s="355"/>
      <c r="G433" s="295" t="s">
        <v>568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568</v>
      </c>
      <c r="AC433" s="213"/>
      <c r="AD433" s="213"/>
      <c r="AE433" s="419" t="s">
        <v>568</v>
      </c>
      <c r="AF433" s="207"/>
      <c r="AG433" s="207"/>
      <c r="AH433" s="207"/>
      <c r="AI433" s="419" t="s">
        <v>568</v>
      </c>
      <c r="AJ433" s="207"/>
      <c r="AK433" s="207"/>
      <c r="AL433" s="207"/>
      <c r="AM433" s="419" t="s">
        <v>559</v>
      </c>
      <c r="AN433" s="207"/>
      <c r="AO433" s="207"/>
      <c r="AP433" s="207"/>
      <c r="AQ433" s="419" t="s">
        <v>568</v>
      </c>
      <c r="AR433" s="207"/>
      <c r="AS433" s="207"/>
      <c r="AT433" s="353"/>
      <c r="AU433" s="420" t="s">
        <v>568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568</v>
      </c>
      <c r="AC434" s="213"/>
      <c r="AD434" s="213"/>
      <c r="AE434" s="419" t="s">
        <v>597</v>
      </c>
      <c r="AF434" s="207"/>
      <c r="AG434" s="207"/>
      <c r="AH434" s="207"/>
      <c r="AI434" s="419" t="s">
        <v>568</v>
      </c>
      <c r="AJ434" s="207"/>
      <c r="AK434" s="207"/>
      <c r="AL434" s="207"/>
      <c r="AM434" s="419" t="s">
        <v>559</v>
      </c>
      <c r="AN434" s="207"/>
      <c r="AO434" s="207"/>
      <c r="AP434" s="207"/>
      <c r="AQ434" s="419" t="s">
        <v>568</v>
      </c>
      <c r="AR434" s="207"/>
      <c r="AS434" s="207"/>
      <c r="AT434" s="353"/>
      <c r="AU434" s="420" t="s">
        <v>568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597</v>
      </c>
      <c r="AF435" s="207"/>
      <c r="AG435" s="207"/>
      <c r="AH435" s="207"/>
      <c r="AI435" s="419" t="s">
        <v>568</v>
      </c>
      <c r="AJ435" s="207"/>
      <c r="AK435" s="207"/>
      <c r="AL435" s="207"/>
      <c r="AM435" s="419" t="s">
        <v>559</v>
      </c>
      <c r="AN435" s="207"/>
      <c r="AO435" s="207"/>
      <c r="AP435" s="207"/>
      <c r="AQ435" s="419" t="s">
        <v>568</v>
      </c>
      <c r="AR435" s="207"/>
      <c r="AS435" s="207"/>
      <c r="AT435" s="353"/>
      <c r="AU435" s="420" t="s">
        <v>568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8"/>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8"/>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8"/>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8"/>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568</v>
      </c>
      <c r="AF457" s="200"/>
      <c r="AG457" s="132" t="s">
        <v>236</v>
      </c>
      <c r="AH457" s="133"/>
      <c r="AI457" s="155"/>
      <c r="AJ457" s="155"/>
      <c r="AK457" s="155"/>
      <c r="AL457" s="153"/>
      <c r="AM457" s="155"/>
      <c r="AN457" s="155"/>
      <c r="AO457" s="155"/>
      <c r="AP457" s="153"/>
      <c r="AQ457" s="613" t="s">
        <v>568</v>
      </c>
      <c r="AR457" s="200"/>
      <c r="AS457" s="132" t="s">
        <v>236</v>
      </c>
      <c r="AT457" s="133"/>
      <c r="AU457" s="345" t="s">
        <v>568</v>
      </c>
      <c r="AV457" s="200"/>
      <c r="AW457" s="132" t="s">
        <v>181</v>
      </c>
      <c r="AX457" s="195"/>
    </row>
    <row r="458" spans="1:50" ht="23.25" customHeight="1" x14ac:dyDescent="0.15">
      <c r="A458" s="189"/>
      <c r="B458" s="186"/>
      <c r="C458" s="180"/>
      <c r="D458" s="186"/>
      <c r="E458" s="354"/>
      <c r="F458" s="355"/>
      <c r="G458" s="295" t="s">
        <v>568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568</v>
      </c>
      <c r="AC458" s="213"/>
      <c r="AD458" s="213"/>
      <c r="AE458" s="419" t="s">
        <v>568</v>
      </c>
      <c r="AF458" s="207"/>
      <c r="AG458" s="207"/>
      <c r="AH458" s="207"/>
      <c r="AI458" s="419" t="s">
        <v>568</v>
      </c>
      <c r="AJ458" s="207"/>
      <c r="AK458" s="207"/>
      <c r="AL458" s="207"/>
      <c r="AM458" s="419" t="s">
        <v>559</v>
      </c>
      <c r="AN458" s="207"/>
      <c r="AO458" s="207"/>
      <c r="AP458" s="207"/>
      <c r="AQ458" s="419" t="s">
        <v>568</v>
      </c>
      <c r="AR458" s="207"/>
      <c r="AS458" s="207"/>
      <c r="AT458" s="353"/>
      <c r="AU458" s="420" t="s">
        <v>568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597</v>
      </c>
      <c r="AC459" s="213"/>
      <c r="AD459" s="213"/>
      <c r="AE459" s="419" t="s">
        <v>568</v>
      </c>
      <c r="AF459" s="207"/>
      <c r="AG459" s="207"/>
      <c r="AH459" s="207"/>
      <c r="AI459" s="419" t="s">
        <v>568</v>
      </c>
      <c r="AJ459" s="207"/>
      <c r="AK459" s="207"/>
      <c r="AL459" s="207"/>
      <c r="AM459" s="419" t="s">
        <v>559</v>
      </c>
      <c r="AN459" s="207"/>
      <c r="AO459" s="207"/>
      <c r="AP459" s="207"/>
      <c r="AQ459" s="419" t="s">
        <v>568</v>
      </c>
      <c r="AR459" s="207"/>
      <c r="AS459" s="207"/>
      <c r="AT459" s="353"/>
      <c r="AU459" s="420" t="s">
        <v>597</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597</v>
      </c>
      <c r="AF460" s="207"/>
      <c r="AG460" s="207"/>
      <c r="AH460" s="207"/>
      <c r="AI460" s="419" t="s">
        <v>568</v>
      </c>
      <c r="AJ460" s="207"/>
      <c r="AK460" s="207"/>
      <c r="AL460" s="207"/>
      <c r="AM460" s="419" t="s">
        <v>559</v>
      </c>
      <c r="AN460" s="207"/>
      <c r="AO460" s="207"/>
      <c r="AP460" s="207"/>
      <c r="AQ460" s="419" t="s">
        <v>568</v>
      </c>
      <c r="AR460" s="207"/>
      <c r="AS460" s="207"/>
      <c r="AT460" s="353"/>
      <c r="AU460" s="420" t="s">
        <v>568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8"/>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8"/>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8"/>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8"/>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4" t="s">
        <v>255</v>
      </c>
      <c r="H484" s="122"/>
      <c r="I484" s="122"/>
      <c r="J484" s="974"/>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8"/>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8"/>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8"/>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8"/>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8"/>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8"/>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8"/>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8"/>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8"/>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8"/>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4" t="s">
        <v>255</v>
      </c>
      <c r="H538" s="122"/>
      <c r="I538" s="122"/>
      <c r="J538" s="974"/>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8"/>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8"/>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8"/>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8"/>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8"/>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8"/>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8"/>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8"/>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8"/>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8"/>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4" t="s">
        <v>255</v>
      </c>
      <c r="H592" s="122"/>
      <c r="I592" s="122"/>
      <c r="J592" s="974"/>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8"/>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8"/>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8"/>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8"/>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8"/>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8"/>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8"/>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8"/>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8"/>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8"/>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4" t="s">
        <v>255</v>
      </c>
      <c r="H646" s="122"/>
      <c r="I646" s="122"/>
      <c r="J646" s="974"/>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8"/>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8"/>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8"/>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8"/>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8"/>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8"/>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8"/>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8"/>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8"/>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8"/>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138.75"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562</v>
      </c>
      <c r="AE702" s="358"/>
      <c r="AF702" s="358"/>
      <c r="AG702" s="406" t="s">
        <v>649</v>
      </c>
      <c r="AH702" s="407"/>
      <c r="AI702" s="407"/>
      <c r="AJ702" s="407"/>
      <c r="AK702" s="407"/>
      <c r="AL702" s="407"/>
      <c r="AM702" s="407"/>
      <c r="AN702" s="407"/>
      <c r="AO702" s="407"/>
      <c r="AP702" s="407"/>
      <c r="AQ702" s="407"/>
      <c r="AR702" s="407"/>
      <c r="AS702" s="407"/>
      <c r="AT702" s="407"/>
      <c r="AU702" s="407"/>
      <c r="AV702" s="407"/>
      <c r="AW702" s="407"/>
      <c r="AX702" s="408"/>
    </row>
    <row r="703" spans="1:50" ht="104.2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1" t="s">
        <v>562</v>
      </c>
      <c r="AE703" s="332"/>
      <c r="AF703" s="332"/>
      <c r="AG703" s="100" t="s">
        <v>623</v>
      </c>
      <c r="AH703" s="101"/>
      <c r="AI703" s="101"/>
      <c r="AJ703" s="101"/>
      <c r="AK703" s="101"/>
      <c r="AL703" s="101"/>
      <c r="AM703" s="101"/>
      <c r="AN703" s="101"/>
      <c r="AO703" s="101"/>
      <c r="AP703" s="101"/>
      <c r="AQ703" s="101"/>
      <c r="AR703" s="101"/>
      <c r="AS703" s="101"/>
      <c r="AT703" s="101"/>
      <c r="AU703" s="101"/>
      <c r="AV703" s="101"/>
      <c r="AW703" s="101"/>
      <c r="AX703" s="102"/>
    </row>
    <row r="704" spans="1:50" ht="99.7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562</v>
      </c>
      <c r="AE704" s="807"/>
      <c r="AF704" s="807"/>
      <c r="AG704" s="167" t="s">
        <v>624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562</v>
      </c>
      <c r="AE705" s="738"/>
      <c r="AF705" s="738"/>
      <c r="AG705" s="124" t="s">
        <v>680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19"/>
      <c r="D706" s="820"/>
      <c r="E706" s="753" t="s">
        <v>381</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625</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625</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562</v>
      </c>
      <c r="AE708" s="628"/>
      <c r="AF708" s="628"/>
      <c r="AG708" s="765" t="s">
        <v>598</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562</v>
      </c>
      <c r="AE709" s="332"/>
      <c r="AF709" s="332"/>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47.2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626</v>
      </c>
      <c r="AE710" s="332"/>
      <c r="AF710" s="332"/>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562</v>
      </c>
      <c r="AE711" s="332"/>
      <c r="AF711" s="332"/>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5"/>
      <c r="B712" s="667"/>
      <c r="C712" s="412" t="s">
        <v>349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562</v>
      </c>
      <c r="AE712" s="807"/>
      <c r="AF712" s="807"/>
      <c r="AG712" s="835" t="s">
        <v>681</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x14ac:dyDescent="0.15">
      <c r="A713" s="665"/>
      <c r="B713" s="667"/>
      <c r="C713" s="1023" t="s">
        <v>350</v>
      </c>
      <c r="D713" s="1024"/>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25"/>
      <c r="AD713" s="331" t="s">
        <v>626</v>
      </c>
      <c r="AE713" s="332"/>
      <c r="AF713" s="686"/>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327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562</v>
      </c>
      <c r="AE714" s="833"/>
      <c r="AF714" s="834"/>
      <c r="AG714" s="759" t="s">
        <v>602</v>
      </c>
      <c r="AH714" s="760"/>
      <c r="AI714" s="760"/>
      <c r="AJ714" s="760"/>
      <c r="AK714" s="760"/>
      <c r="AL714" s="760"/>
      <c r="AM714" s="760"/>
      <c r="AN714" s="760"/>
      <c r="AO714" s="760"/>
      <c r="AP714" s="760"/>
      <c r="AQ714" s="760"/>
      <c r="AR714" s="760"/>
      <c r="AS714" s="760"/>
      <c r="AT714" s="760"/>
      <c r="AU714" s="760"/>
      <c r="AV714" s="760"/>
      <c r="AW714" s="760"/>
      <c r="AX714" s="761"/>
    </row>
    <row r="715" spans="1:50" ht="57.75" customHeight="1" x14ac:dyDescent="0.15">
      <c r="A715" s="663" t="s">
        <v>40</v>
      </c>
      <c r="B715" s="809"/>
      <c r="C715" s="810" t="s">
        <v>328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562</v>
      </c>
      <c r="AE715" s="628"/>
      <c r="AF715" s="679"/>
      <c r="AG715" s="765" t="s">
        <v>627</v>
      </c>
      <c r="AH715" s="766"/>
      <c r="AI715" s="766"/>
      <c r="AJ715" s="766"/>
      <c r="AK715" s="766"/>
      <c r="AL715" s="766"/>
      <c r="AM715" s="766"/>
      <c r="AN715" s="766"/>
      <c r="AO715" s="766"/>
      <c r="AP715" s="766"/>
      <c r="AQ715" s="766"/>
      <c r="AR715" s="766"/>
      <c r="AS715" s="766"/>
      <c r="AT715" s="766"/>
      <c r="AU715" s="766"/>
      <c r="AV715" s="766"/>
      <c r="AW715" s="766"/>
      <c r="AX715" s="767"/>
    </row>
    <row r="716" spans="1:50" ht="57.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562</v>
      </c>
      <c r="AE716" s="650"/>
      <c r="AF716" s="650"/>
      <c r="AG716" s="100" t="s">
        <v>628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562</v>
      </c>
      <c r="AE717" s="332"/>
      <c r="AF717" s="332"/>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65.2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562</v>
      </c>
      <c r="AE718" s="332"/>
      <c r="AF718" s="332"/>
      <c r="AG718" s="126" t="s">
        <v>650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626</v>
      </c>
      <c r="AE719" s="628"/>
      <c r="AF719" s="628"/>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2"/>
      <c r="B721" s="803"/>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6.75" customHeight="1" x14ac:dyDescent="0.15">
      <c r="A726" s="663" t="s">
        <v>48</v>
      </c>
      <c r="B726" s="827"/>
      <c r="C726" s="840" t="s">
        <v>53</v>
      </c>
      <c r="D726" s="862"/>
      <c r="E726" s="862"/>
      <c r="F726" s="863"/>
      <c r="G726" s="600" t="s">
        <v>678</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77.25" customHeight="1" thickBot="1" x14ac:dyDescent="0.2">
      <c r="A727" s="828"/>
      <c r="B727" s="829"/>
      <c r="C727" s="772" t="s">
        <v>57</v>
      </c>
      <c r="D727" s="773"/>
      <c r="E727" s="773"/>
      <c r="F727" s="774"/>
      <c r="G727" s="598" t="s">
        <v>657</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7" t="s">
        <v>682</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22.25" customHeight="1" thickBot="1" x14ac:dyDescent="0.2">
      <c r="A731" s="824" t="s">
        <v>683</v>
      </c>
      <c r="B731" s="825"/>
      <c r="C731" s="825"/>
      <c r="D731" s="825"/>
      <c r="E731" s="826"/>
      <c r="F731" s="752" t="s">
        <v>684</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107.25" customHeight="1" thickBot="1" x14ac:dyDescent="0.2">
      <c r="A733" s="696" t="s">
        <v>685</v>
      </c>
      <c r="B733" s="697"/>
      <c r="C733" s="697"/>
      <c r="D733" s="697"/>
      <c r="E733" s="698"/>
      <c r="F733" s="660" t="s">
        <v>686</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31.25" customHeight="1" thickBot="1" x14ac:dyDescent="0.2">
      <c r="A735" s="815" t="s">
        <v>629</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355</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30" t="s">
        <v>403</v>
      </c>
      <c r="B737" s="210"/>
      <c r="C737" s="210"/>
      <c r="D737" s="211"/>
      <c r="E737" s="1031" t="s">
        <v>568</v>
      </c>
      <c r="F737" s="1031"/>
      <c r="G737" s="1031"/>
      <c r="H737" s="1031"/>
      <c r="I737" s="1031"/>
      <c r="J737" s="1031"/>
      <c r="K737" s="1031"/>
      <c r="L737" s="1031"/>
      <c r="M737" s="1031"/>
      <c r="N737" s="378" t="s">
        <v>398</v>
      </c>
      <c r="O737" s="378"/>
      <c r="P737" s="378"/>
      <c r="Q737" s="378"/>
      <c r="R737" s="1031" t="s">
        <v>604</v>
      </c>
      <c r="S737" s="1031"/>
      <c r="T737" s="1031"/>
      <c r="U737" s="1031"/>
      <c r="V737" s="1031"/>
      <c r="W737" s="1031"/>
      <c r="X737" s="1031"/>
      <c r="Y737" s="1031"/>
      <c r="Z737" s="1031"/>
      <c r="AA737" s="378" t="s">
        <v>397</v>
      </c>
      <c r="AB737" s="378"/>
      <c r="AC737" s="378"/>
      <c r="AD737" s="378"/>
      <c r="AE737" s="1031" t="s">
        <v>605</v>
      </c>
      <c r="AF737" s="1031"/>
      <c r="AG737" s="1031"/>
      <c r="AH737" s="1031"/>
      <c r="AI737" s="1031"/>
      <c r="AJ737" s="1031"/>
      <c r="AK737" s="1031"/>
      <c r="AL737" s="1031"/>
      <c r="AM737" s="1031"/>
      <c r="AN737" s="378" t="s">
        <v>396</v>
      </c>
      <c r="AO737" s="378"/>
      <c r="AP737" s="378"/>
      <c r="AQ737" s="378"/>
      <c r="AR737" s="1037" t="s">
        <v>606</v>
      </c>
      <c r="AS737" s="1038"/>
      <c r="AT737" s="1038"/>
      <c r="AU737" s="1038"/>
      <c r="AV737" s="1038"/>
      <c r="AW737" s="1038"/>
      <c r="AX737" s="1039"/>
      <c r="AY737" s="88"/>
      <c r="AZ737" s="88"/>
    </row>
    <row r="738" spans="1:52" ht="24.75" customHeight="1" x14ac:dyDescent="0.15">
      <c r="A738" s="1030" t="s">
        <v>395</v>
      </c>
      <c r="B738" s="210"/>
      <c r="C738" s="210"/>
      <c r="D738" s="211"/>
      <c r="E738" s="1031" t="s">
        <v>607</v>
      </c>
      <c r="F738" s="1031"/>
      <c r="G738" s="1031"/>
      <c r="H738" s="1031"/>
      <c r="I738" s="1031"/>
      <c r="J738" s="1031"/>
      <c r="K738" s="1031"/>
      <c r="L738" s="1031"/>
      <c r="M738" s="1031"/>
      <c r="N738" s="378" t="s">
        <v>394</v>
      </c>
      <c r="O738" s="378"/>
      <c r="P738" s="378"/>
      <c r="Q738" s="378"/>
      <c r="R738" s="1031" t="s">
        <v>608</v>
      </c>
      <c r="S738" s="1031"/>
      <c r="T738" s="1031"/>
      <c r="U738" s="1031"/>
      <c r="V738" s="1031"/>
      <c r="W738" s="1031"/>
      <c r="X738" s="1031"/>
      <c r="Y738" s="1031"/>
      <c r="Z738" s="1031"/>
      <c r="AA738" s="378" t="s">
        <v>393</v>
      </c>
      <c r="AB738" s="378"/>
      <c r="AC738" s="378"/>
      <c r="AD738" s="378"/>
      <c r="AE738" s="1031" t="s">
        <v>609</v>
      </c>
      <c r="AF738" s="1031"/>
      <c r="AG738" s="1031"/>
      <c r="AH738" s="1031"/>
      <c r="AI738" s="1031"/>
      <c r="AJ738" s="1031"/>
      <c r="AK738" s="1031"/>
      <c r="AL738" s="1031"/>
      <c r="AM738" s="1031"/>
      <c r="AN738" s="378" t="s">
        <v>392</v>
      </c>
      <c r="AO738" s="378"/>
      <c r="AP738" s="378"/>
      <c r="AQ738" s="378"/>
      <c r="AR738" s="1037">
        <v>306</v>
      </c>
      <c r="AS738" s="1038"/>
      <c r="AT738" s="1038"/>
      <c r="AU738" s="1038"/>
      <c r="AV738" s="1038"/>
      <c r="AW738" s="1038"/>
      <c r="AX738" s="1039"/>
    </row>
    <row r="739" spans="1:52" ht="24.75" customHeight="1" x14ac:dyDescent="0.15">
      <c r="A739" s="1030" t="s">
        <v>391</v>
      </c>
      <c r="B739" s="210"/>
      <c r="C739" s="210"/>
      <c r="D739" s="211"/>
      <c r="E739" s="1031">
        <v>302</v>
      </c>
      <c r="F739" s="1031"/>
      <c r="G739" s="1031"/>
      <c r="H739" s="1031"/>
      <c r="I739" s="1031"/>
      <c r="J739" s="1031"/>
      <c r="K739" s="1031"/>
      <c r="L739" s="1031"/>
      <c r="M739" s="1031"/>
      <c r="N739" s="1032"/>
      <c r="O739" s="1032"/>
      <c r="P739" s="1032"/>
      <c r="Q739" s="1032"/>
      <c r="R739" s="1033"/>
      <c r="S739" s="1033"/>
      <c r="T739" s="1033"/>
      <c r="U739" s="1033"/>
      <c r="V739" s="1033"/>
      <c r="W739" s="1033"/>
      <c r="X739" s="1033"/>
      <c r="Y739" s="1033"/>
      <c r="Z739" s="1033"/>
      <c r="AA739" s="1032"/>
      <c r="AB739" s="1032"/>
      <c r="AC739" s="1032"/>
      <c r="AD739" s="1032"/>
      <c r="AE739" s="1033"/>
      <c r="AF739" s="1033"/>
      <c r="AG739" s="1033"/>
      <c r="AH739" s="1033"/>
      <c r="AI739" s="1033"/>
      <c r="AJ739" s="1033"/>
      <c r="AK739" s="1033"/>
      <c r="AL739" s="1033"/>
      <c r="AM739" s="1033"/>
      <c r="AN739" s="1032"/>
      <c r="AO739" s="1032"/>
      <c r="AP739" s="1032"/>
      <c r="AQ739" s="1032"/>
      <c r="AR739" s="1034"/>
      <c r="AS739" s="1035"/>
      <c r="AT739" s="1035"/>
      <c r="AU739" s="1035"/>
      <c r="AV739" s="1035"/>
      <c r="AW739" s="1035"/>
      <c r="AX739" s="1036"/>
    </row>
    <row r="740" spans="1:52" ht="24.75" customHeight="1" thickBot="1" x14ac:dyDescent="0.2">
      <c r="A740" s="1012" t="s">
        <v>415</v>
      </c>
      <c r="B740" s="1013"/>
      <c r="C740" s="1013"/>
      <c r="D740" s="1014"/>
      <c r="E740" s="1015" t="s">
        <v>610</v>
      </c>
      <c r="F740" s="1016"/>
      <c r="G740" s="1016"/>
      <c r="H740" s="92" t="str">
        <f>IF(E740="", "", "(")</f>
        <v>(</v>
      </c>
      <c r="I740" s="1016"/>
      <c r="J740" s="1016"/>
      <c r="K740" s="92" t="str">
        <f>IF(OR(I740="　", I740=""), "", "-")</f>
        <v/>
      </c>
      <c r="L740" s="1017">
        <v>295</v>
      </c>
      <c r="M740" s="1017"/>
      <c r="N740" s="93" t="str">
        <f>IF(O740="", "", "-")</f>
        <v/>
      </c>
      <c r="O740" s="94"/>
      <c r="P740" s="93" t="str">
        <f>IF(E740="", "", ")")</f>
        <v>)</v>
      </c>
      <c r="Q740" s="1015"/>
      <c r="R740" s="1016"/>
      <c r="S740" s="1016"/>
      <c r="T740" s="92" t="str">
        <f>IF(Q740="", "", "(")</f>
        <v/>
      </c>
      <c r="U740" s="1016"/>
      <c r="V740" s="1016"/>
      <c r="W740" s="92" t="str">
        <f>IF(OR(U740="　", U740=""), "", "-")</f>
        <v/>
      </c>
      <c r="X740" s="1017"/>
      <c r="Y740" s="1017"/>
      <c r="Z740" s="93" t="str">
        <f>IF(AA740="", "", "-")</f>
        <v/>
      </c>
      <c r="AA740" s="94"/>
      <c r="AB740" s="93" t="str">
        <f>IF(Q740="", "", ")")</f>
        <v/>
      </c>
      <c r="AC740" s="1015"/>
      <c r="AD740" s="1016"/>
      <c r="AE740" s="1016"/>
      <c r="AF740" s="92" t="str">
        <f>IF(AC740="", "", "(")</f>
        <v/>
      </c>
      <c r="AG740" s="1016"/>
      <c r="AH740" s="1016"/>
      <c r="AI740" s="92" t="str">
        <f>IF(OR(AG740="　", AG740=""), "", "-")</f>
        <v/>
      </c>
      <c r="AJ740" s="1017"/>
      <c r="AK740" s="1017"/>
      <c r="AL740" s="93" t="str">
        <f>IF(AM740="", "", "-")</f>
        <v/>
      </c>
      <c r="AM740" s="94"/>
      <c r="AN740" s="93" t="str">
        <f>IF(AC740="", "", ")")</f>
        <v/>
      </c>
      <c r="AO740" s="1040"/>
      <c r="AP740" s="1041"/>
      <c r="AQ740" s="1041"/>
      <c r="AR740" s="1041"/>
      <c r="AS740" s="1041"/>
      <c r="AT740" s="1041"/>
      <c r="AU740" s="1041"/>
      <c r="AV740" s="1041"/>
      <c r="AW740" s="1041"/>
      <c r="AX740" s="1042"/>
    </row>
    <row r="741" spans="1:52" ht="28.35" customHeight="1" x14ac:dyDescent="0.15">
      <c r="A741" s="637" t="s">
        <v>384</v>
      </c>
      <c r="B741" s="638"/>
      <c r="C741" s="638"/>
      <c r="D741" s="638"/>
      <c r="E741" s="638"/>
      <c r="F741" s="639"/>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386</v>
      </c>
      <c r="B780" s="652"/>
      <c r="C780" s="652"/>
      <c r="D780" s="652"/>
      <c r="E780" s="652"/>
      <c r="F780" s="653"/>
      <c r="G780" s="618" t="s">
        <v>673</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674</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customHeight="1" x14ac:dyDescent="0.15">
      <c r="A782" s="654"/>
      <c r="B782" s="655"/>
      <c r="C782" s="655"/>
      <c r="D782" s="655"/>
      <c r="E782" s="655"/>
      <c r="F782" s="656"/>
      <c r="G782" s="693" t="s">
        <v>653</v>
      </c>
      <c r="H782" s="694"/>
      <c r="I782" s="694"/>
      <c r="J782" s="694"/>
      <c r="K782" s="695"/>
      <c r="L782" s="687" t="s">
        <v>654</v>
      </c>
      <c r="M782" s="688"/>
      <c r="N782" s="688"/>
      <c r="O782" s="688"/>
      <c r="P782" s="688"/>
      <c r="Q782" s="688"/>
      <c r="R782" s="688"/>
      <c r="S782" s="688"/>
      <c r="T782" s="688"/>
      <c r="U782" s="688"/>
      <c r="V782" s="688"/>
      <c r="W782" s="688"/>
      <c r="X782" s="689"/>
      <c r="Y782" s="409">
        <v>9.6940000000000008</v>
      </c>
      <c r="Z782" s="410"/>
      <c r="AA782" s="410"/>
      <c r="AB782" s="830"/>
      <c r="AC782" s="693" t="s">
        <v>630</v>
      </c>
      <c r="AD782" s="694"/>
      <c r="AE782" s="694"/>
      <c r="AF782" s="694"/>
      <c r="AG782" s="695"/>
      <c r="AH782" s="687" t="s">
        <v>633</v>
      </c>
      <c r="AI782" s="688"/>
      <c r="AJ782" s="688"/>
      <c r="AK782" s="688"/>
      <c r="AL782" s="688"/>
      <c r="AM782" s="688"/>
      <c r="AN782" s="688"/>
      <c r="AO782" s="688"/>
      <c r="AP782" s="688"/>
      <c r="AQ782" s="688"/>
      <c r="AR782" s="688"/>
      <c r="AS782" s="688"/>
      <c r="AT782" s="689"/>
      <c r="AU782" s="409">
        <v>3.1</v>
      </c>
      <c r="AV782" s="410"/>
      <c r="AW782" s="410"/>
      <c r="AX782" s="411"/>
    </row>
    <row r="783" spans="1:50" ht="24.75"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t="s">
        <v>631</v>
      </c>
      <c r="AD783" s="630"/>
      <c r="AE783" s="630"/>
      <c r="AF783" s="630"/>
      <c r="AG783" s="631"/>
      <c r="AH783" s="621" t="s">
        <v>634</v>
      </c>
      <c r="AI783" s="622"/>
      <c r="AJ783" s="622"/>
      <c r="AK783" s="622"/>
      <c r="AL783" s="622"/>
      <c r="AM783" s="622"/>
      <c r="AN783" s="622"/>
      <c r="AO783" s="622"/>
      <c r="AP783" s="622"/>
      <c r="AQ783" s="622"/>
      <c r="AR783" s="622"/>
      <c r="AS783" s="622"/>
      <c r="AT783" s="623"/>
      <c r="AU783" s="624">
        <v>0.8</v>
      </c>
      <c r="AV783" s="625"/>
      <c r="AW783" s="625"/>
      <c r="AX783" s="626"/>
    </row>
    <row r="784" spans="1:50" ht="24.75"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632</v>
      </c>
      <c r="AD784" s="630"/>
      <c r="AE784" s="630"/>
      <c r="AF784" s="630"/>
      <c r="AG784" s="631"/>
      <c r="AH784" s="621" t="s">
        <v>635</v>
      </c>
      <c r="AI784" s="622"/>
      <c r="AJ784" s="622"/>
      <c r="AK784" s="622"/>
      <c r="AL784" s="622"/>
      <c r="AM784" s="622"/>
      <c r="AN784" s="622"/>
      <c r="AO784" s="622"/>
      <c r="AP784" s="622"/>
      <c r="AQ784" s="622"/>
      <c r="AR784" s="622"/>
      <c r="AS784" s="622"/>
      <c r="AT784" s="623"/>
      <c r="AU784" s="624">
        <v>0.4</v>
      </c>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9.6940000000000008</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4.3000000000000007</v>
      </c>
      <c r="AV792" s="857"/>
      <c r="AW792" s="857"/>
      <c r="AX792" s="859"/>
    </row>
    <row r="793" spans="1:50" ht="24.75" customHeight="1" x14ac:dyDescent="0.15">
      <c r="A793" s="654"/>
      <c r="B793" s="655"/>
      <c r="C793" s="655"/>
      <c r="D793" s="655"/>
      <c r="E793" s="655"/>
      <c r="F793" s="656"/>
      <c r="G793" s="618" t="s">
        <v>675</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customHeight="1" x14ac:dyDescent="0.15">
      <c r="A795" s="654"/>
      <c r="B795" s="655"/>
      <c r="C795" s="655"/>
      <c r="D795" s="655"/>
      <c r="E795" s="655"/>
      <c r="F795" s="656"/>
      <c r="G795" s="693" t="s">
        <v>636</v>
      </c>
      <c r="H795" s="694"/>
      <c r="I795" s="694"/>
      <c r="J795" s="694"/>
      <c r="K795" s="695"/>
      <c r="L795" s="687" t="s">
        <v>637</v>
      </c>
      <c r="M795" s="688"/>
      <c r="N795" s="688"/>
      <c r="O795" s="688"/>
      <c r="P795" s="688"/>
      <c r="Q795" s="688"/>
      <c r="R795" s="688"/>
      <c r="S795" s="688"/>
      <c r="T795" s="688"/>
      <c r="U795" s="688"/>
      <c r="V795" s="688"/>
      <c r="W795" s="688"/>
      <c r="X795" s="689"/>
      <c r="Y795" s="409">
        <v>0.8</v>
      </c>
      <c r="Z795" s="410"/>
      <c r="AA795" s="410"/>
      <c r="AB795" s="830"/>
      <c r="AC795" s="693"/>
      <c r="AD795" s="694"/>
      <c r="AE795" s="694"/>
      <c r="AF795" s="694"/>
      <c r="AG795" s="695"/>
      <c r="AH795" s="687"/>
      <c r="AI795" s="688"/>
      <c r="AJ795" s="688"/>
      <c r="AK795" s="688"/>
      <c r="AL795" s="688"/>
      <c r="AM795" s="688"/>
      <c r="AN795" s="688"/>
      <c r="AO795" s="688"/>
      <c r="AP795" s="688"/>
      <c r="AQ795" s="688"/>
      <c r="AR795" s="688"/>
      <c r="AS795" s="688"/>
      <c r="AT795" s="689"/>
      <c r="AU795" s="409"/>
      <c r="AV795" s="410"/>
      <c r="AW795" s="410"/>
      <c r="AX795" s="411"/>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x14ac:dyDescent="0.15">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0.8</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4"/>
      <c r="B806" s="655"/>
      <c r="C806" s="655"/>
      <c r="D806" s="655"/>
      <c r="E806" s="655"/>
      <c r="F806" s="656"/>
      <c r="G806" s="618" t="s">
        <v>322</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323</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9"/>
      <c r="Z808" s="410"/>
      <c r="AA808" s="410"/>
      <c r="AB808" s="830"/>
      <c r="AC808" s="693"/>
      <c r="AD808" s="694"/>
      <c r="AE808" s="694"/>
      <c r="AF808" s="694"/>
      <c r="AG808" s="695"/>
      <c r="AH808" s="687"/>
      <c r="AI808" s="688"/>
      <c r="AJ808" s="688"/>
      <c r="AK808" s="688"/>
      <c r="AL808" s="688"/>
      <c r="AM808" s="688"/>
      <c r="AN808" s="688"/>
      <c r="AO808" s="688"/>
      <c r="AP808" s="688"/>
      <c r="AQ808" s="688"/>
      <c r="AR808" s="688"/>
      <c r="AS808" s="688"/>
      <c r="AT808" s="689"/>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9"/>
      <c r="Z821" s="410"/>
      <c r="AA821" s="410"/>
      <c r="AB821" s="830"/>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90" t="s">
        <v>651</v>
      </c>
      <c r="D838" s="391"/>
      <c r="E838" s="391"/>
      <c r="F838" s="391"/>
      <c r="G838" s="391"/>
      <c r="H838" s="391"/>
      <c r="I838" s="392"/>
      <c r="J838" s="938">
        <v>6013305001838</v>
      </c>
      <c r="K838" s="939"/>
      <c r="L838" s="939"/>
      <c r="M838" s="939"/>
      <c r="N838" s="939"/>
      <c r="O838" s="940"/>
      <c r="P838" s="944" t="s">
        <v>652</v>
      </c>
      <c r="Q838" s="945"/>
      <c r="R838" s="945"/>
      <c r="S838" s="945"/>
      <c r="T838" s="945"/>
      <c r="U838" s="945"/>
      <c r="V838" s="945"/>
      <c r="W838" s="945"/>
      <c r="X838" s="946"/>
      <c r="Y838" s="364">
        <v>9.6940000000000008</v>
      </c>
      <c r="Z838" s="365"/>
      <c r="AA838" s="365"/>
      <c r="AB838" s="366"/>
      <c r="AC838" s="206" t="s">
        <v>373</v>
      </c>
      <c r="AD838" s="930"/>
      <c r="AE838" s="930"/>
      <c r="AF838" s="930"/>
      <c r="AG838" s="931"/>
      <c r="AH838" s="935">
        <v>2</v>
      </c>
      <c r="AI838" s="936"/>
      <c r="AJ838" s="936"/>
      <c r="AK838" s="937"/>
      <c r="AL838" s="370">
        <v>93.3</v>
      </c>
      <c r="AM838" s="371"/>
      <c r="AN838" s="371"/>
      <c r="AO838" s="372"/>
      <c r="AP838" s="941"/>
      <c r="AQ838" s="942"/>
      <c r="AR838" s="942"/>
      <c r="AS838" s="942"/>
      <c r="AT838" s="942"/>
      <c r="AU838" s="942"/>
      <c r="AV838" s="942"/>
      <c r="AW838" s="942"/>
      <c r="AX838" s="94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49.5" customHeight="1" x14ac:dyDescent="0.15">
      <c r="A871" s="389">
        <v>1</v>
      </c>
      <c r="B871" s="389">
        <v>1</v>
      </c>
      <c r="C871" s="374" t="s">
        <v>638</v>
      </c>
      <c r="D871" s="360"/>
      <c r="E871" s="360"/>
      <c r="F871" s="360"/>
      <c r="G871" s="360"/>
      <c r="H871" s="360"/>
      <c r="I871" s="360"/>
      <c r="J871" s="361">
        <v>2010701023536</v>
      </c>
      <c r="K871" s="362"/>
      <c r="L871" s="362"/>
      <c r="M871" s="362"/>
      <c r="N871" s="362"/>
      <c r="O871" s="362"/>
      <c r="P871" s="375" t="s">
        <v>639</v>
      </c>
      <c r="Q871" s="363"/>
      <c r="R871" s="363"/>
      <c r="S871" s="363"/>
      <c r="T871" s="363"/>
      <c r="U871" s="363"/>
      <c r="V871" s="363"/>
      <c r="W871" s="363"/>
      <c r="X871" s="363"/>
      <c r="Y871" s="364">
        <v>4.3</v>
      </c>
      <c r="Z871" s="365"/>
      <c r="AA871" s="365"/>
      <c r="AB871" s="366"/>
      <c r="AC871" s="376" t="s">
        <v>373</v>
      </c>
      <c r="AD871" s="384"/>
      <c r="AE871" s="384"/>
      <c r="AF871" s="384"/>
      <c r="AG871" s="384"/>
      <c r="AH871" s="385">
        <v>1</v>
      </c>
      <c r="AI871" s="386"/>
      <c r="AJ871" s="386"/>
      <c r="AK871" s="386"/>
      <c r="AL871" s="370">
        <v>99.99</v>
      </c>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46.5" customHeight="1" x14ac:dyDescent="0.15">
      <c r="A904" s="389">
        <v>1</v>
      </c>
      <c r="B904" s="389">
        <v>1</v>
      </c>
      <c r="C904" s="374" t="s">
        <v>658</v>
      </c>
      <c r="D904" s="360"/>
      <c r="E904" s="360"/>
      <c r="F904" s="360"/>
      <c r="G904" s="360"/>
      <c r="H904" s="360"/>
      <c r="I904" s="360"/>
      <c r="J904" s="361">
        <v>5011105004112</v>
      </c>
      <c r="K904" s="362"/>
      <c r="L904" s="362"/>
      <c r="M904" s="362"/>
      <c r="N904" s="362"/>
      <c r="O904" s="362"/>
      <c r="P904" s="375" t="s">
        <v>659</v>
      </c>
      <c r="Q904" s="363"/>
      <c r="R904" s="363"/>
      <c r="S904" s="363"/>
      <c r="T904" s="363"/>
      <c r="U904" s="363"/>
      <c r="V904" s="363"/>
      <c r="W904" s="363"/>
      <c r="X904" s="363"/>
      <c r="Y904" s="364">
        <v>0.8</v>
      </c>
      <c r="Z904" s="365"/>
      <c r="AA904" s="365"/>
      <c r="AB904" s="366"/>
      <c r="AC904" s="376" t="s">
        <v>379</v>
      </c>
      <c r="AD904" s="384"/>
      <c r="AE904" s="384"/>
      <c r="AF904" s="384"/>
      <c r="AG904" s="384"/>
      <c r="AH904" s="385" t="s">
        <v>671</v>
      </c>
      <c r="AI904" s="386"/>
      <c r="AJ904" s="386"/>
      <c r="AK904" s="386"/>
      <c r="AL904" s="370" t="s">
        <v>671</v>
      </c>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332</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401" t="s">
        <v>558</v>
      </c>
      <c r="Q1103" s="363"/>
      <c r="R1103" s="363"/>
      <c r="S1103" s="363"/>
      <c r="T1103" s="363"/>
      <c r="U1103" s="363"/>
      <c r="V1103" s="363"/>
      <c r="W1103" s="363"/>
      <c r="X1103" s="363"/>
      <c r="Y1103" s="402" t="s">
        <v>557</v>
      </c>
      <c r="Z1103" s="365"/>
      <c r="AA1103" s="365"/>
      <c r="AB1103" s="366"/>
      <c r="AC1103" s="367"/>
      <c r="AD1103" s="367"/>
      <c r="AE1103" s="367"/>
      <c r="AF1103" s="367"/>
      <c r="AG1103" s="367"/>
      <c r="AH1103" s="393" t="s">
        <v>557</v>
      </c>
      <c r="AI1103" s="369"/>
      <c r="AJ1103" s="369"/>
      <c r="AK1103" s="369"/>
      <c r="AL1103" s="394" t="s">
        <v>557</v>
      </c>
      <c r="AM1103" s="371"/>
      <c r="AN1103" s="371"/>
      <c r="AO1103" s="372"/>
      <c r="AP1103" s="395"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7">
      <formula>IF(RIGHT(TEXT(P14,"0.#"),1)=".",FALSE,TRUE)</formula>
    </cfRule>
    <cfRule type="expression" dxfId="2748" priority="14018">
      <formula>IF(RIGHT(TEXT(P14,"0.#"),1)=".",TRUE,FALSE)</formula>
    </cfRule>
  </conditionalFormatting>
  <conditionalFormatting sqref="AE32">
    <cfRule type="expression" dxfId="2747" priority="14007">
      <formula>IF(RIGHT(TEXT(AE32,"0.#"),1)=".",FALSE,TRUE)</formula>
    </cfRule>
    <cfRule type="expression" dxfId="2746" priority="14008">
      <formula>IF(RIGHT(TEXT(AE32,"0.#"),1)=".",TRUE,FALSE)</formula>
    </cfRule>
  </conditionalFormatting>
  <conditionalFormatting sqref="P18:AX18">
    <cfRule type="expression" dxfId="2745" priority="13893">
      <formula>IF(RIGHT(TEXT(P18,"0.#"),1)=".",FALSE,TRUE)</formula>
    </cfRule>
    <cfRule type="expression" dxfId="2744" priority="13894">
      <formula>IF(RIGHT(TEXT(P18,"0.#"),1)=".",TRUE,FALSE)</formula>
    </cfRule>
  </conditionalFormatting>
  <conditionalFormatting sqref="Y783">
    <cfRule type="expression" dxfId="2743" priority="13889">
      <formula>IF(RIGHT(TEXT(Y783,"0.#"),1)=".",FALSE,TRUE)</formula>
    </cfRule>
    <cfRule type="expression" dxfId="2742" priority="13890">
      <formula>IF(RIGHT(TEXT(Y783,"0.#"),1)=".",TRUE,FALSE)</formula>
    </cfRule>
  </conditionalFormatting>
  <conditionalFormatting sqref="Y792">
    <cfRule type="expression" dxfId="2741" priority="13885">
      <formula>IF(RIGHT(TEXT(Y792,"0.#"),1)=".",FALSE,TRUE)</formula>
    </cfRule>
    <cfRule type="expression" dxfId="2740" priority="13886">
      <formula>IF(RIGHT(TEXT(Y792,"0.#"),1)=".",TRUE,FALSE)</formula>
    </cfRule>
  </conditionalFormatting>
  <conditionalFormatting sqref="Y823:Y830 Y821 Y810:Y817 Y808 Y797:Y804 Y795">
    <cfRule type="expression" dxfId="2739" priority="13667">
      <formula>IF(RIGHT(TEXT(Y795,"0.#"),1)=".",FALSE,TRUE)</formula>
    </cfRule>
    <cfRule type="expression" dxfId="2738" priority="13668">
      <formula>IF(RIGHT(TEXT(Y795,"0.#"),1)=".",TRUE,FALSE)</formula>
    </cfRule>
  </conditionalFormatting>
  <conditionalFormatting sqref="P16:AQ17 P15:AX15 P13:AX13">
    <cfRule type="expression" dxfId="2737" priority="13715">
      <formula>IF(RIGHT(TEXT(P13,"0.#"),1)=".",FALSE,TRUE)</formula>
    </cfRule>
    <cfRule type="expression" dxfId="2736" priority="13716">
      <formula>IF(RIGHT(TEXT(P13,"0.#"),1)=".",TRUE,FALSE)</formula>
    </cfRule>
  </conditionalFormatting>
  <conditionalFormatting sqref="P19:AJ19">
    <cfRule type="expression" dxfId="2735" priority="13713">
      <formula>IF(RIGHT(TEXT(P19,"0.#"),1)=".",FALSE,TRUE)</formula>
    </cfRule>
    <cfRule type="expression" dxfId="2734" priority="13714">
      <formula>IF(RIGHT(TEXT(P19,"0.#"),1)=".",TRUE,FALSE)</formula>
    </cfRule>
  </conditionalFormatting>
  <conditionalFormatting sqref="AE101 AQ101">
    <cfRule type="expression" dxfId="2733" priority="13705">
      <formula>IF(RIGHT(TEXT(AE101,"0.#"),1)=".",FALSE,TRUE)</formula>
    </cfRule>
    <cfRule type="expression" dxfId="2732" priority="13706">
      <formula>IF(RIGHT(TEXT(AE101,"0.#"),1)=".",TRUE,FALSE)</formula>
    </cfRule>
  </conditionalFormatting>
  <conditionalFormatting sqref="Y784:Y791 Y782">
    <cfRule type="expression" dxfId="2731" priority="13691">
      <formula>IF(RIGHT(TEXT(Y782,"0.#"),1)=".",FALSE,TRUE)</formula>
    </cfRule>
    <cfRule type="expression" dxfId="2730" priority="13692">
      <formula>IF(RIGHT(TEXT(Y782,"0.#"),1)=".",TRUE,FALSE)</formula>
    </cfRule>
  </conditionalFormatting>
  <conditionalFormatting sqref="AU783">
    <cfRule type="expression" dxfId="2729" priority="13689">
      <formula>IF(RIGHT(TEXT(AU783,"0.#"),1)=".",FALSE,TRUE)</formula>
    </cfRule>
    <cfRule type="expression" dxfId="2728" priority="13690">
      <formula>IF(RIGHT(TEXT(AU783,"0.#"),1)=".",TRUE,FALSE)</formula>
    </cfRule>
  </conditionalFormatting>
  <conditionalFormatting sqref="AU792">
    <cfRule type="expression" dxfId="2727" priority="13687">
      <formula>IF(RIGHT(TEXT(AU792,"0.#"),1)=".",FALSE,TRUE)</formula>
    </cfRule>
    <cfRule type="expression" dxfId="2726" priority="13688">
      <formula>IF(RIGHT(TEXT(AU792,"0.#"),1)=".",TRUE,FALSE)</formula>
    </cfRule>
  </conditionalFormatting>
  <conditionalFormatting sqref="AU784:AU791 AU782">
    <cfRule type="expression" dxfId="2725" priority="13685">
      <formula>IF(RIGHT(TEXT(AU782,"0.#"),1)=".",FALSE,TRUE)</formula>
    </cfRule>
    <cfRule type="expression" dxfId="2724" priority="13686">
      <formula>IF(RIGHT(TEXT(AU782,"0.#"),1)=".",TRUE,FALSE)</formula>
    </cfRule>
  </conditionalFormatting>
  <conditionalFormatting sqref="Y822 Y809 Y796">
    <cfRule type="expression" dxfId="2723" priority="13671">
      <formula>IF(RIGHT(TEXT(Y796,"0.#"),1)=".",FALSE,TRUE)</formula>
    </cfRule>
    <cfRule type="expression" dxfId="2722" priority="13672">
      <formula>IF(RIGHT(TEXT(Y796,"0.#"),1)=".",TRUE,FALSE)</formula>
    </cfRule>
  </conditionalFormatting>
  <conditionalFormatting sqref="Y831 Y818 Y805">
    <cfRule type="expression" dxfId="2721" priority="13669">
      <formula>IF(RIGHT(TEXT(Y805,"0.#"),1)=".",FALSE,TRUE)</formula>
    </cfRule>
    <cfRule type="expression" dxfId="2720" priority="13670">
      <formula>IF(RIGHT(TEXT(Y805,"0.#"),1)=".",TRUE,FALSE)</formula>
    </cfRule>
  </conditionalFormatting>
  <conditionalFormatting sqref="AU822 AU809 AU796">
    <cfRule type="expression" dxfId="2719" priority="13665">
      <formula>IF(RIGHT(TEXT(AU796,"0.#"),1)=".",FALSE,TRUE)</formula>
    </cfRule>
    <cfRule type="expression" dxfId="2718" priority="13666">
      <formula>IF(RIGHT(TEXT(AU796,"0.#"),1)=".",TRUE,FALSE)</formula>
    </cfRule>
  </conditionalFormatting>
  <conditionalFormatting sqref="AU831 AU818 AU805">
    <cfRule type="expression" dxfId="2717" priority="13663">
      <formula>IF(RIGHT(TEXT(AU805,"0.#"),1)=".",FALSE,TRUE)</formula>
    </cfRule>
    <cfRule type="expression" dxfId="2716" priority="13664">
      <formula>IF(RIGHT(TEXT(AU805,"0.#"),1)=".",TRUE,FALSE)</formula>
    </cfRule>
  </conditionalFormatting>
  <conditionalFormatting sqref="AU823:AU830 AU821 AU810:AU817 AU808 AU797:AU804 AU795">
    <cfRule type="expression" dxfId="2715" priority="13661">
      <formula>IF(RIGHT(TEXT(AU795,"0.#"),1)=".",FALSE,TRUE)</formula>
    </cfRule>
    <cfRule type="expression" dxfId="2714" priority="13662">
      <formula>IF(RIGHT(TEXT(AU795,"0.#"),1)=".",TRUE,FALSE)</formula>
    </cfRule>
  </conditionalFormatting>
  <conditionalFormatting sqref="AM87">
    <cfRule type="expression" dxfId="2713" priority="13315">
      <formula>IF(RIGHT(TEXT(AM87,"0.#"),1)=".",FALSE,TRUE)</formula>
    </cfRule>
    <cfRule type="expression" dxfId="2712" priority="13316">
      <formula>IF(RIGHT(TEXT(AM87,"0.#"),1)=".",TRUE,FALSE)</formula>
    </cfRule>
  </conditionalFormatting>
  <conditionalFormatting sqref="AE55">
    <cfRule type="expression" dxfId="2711" priority="13383">
      <formula>IF(RIGHT(TEXT(AE55,"0.#"),1)=".",FALSE,TRUE)</formula>
    </cfRule>
    <cfRule type="expression" dxfId="2710" priority="13384">
      <formula>IF(RIGHT(TEXT(AE55,"0.#"),1)=".",TRUE,FALSE)</formula>
    </cfRule>
  </conditionalFormatting>
  <conditionalFormatting sqref="AI55">
    <cfRule type="expression" dxfId="2709" priority="13381">
      <formula>IF(RIGHT(TEXT(AI55,"0.#"),1)=".",FALSE,TRUE)</formula>
    </cfRule>
    <cfRule type="expression" dxfId="2708" priority="13382">
      <formula>IF(RIGHT(TEXT(AI55,"0.#"),1)=".",TRUE,FALSE)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7" manualBreakCount="7">
    <brk id="29" max="49" man="1"/>
    <brk id="129" max="49" man="1"/>
    <brk id="699" max="49" man="1"/>
    <brk id="718" max="49" man="1"/>
    <brk id="740" max="49" man="1"/>
    <brk id="834" max="16383" man="1"/>
    <brk id="1103" max="49" man="1"/>
  </rowBreaks>
  <colBreaks count="1" manualBreakCount="1">
    <brk id="6" max="110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t="s">
        <v>562</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352</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9"/>
      <c r="Z2" s="854"/>
      <c r="AA2" s="855"/>
      <c r="AB2" s="1073" t="s">
        <v>11</v>
      </c>
      <c r="AC2" s="1074"/>
      <c r="AD2" s="1075"/>
      <c r="AE2" s="249" t="s">
        <v>392</v>
      </c>
      <c r="AF2" s="249"/>
      <c r="AG2" s="249"/>
      <c r="AH2" s="249"/>
      <c r="AI2" s="249" t="s">
        <v>390</v>
      </c>
      <c r="AJ2" s="249"/>
      <c r="AK2" s="249"/>
      <c r="AL2" s="249"/>
      <c r="AM2" s="249" t="s">
        <v>419</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70"/>
      <c r="Z3" s="1071"/>
      <c r="AA3" s="1072"/>
      <c r="AB3" s="1076"/>
      <c r="AC3" s="1077"/>
      <c r="AD3" s="1078"/>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46"/>
      <c r="I4" s="1046"/>
      <c r="J4" s="1046"/>
      <c r="K4" s="1046"/>
      <c r="L4" s="1046"/>
      <c r="M4" s="1046"/>
      <c r="N4" s="1046"/>
      <c r="O4" s="1047"/>
      <c r="P4" s="104"/>
      <c r="Q4" s="1054"/>
      <c r="R4" s="1054"/>
      <c r="S4" s="1054"/>
      <c r="T4" s="1054"/>
      <c r="U4" s="1054"/>
      <c r="V4" s="1054"/>
      <c r="W4" s="1054"/>
      <c r="X4" s="1055"/>
      <c r="Y4" s="1064" t="s">
        <v>12</v>
      </c>
      <c r="Z4" s="1065"/>
      <c r="AA4" s="1066"/>
      <c r="AB4" s="487"/>
      <c r="AC4" s="1068"/>
      <c r="AD4" s="1068"/>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48"/>
      <c r="H5" s="1049"/>
      <c r="I5" s="1049"/>
      <c r="J5" s="1049"/>
      <c r="K5" s="1049"/>
      <c r="L5" s="1049"/>
      <c r="M5" s="1049"/>
      <c r="N5" s="1049"/>
      <c r="O5" s="1050"/>
      <c r="P5" s="1056"/>
      <c r="Q5" s="1056"/>
      <c r="R5" s="1056"/>
      <c r="S5" s="1056"/>
      <c r="T5" s="1056"/>
      <c r="U5" s="1056"/>
      <c r="V5" s="1056"/>
      <c r="W5" s="1056"/>
      <c r="X5" s="1057"/>
      <c r="Y5" s="441" t="s">
        <v>54</v>
      </c>
      <c r="Z5" s="1061"/>
      <c r="AA5" s="1062"/>
      <c r="AB5" s="549"/>
      <c r="AC5" s="1067"/>
      <c r="AD5" s="1067"/>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51"/>
      <c r="H6" s="1052"/>
      <c r="I6" s="1052"/>
      <c r="J6" s="1052"/>
      <c r="K6" s="1052"/>
      <c r="L6" s="1052"/>
      <c r="M6" s="1052"/>
      <c r="N6" s="1052"/>
      <c r="O6" s="1053"/>
      <c r="P6" s="1058"/>
      <c r="Q6" s="1058"/>
      <c r="R6" s="1058"/>
      <c r="S6" s="1058"/>
      <c r="T6" s="1058"/>
      <c r="U6" s="1058"/>
      <c r="V6" s="1058"/>
      <c r="W6" s="1058"/>
      <c r="X6" s="1059"/>
      <c r="Y6" s="1060" t="s">
        <v>13</v>
      </c>
      <c r="Z6" s="1061"/>
      <c r="AA6" s="1062"/>
      <c r="AB6" s="617" t="s">
        <v>182</v>
      </c>
      <c r="AC6" s="1063"/>
      <c r="AD6" s="1063"/>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352</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9"/>
      <c r="Z9" s="854"/>
      <c r="AA9" s="855"/>
      <c r="AB9" s="1073" t="s">
        <v>11</v>
      </c>
      <c r="AC9" s="1074"/>
      <c r="AD9" s="1075"/>
      <c r="AE9" s="249" t="s">
        <v>392</v>
      </c>
      <c r="AF9" s="249"/>
      <c r="AG9" s="249"/>
      <c r="AH9" s="249"/>
      <c r="AI9" s="249" t="s">
        <v>390</v>
      </c>
      <c r="AJ9" s="249"/>
      <c r="AK9" s="249"/>
      <c r="AL9" s="249"/>
      <c r="AM9" s="249" t="s">
        <v>419</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70"/>
      <c r="Z10" s="1071"/>
      <c r="AA10" s="1072"/>
      <c r="AB10" s="1076"/>
      <c r="AC10" s="1077"/>
      <c r="AD10" s="1078"/>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46"/>
      <c r="I11" s="1046"/>
      <c r="J11" s="1046"/>
      <c r="K11" s="1046"/>
      <c r="L11" s="1046"/>
      <c r="M11" s="1046"/>
      <c r="N11" s="1046"/>
      <c r="O11" s="1047"/>
      <c r="P11" s="104"/>
      <c r="Q11" s="1054"/>
      <c r="R11" s="1054"/>
      <c r="S11" s="1054"/>
      <c r="T11" s="1054"/>
      <c r="U11" s="1054"/>
      <c r="V11" s="1054"/>
      <c r="W11" s="1054"/>
      <c r="X11" s="1055"/>
      <c r="Y11" s="1064" t="s">
        <v>12</v>
      </c>
      <c r="Z11" s="1065"/>
      <c r="AA11" s="1066"/>
      <c r="AB11" s="487"/>
      <c r="AC11" s="1068"/>
      <c r="AD11" s="1068"/>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48"/>
      <c r="H12" s="1049"/>
      <c r="I12" s="1049"/>
      <c r="J12" s="1049"/>
      <c r="K12" s="1049"/>
      <c r="L12" s="1049"/>
      <c r="M12" s="1049"/>
      <c r="N12" s="1049"/>
      <c r="O12" s="1050"/>
      <c r="P12" s="1056"/>
      <c r="Q12" s="1056"/>
      <c r="R12" s="1056"/>
      <c r="S12" s="1056"/>
      <c r="T12" s="1056"/>
      <c r="U12" s="1056"/>
      <c r="V12" s="1056"/>
      <c r="W12" s="1056"/>
      <c r="X12" s="1057"/>
      <c r="Y12" s="441" t="s">
        <v>54</v>
      </c>
      <c r="Z12" s="1061"/>
      <c r="AA12" s="1062"/>
      <c r="AB12" s="549"/>
      <c r="AC12" s="1067"/>
      <c r="AD12" s="1067"/>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51"/>
      <c r="H13" s="1052"/>
      <c r="I13" s="1052"/>
      <c r="J13" s="1052"/>
      <c r="K13" s="1052"/>
      <c r="L13" s="1052"/>
      <c r="M13" s="1052"/>
      <c r="N13" s="1052"/>
      <c r="O13" s="1053"/>
      <c r="P13" s="1058"/>
      <c r="Q13" s="1058"/>
      <c r="R13" s="1058"/>
      <c r="S13" s="1058"/>
      <c r="T13" s="1058"/>
      <c r="U13" s="1058"/>
      <c r="V13" s="1058"/>
      <c r="W13" s="1058"/>
      <c r="X13" s="1059"/>
      <c r="Y13" s="1060" t="s">
        <v>13</v>
      </c>
      <c r="Z13" s="1061"/>
      <c r="AA13" s="1062"/>
      <c r="AB13" s="617" t="s">
        <v>182</v>
      </c>
      <c r="AC13" s="1063"/>
      <c r="AD13" s="1063"/>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352</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9"/>
      <c r="Z16" s="854"/>
      <c r="AA16" s="855"/>
      <c r="AB16" s="1073" t="s">
        <v>11</v>
      </c>
      <c r="AC16" s="1074"/>
      <c r="AD16" s="1075"/>
      <c r="AE16" s="249" t="s">
        <v>392</v>
      </c>
      <c r="AF16" s="249"/>
      <c r="AG16" s="249"/>
      <c r="AH16" s="249"/>
      <c r="AI16" s="249" t="s">
        <v>390</v>
      </c>
      <c r="AJ16" s="249"/>
      <c r="AK16" s="249"/>
      <c r="AL16" s="249"/>
      <c r="AM16" s="249" t="s">
        <v>419</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70"/>
      <c r="Z17" s="1071"/>
      <c r="AA17" s="1072"/>
      <c r="AB17" s="1076"/>
      <c r="AC17" s="1077"/>
      <c r="AD17" s="1078"/>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46"/>
      <c r="I18" s="1046"/>
      <c r="J18" s="1046"/>
      <c r="K18" s="1046"/>
      <c r="L18" s="1046"/>
      <c r="M18" s="1046"/>
      <c r="N18" s="1046"/>
      <c r="O18" s="1047"/>
      <c r="P18" s="104"/>
      <c r="Q18" s="1054"/>
      <c r="R18" s="1054"/>
      <c r="S18" s="1054"/>
      <c r="T18" s="1054"/>
      <c r="U18" s="1054"/>
      <c r="V18" s="1054"/>
      <c r="W18" s="1054"/>
      <c r="X18" s="1055"/>
      <c r="Y18" s="1064" t="s">
        <v>12</v>
      </c>
      <c r="Z18" s="1065"/>
      <c r="AA18" s="1066"/>
      <c r="AB18" s="487"/>
      <c r="AC18" s="1068"/>
      <c r="AD18" s="1068"/>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48"/>
      <c r="H19" s="1049"/>
      <c r="I19" s="1049"/>
      <c r="J19" s="1049"/>
      <c r="K19" s="1049"/>
      <c r="L19" s="1049"/>
      <c r="M19" s="1049"/>
      <c r="N19" s="1049"/>
      <c r="O19" s="1050"/>
      <c r="P19" s="1056"/>
      <c r="Q19" s="1056"/>
      <c r="R19" s="1056"/>
      <c r="S19" s="1056"/>
      <c r="T19" s="1056"/>
      <c r="U19" s="1056"/>
      <c r="V19" s="1056"/>
      <c r="W19" s="1056"/>
      <c r="X19" s="1057"/>
      <c r="Y19" s="441" t="s">
        <v>54</v>
      </c>
      <c r="Z19" s="1061"/>
      <c r="AA19" s="1062"/>
      <c r="AB19" s="549"/>
      <c r="AC19" s="1067"/>
      <c r="AD19" s="1067"/>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51"/>
      <c r="H20" s="1052"/>
      <c r="I20" s="1052"/>
      <c r="J20" s="1052"/>
      <c r="K20" s="1052"/>
      <c r="L20" s="1052"/>
      <c r="M20" s="1052"/>
      <c r="N20" s="1052"/>
      <c r="O20" s="1053"/>
      <c r="P20" s="1058"/>
      <c r="Q20" s="1058"/>
      <c r="R20" s="1058"/>
      <c r="S20" s="1058"/>
      <c r="T20" s="1058"/>
      <c r="U20" s="1058"/>
      <c r="V20" s="1058"/>
      <c r="W20" s="1058"/>
      <c r="X20" s="1059"/>
      <c r="Y20" s="1060" t="s">
        <v>13</v>
      </c>
      <c r="Z20" s="1061"/>
      <c r="AA20" s="1062"/>
      <c r="AB20" s="617" t="s">
        <v>182</v>
      </c>
      <c r="AC20" s="1063"/>
      <c r="AD20" s="1063"/>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352</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9"/>
      <c r="Z23" s="854"/>
      <c r="AA23" s="855"/>
      <c r="AB23" s="1073" t="s">
        <v>11</v>
      </c>
      <c r="AC23" s="1074"/>
      <c r="AD23" s="1075"/>
      <c r="AE23" s="249" t="s">
        <v>392</v>
      </c>
      <c r="AF23" s="249"/>
      <c r="AG23" s="249"/>
      <c r="AH23" s="249"/>
      <c r="AI23" s="249" t="s">
        <v>390</v>
      </c>
      <c r="AJ23" s="249"/>
      <c r="AK23" s="249"/>
      <c r="AL23" s="249"/>
      <c r="AM23" s="249" t="s">
        <v>419</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70"/>
      <c r="Z24" s="1071"/>
      <c r="AA24" s="1072"/>
      <c r="AB24" s="1076"/>
      <c r="AC24" s="1077"/>
      <c r="AD24" s="1078"/>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46"/>
      <c r="I25" s="1046"/>
      <c r="J25" s="1046"/>
      <c r="K25" s="1046"/>
      <c r="L25" s="1046"/>
      <c r="M25" s="1046"/>
      <c r="N25" s="1046"/>
      <c r="O25" s="1047"/>
      <c r="P25" s="104"/>
      <c r="Q25" s="1054"/>
      <c r="R25" s="1054"/>
      <c r="S25" s="1054"/>
      <c r="T25" s="1054"/>
      <c r="U25" s="1054"/>
      <c r="V25" s="1054"/>
      <c r="W25" s="1054"/>
      <c r="X25" s="1055"/>
      <c r="Y25" s="1064" t="s">
        <v>12</v>
      </c>
      <c r="Z25" s="1065"/>
      <c r="AA25" s="1066"/>
      <c r="AB25" s="487"/>
      <c r="AC25" s="1068"/>
      <c r="AD25" s="1068"/>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48"/>
      <c r="H26" s="1049"/>
      <c r="I26" s="1049"/>
      <c r="J26" s="1049"/>
      <c r="K26" s="1049"/>
      <c r="L26" s="1049"/>
      <c r="M26" s="1049"/>
      <c r="N26" s="1049"/>
      <c r="O26" s="1050"/>
      <c r="P26" s="1056"/>
      <c r="Q26" s="1056"/>
      <c r="R26" s="1056"/>
      <c r="S26" s="1056"/>
      <c r="T26" s="1056"/>
      <c r="U26" s="1056"/>
      <c r="V26" s="1056"/>
      <c r="W26" s="1056"/>
      <c r="X26" s="1057"/>
      <c r="Y26" s="441" t="s">
        <v>54</v>
      </c>
      <c r="Z26" s="1061"/>
      <c r="AA26" s="1062"/>
      <c r="AB26" s="549"/>
      <c r="AC26" s="1067"/>
      <c r="AD26" s="1067"/>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51"/>
      <c r="H27" s="1052"/>
      <c r="I27" s="1052"/>
      <c r="J27" s="1052"/>
      <c r="K27" s="1052"/>
      <c r="L27" s="1052"/>
      <c r="M27" s="1052"/>
      <c r="N27" s="1052"/>
      <c r="O27" s="1053"/>
      <c r="P27" s="1058"/>
      <c r="Q27" s="1058"/>
      <c r="R27" s="1058"/>
      <c r="S27" s="1058"/>
      <c r="T27" s="1058"/>
      <c r="U27" s="1058"/>
      <c r="V27" s="1058"/>
      <c r="W27" s="1058"/>
      <c r="X27" s="1059"/>
      <c r="Y27" s="1060" t="s">
        <v>13</v>
      </c>
      <c r="Z27" s="1061"/>
      <c r="AA27" s="1062"/>
      <c r="AB27" s="617" t="s">
        <v>182</v>
      </c>
      <c r="AC27" s="1063"/>
      <c r="AD27" s="1063"/>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352</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9"/>
      <c r="Z30" s="854"/>
      <c r="AA30" s="855"/>
      <c r="AB30" s="1073" t="s">
        <v>11</v>
      </c>
      <c r="AC30" s="1074"/>
      <c r="AD30" s="1075"/>
      <c r="AE30" s="249" t="s">
        <v>392</v>
      </c>
      <c r="AF30" s="249"/>
      <c r="AG30" s="249"/>
      <c r="AH30" s="249"/>
      <c r="AI30" s="249" t="s">
        <v>390</v>
      </c>
      <c r="AJ30" s="249"/>
      <c r="AK30" s="249"/>
      <c r="AL30" s="249"/>
      <c r="AM30" s="249" t="s">
        <v>419</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70"/>
      <c r="Z31" s="1071"/>
      <c r="AA31" s="1072"/>
      <c r="AB31" s="1076"/>
      <c r="AC31" s="1077"/>
      <c r="AD31" s="1078"/>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46"/>
      <c r="I32" s="1046"/>
      <c r="J32" s="1046"/>
      <c r="K32" s="1046"/>
      <c r="L32" s="1046"/>
      <c r="M32" s="1046"/>
      <c r="N32" s="1046"/>
      <c r="O32" s="1047"/>
      <c r="P32" s="104"/>
      <c r="Q32" s="1054"/>
      <c r="R32" s="1054"/>
      <c r="S32" s="1054"/>
      <c r="T32" s="1054"/>
      <c r="U32" s="1054"/>
      <c r="V32" s="1054"/>
      <c r="W32" s="1054"/>
      <c r="X32" s="1055"/>
      <c r="Y32" s="1064" t="s">
        <v>12</v>
      </c>
      <c r="Z32" s="1065"/>
      <c r="AA32" s="1066"/>
      <c r="AB32" s="487"/>
      <c r="AC32" s="1068"/>
      <c r="AD32" s="1068"/>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48"/>
      <c r="H33" s="1049"/>
      <c r="I33" s="1049"/>
      <c r="J33" s="1049"/>
      <c r="K33" s="1049"/>
      <c r="L33" s="1049"/>
      <c r="M33" s="1049"/>
      <c r="N33" s="1049"/>
      <c r="O33" s="1050"/>
      <c r="P33" s="1056"/>
      <c r="Q33" s="1056"/>
      <c r="R33" s="1056"/>
      <c r="S33" s="1056"/>
      <c r="T33" s="1056"/>
      <c r="U33" s="1056"/>
      <c r="V33" s="1056"/>
      <c r="W33" s="1056"/>
      <c r="X33" s="1057"/>
      <c r="Y33" s="441" t="s">
        <v>54</v>
      </c>
      <c r="Z33" s="1061"/>
      <c r="AA33" s="1062"/>
      <c r="AB33" s="549"/>
      <c r="AC33" s="1067"/>
      <c r="AD33" s="1067"/>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51"/>
      <c r="H34" s="1052"/>
      <c r="I34" s="1052"/>
      <c r="J34" s="1052"/>
      <c r="K34" s="1052"/>
      <c r="L34" s="1052"/>
      <c r="M34" s="1052"/>
      <c r="N34" s="1052"/>
      <c r="O34" s="1053"/>
      <c r="P34" s="1058"/>
      <c r="Q34" s="1058"/>
      <c r="R34" s="1058"/>
      <c r="S34" s="1058"/>
      <c r="T34" s="1058"/>
      <c r="U34" s="1058"/>
      <c r="V34" s="1058"/>
      <c r="W34" s="1058"/>
      <c r="X34" s="1059"/>
      <c r="Y34" s="1060" t="s">
        <v>13</v>
      </c>
      <c r="Z34" s="1061"/>
      <c r="AA34" s="1062"/>
      <c r="AB34" s="617" t="s">
        <v>182</v>
      </c>
      <c r="AC34" s="1063"/>
      <c r="AD34" s="1063"/>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352</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9"/>
      <c r="Z37" s="854"/>
      <c r="AA37" s="855"/>
      <c r="AB37" s="1073" t="s">
        <v>11</v>
      </c>
      <c r="AC37" s="1074"/>
      <c r="AD37" s="1075"/>
      <c r="AE37" s="249" t="s">
        <v>392</v>
      </c>
      <c r="AF37" s="249"/>
      <c r="AG37" s="249"/>
      <c r="AH37" s="249"/>
      <c r="AI37" s="249" t="s">
        <v>390</v>
      </c>
      <c r="AJ37" s="249"/>
      <c r="AK37" s="249"/>
      <c r="AL37" s="249"/>
      <c r="AM37" s="249" t="s">
        <v>419</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70"/>
      <c r="Z38" s="1071"/>
      <c r="AA38" s="1072"/>
      <c r="AB38" s="1076"/>
      <c r="AC38" s="1077"/>
      <c r="AD38" s="1078"/>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46"/>
      <c r="I39" s="1046"/>
      <c r="J39" s="1046"/>
      <c r="K39" s="1046"/>
      <c r="L39" s="1046"/>
      <c r="M39" s="1046"/>
      <c r="N39" s="1046"/>
      <c r="O39" s="1047"/>
      <c r="P39" s="104"/>
      <c r="Q39" s="1054"/>
      <c r="R39" s="1054"/>
      <c r="S39" s="1054"/>
      <c r="T39" s="1054"/>
      <c r="U39" s="1054"/>
      <c r="V39" s="1054"/>
      <c r="W39" s="1054"/>
      <c r="X39" s="1055"/>
      <c r="Y39" s="1064" t="s">
        <v>12</v>
      </c>
      <c r="Z39" s="1065"/>
      <c r="AA39" s="1066"/>
      <c r="AB39" s="487"/>
      <c r="AC39" s="1068"/>
      <c r="AD39" s="1068"/>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48"/>
      <c r="H40" s="1049"/>
      <c r="I40" s="1049"/>
      <c r="J40" s="1049"/>
      <c r="K40" s="1049"/>
      <c r="L40" s="1049"/>
      <c r="M40" s="1049"/>
      <c r="N40" s="1049"/>
      <c r="O40" s="1050"/>
      <c r="P40" s="1056"/>
      <c r="Q40" s="1056"/>
      <c r="R40" s="1056"/>
      <c r="S40" s="1056"/>
      <c r="T40" s="1056"/>
      <c r="U40" s="1056"/>
      <c r="V40" s="1056"/>
      <c r="W40" s="1056"/>
      <c r="X40" s="1057"/>
      <c r="Y40" s="441" t="s">
        <v>54</v>
      </c>
      <c r="Z40" s="1061"/>
      <c r="AA40" s="1062"/>
      <c r="AB40" s="549"/>
      <c r="AC40" s="1067"/>
      <c r="AD40" s="1067"/>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51"/>
      <c r="H41" s="1052"/>
      <c r="I41" s="1052"/>
      <c r="J41" s="1052"/>
      <c r="K41" s="1052"/>
      <c r="L41" s="1052"/>
      <c r="M41" s="1052"/>
      <c r="N41" s="1052"/>
      <c r="O41" s="1053"/>
      <c r="P41" s="1058"/>
      <c r="Q41" s="1058"/>
      <c r="R41" s="1058"/>
      <c r="S41" s="1058"/>
      <c r="T41" s="1058"/>
      <c r="U41" s="1058"/>
      <c r="V41" s="1058"/>
      <c r="W41" s="1058"/>
      <c r="X41" s="1059"/>
      <c r="Y41" s="1060" t="s">
        <v>13</v>
      </c>
      <c r="Z41" s="1061"/>
      <c r="AA41" s="1062"/>
      <c r="AB41" s="617" t="s">
        <v>182</v>
      </c>
      <c r="AC41" s="1063"/>
      <c r="AD41" s="1063"/>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352</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9"/>
      <c r="Z44" s="854"/>
      <c r="AA44" s="855"/>
      <c r="AB44" s="1073" t="s">
        <v>11</v>
      </c>
      <c r="AC44" s="1074"/>
      <c r="AD44" s="1075"/>
      <c r="AE44" s="249" t="s">
        <v>392</v>
      </c>
      <c r="AF44" s="249"/>
      <c r="AG44" s="249"/>
      <c r="AH44" s="249"/>
      <c r="AI44" s="249" t="s">
        <v>390</v>
      </c>
      <c r="AJ44" s="249"/>
      <c r="AK44" s="249"/>
      <c r="AL44" s="249"/>
      <c r="AM44" s="249" t="s">
        <v>419</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70"/>
      <c r="Z45" s="1071"/>
      <c r="AA45" s="1072"/>
      <c r="AB45" s="1076"/>
      <c r="AC45" s="1077"/>
      <c r="AD45" s="1078"/>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46"/>
      <c r="I46" s="1046"/>
      <c r="J46" s="1046"/>
      <c r="K46" s="1046"/>
      <c r="L46" s="1046"/>
      <c r="M46" s="1046"/>
      <c r="N46" s="1046"/>
      <c r="O46" s="1047"/>
      <c r="P46" s="104"/>
      <c r="Q46" s="1054"/>
      <c r="R46" s="1054"/>
      <c r="S46" s="1054"/>
      <c r="T46" s="1054"/>
      <c r="U46" s="1054"/>
      <c r="V46" s="1054"/>
      <c r="W46" s="1054"/>
      <c r="X46" s="1055"/>
      <c r="Y46" s="1064" t="s">
        <v>12</v>
      </c>
      <c r="Z46" s="1065"/>
      <c r="AA46" s="1066"/>
      <c r="AB46" s="487"/>
      <c r="AC46" s="1068"/>
      <c r="AD46" s="1068"/>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48"/>
      <c r="H47" s="1049"/>
      <c r="I47" s="1049"/>
      <c r="J47" s="1049"/>
      <c r="K47" s="1049"/>
      <c r="L47" s="1049"/>
      <c r="M47" s="1049"/>
      <c r="N47" s="1049"/>
      <c r="O47" s="1050"/>
      <c r="P47" s="1056"/>
      <c r="Q47" s="1056"/>
      <c r="R47" s="1056"/>
      <c r="S47" s="1056"/>
      <c r="T47" s="1056"/>
      <c r="U47" s="1056"/>
      <c r="V47" s="1056"/>
      <c r="W47" s="1056"/>
      <c r="X47" s="1057"/>
      <c r="Y47" s="441" t="s">
        <v>54</v>
      </c>
      <c r="Z47" s="1061"/>
      <c r="AA47" s="1062"/>
      <c r="AB47" s="549"/>
      <c r="AC47" s="1067"/>
      <c r="AD47" s="1067"/>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51"/>
      <c r="H48" s="1052"/>
      <c r="I48" s="1052"/>
      <c r="J48" s="1052"/>
      <c r="K48" s="1052"/>
      <c r="L48" s="1052"/>
      <c r="M48" s="1052"/>
      <c r="N48" s="1052"/>
      <c r="O48" s="1053"/>
      <c r="P48" s="1058"/>
      <c r="Q48" s="1058"/>
      <c r="R48" s="1058"/>
      <c r="S48" s="1058"/>
      <c r="T48" s="1058"/>
      <c r="U48" s="1058"/>
      <c r="V48" s="1058"/>
      <c r="W48" s="1058"/>
      <c r="X48" s="1059"/>
      <c r="Y48" s="1060" t="s">
        <v>13</v>
      </c>
      <c r="Z48" s="1061"/>
      <c r="AA48" s="1062"/>
      <c r="AB48" s="617" t="s">
        <v>182</v>
      </c>
      <c r="AC48" s="1063"/>
      <c r="AD48" s="1063"/>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352</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9"/>
      <c r="Z51" s="854"/>
      <c r="AA51" s="855"/>
      <c r="AB51" s="243" t="s">
        <v>11</v>
      </c>
      <c r="AC51" s="1074"/>
      <c r="AD51" s="1075"/>
      <c r="AE51" s="249" t="s">
        <v>392</v>
      </c>
      <c r="AF51" s="249"/>
      <c r="AG51" s="249"/>
      <c r="AH51" s="249"/>
      <c r="AI51" s="249" t="s">
        <v>390</v>
      </c>
      <c r="AJ51" s="249"/>
      <c r="AK51" s="249"/>
      <c r="AL51" s="249"/>
      <c r="AM51" s="249" t="s">
        <v>419</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70"/>
      <c r="Z52" s="1071"/>
      <c r="AA52" s="1072"/>
      <c r="AB52" s="1076"/>
      <c r="AC52" s="1077"/>
      <c r="AD52" s="1078"/>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46"/>
      <c r="I53" s="1046"/>
      <c r="J53" s="1046"/>
      <c r="K53" s="1046"/>
      <c r="L53" s="1046"/>
      <c r="M53" s="1046"/>
      <c r="N53" s="1046"/>
      <c r="O53" s="1047"/>
      <c r="P53" s="104"/>
      <c r="Q53" s="1054"/>
      <c r="R53" s="1054"/>
      <c r="S53" s="1054"/>
      <c r="T53" s="1054"/>
      <c r="U53" s="1054"/>
      <c r="V53" s="1054"/>
      <c r="W53" s="1054"/>
      <c r="X53" s="1055"/>
      <c r="Y53" s="1064" t="s">
        <v>12</v>
      </c>
      <c r="Z53" s="1065"/>
      <c r="AA53" s="1066"/>
      <c r="AB53" s="487"/>
      <c r="AC53" s="1068"/>
      <c r="AD53" s="1068"/>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48"/>
      <c r="H54" s="1049"/>
      <c r="I54" s="1049"/>
      <c r="J54" s="1049"/>
      <c r="K54" s="1049"/>
      <c r="L54" s="1049"/>
      <c r="M54" s="1049"/>
      <c r="N54" s="1049"/>
      <c r="O54" s="1050"/>
      <c r="P54" s="1056"/>
      <c r="Q54" s="1056"/>
      <c r="R54" s="1056"/>
      <c r="S54" s="1056"/>
      <c r="T54" s="1056"/>
      <c r="U54" s="1056"/>
      <c r="V54" s="1056"/>
      <c r="W54" s="1056"/>
      <c r="X54" s="1057"/>
      <c r="Y54" s="441" t="s">
        <v>54</v>
      </c>
      <c r="Z54" s="1061"/>
      <c r="AA54" s="1062"/>
      <c r="AB54" s="549"/>
      <c r="AC54" s="1067"/>
      <c r="AD54" s="1067"/>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51"/>
      <c r="H55" s="1052"/>
      <c r="I55" s="1052"/>
      <c r="J55" s="1052"/>
      <c r="K55" s="1052"/>
      <c r="L55" s="1052"/>
      <c r="M55" s="1052"/>
      <c r="N55" s="1052"/>
      <c r="O55" s="1053"/>
      <c r="P55" s="1058"/>
      <c r="Q55" s="1058"/>
      <c r="R55" s="1058"/>
      <c r="S55" s="1058"/>
      <c r="T55" s="1058"/>
      <c r="U55" s="1058"/>
      <c r="V55" s="1058"/>
      <c r="W55" s="1058"/>
      <c r="X55" s="1059"/>
      <c r="Y55" s="1060" t="s">
        <v>13</v>
      </c>
      <c r="Z55" s="1061"/>
      <c r="AA55" s="1062"/>
      <c r="AB55" s="617" t="s">
        <v>182</v>
      </c>
      <c r="AC55" s="1063"/>
      <c r="AD55" s="1063"/>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352</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9"/>
      <c r="Z58" s="854"/>
      <c r="AA58" s="855"/>
      <c r="AB58" s="1073" t="s">
        <v>11</v>
      </c>
      <c r="AC58" s="1074"/>
      <c r="AD58" s="1075"/>
      <c r="AE58" s="249" t="s">
        <v>392</v>
      </c>
      <c r="AF58" s="249"/>
      <c r="AG58" s="249"/>
      <c r="AH58" s="249"/>
      <c r="AI58" s="249" t="s">
        <v>390</v>
      </c>
      <c r="AJ58" s="249"/>
      <c r="AK58" s="249"/>
      <c r="AL58" s="249"/>
      <c r="AM58" s="249" t="s">
        <v>419</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70"/>
      <c r="Z59" s="1071"/>
      <c r="AA59" s="1072"/>
      <c r="AB59" s="1076"/>
      <c r="AC59" s="1077"/>
      <c r="AD59" s="1078"/>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46"/>
      <c r="I60" s="1046"/>
      <c r="J60" s="1046"/>
      <c r="K60" s="1046"/>
      <c r="L60" s="1046"/>
      <c r="M60" s="1046"/>
      <c r="N60" s="1046"/>
      <c r="O60" s="1047"/>
      <c r="P60" s="104"/>
      <c r="Q60" s="1054"/>
      <c r="R60" s="1054"/>
      <c r="S60" s="1054"/>
      <c r="T60" s="1054"/>
      <c r="U60" s="1054"/>
      <c r="V60" s="1054"/>
      <c r="W60" s="1054"/>
      <c r="X60" s="1055"/>
      <c r="Y60" s="1064" t="s">
        <v>12</v>
      </c>
      <c r="Z60" s="1065"/>
      <c r="AA60" s="1066"/>
      <c r="AB60" s="487"/>
      <c r="AC60" s="1068"/>
      <c r="AD60" s="1068"/>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48"/>
      <c r="H61" s="1049"/>
      <c r="I61" s="1049"/>
      <c r="J61" s="1049"/>
      <c r="K61" s="1049"/>
      <c r="L61" s="1049"/>
      <c r="M61" s="1049"/>
      <c r="N61" s="1049"/>
      <c r="O61" s="1050"/>
      <c r="P61" s="1056"/>
      <c r="Q61" s="1056"/>
      <c r="R61" s="1056"/>
      <c r="S61" s="1056"/>
      <c r="T61" s="1056"/>
      <c r="U61" s="1056"/>
      <c r="V61" s="1056"/>
      <c r="W61" s="1056"/>
      <c r="X61" s="1057"/>
      <c r="Y61" s="441" t="s">
        <v>54</v>
      </c>
      <c r="Z61" s="1061"/>
      <c r="AA61" s="1062"/>
      <c r="AB61" s="549"/>
      <c r="AC61" s="1067"/>
      <c r="AD61" s="1067"/>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51"/>
      <c r="H62" s="1052"/>
      <c r="I62" s="1052"/>
      <c r="J62" s="1052"/>
      <c r="K62" s="1052"/>
      <c r="L62" s="1052"/>
      <c r="M62" s="1052"/>
      <c r="N62" s="1052"/>
      <c r="O62" s="1053"/>
      <c r="P62" s="1058"/>
      <c r="Q62" s="1058"/>
      <c r="R62" s="1058"/>
      <c r="S62" s="1058"/>
      <c r="T62" s="1058"/>
      <c r="U62" s="1058"/>
      <c r="V62" s="1058"/>
      <c r="W62" s="1058"/>
      <c r="X62" s="1059"/>
      <c r="Y62" s="1060" t="s">
        <v>13</v>
      </c>
      <c r="Z62" s="1061"/>
      <c r="AA62" s="1062"/>
      <c r="AB62" s="617" t="s">
        <v>182</v>
      </c>
      <c r="AC62" s="1063"/>
      <c r="AD62" s="1063"/>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352</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9"/>
      <c r="Z65" s="854"/>
      <c r="AA65" s="855"/>
      <c r="AB65" s="1073" t="s">
        <v>11</v>
      </c>
      <c r="AC65" s="1074"/>
      <c r="AD65" s="1075"/>
      <c r="AE65" s="249" t="s">
        <v>392</v>
      </c>
      <c r="AF65" s="249"/>
      <c r="AG65" s="249"/>
      <c r="AH65" s="249"/>
      <c r="AI65" s="249" t="s">
        <v>390</v>
      </c>
      <c r="AJ65" s="249"/>
      <c r="AK65" s="249"/>
      <c r="AL65" s="249"/>
      <c r="AM65" s="249" t="s">
        <v>419</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70"/>
      <c r="Z66" s="1071"/>
      <c r="AA66" s="1072"/>
      <c r="AB66" s="1076"/>
      <c r="AC66" s="1077"/>
      <c r="AD66" s="1078"/>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46"/>
      <c r="I67" s="1046"/>
      <c r="J67" s="1046"/>
      <c r="K67" s="1046"/>
      <c r="L67" s="1046"/>
      <c r="M67" s="1046"/>
      <c r="N67" s="1046"/>
      <c r="O67" s="1047"/>
      <c r="P67" s="104"/>
      <c r="Q67" s="1054"/>
      <c r="R67" s="1054"/>
      <c r="S67" s="1054"/>
      <c r="T67" s="1054"/>
      <c r="U67" s="1054"/>
      <c r="V67" s="1054"/>
      <c r="W67" s="1054"/>
      <c r="X67" s="1055"/>
      <c r="Y67" s="1064" t="s">
        <v>12</v>
      </c>
      <c r="Z67" s="1065"/>
      <c r="AA67" s="1066"/>
      <c r="AB67" s="487"/>
      <c r="AC67" s="1068"/>
      <c r="AD67" s="1068"/>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48"/>
      <c r="H68" s="1049"/>
      <c r="I68" s="1049"/>
      <c r="J68" s="1049"/>
      <c r="K68" s="1049"/>
      <c r="L68" s="1049"/>
      <c r="M68" s="1049"/>
      <c r="N68" s="1049"/>
      <c r="O68" s="1050"/>
      <c r="P68" s="1056"/>
      <c r="Q68" s="1056"/>
      <c r="R68" s="1056"/>
      <c r="S68" s="1056"/>
      <c r="T68" s="1056"/>
      <c r="U68" s="1056"/>
      <c r="V68" s="1056"/>
      <c r="W68" s="1056"/>
      <c r="X68" s="1057"/>
      <c r="Y68" s="441" t="s">
        <v>54</v>
      </c>
      <c r="Z68" s="1061"/>
      <c r="AA68" s="1062"/>
      <c r="AB68" s="549"/>
      <c r="AC68" s="1067"/>
      <c r="AD68" s="1067"/>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51"/>
      <c r="H69" s="1052"/>
      <c r="I69" s="1052"/>
      <c r="J69" s="1052"/>
      <c r="K69" s="1052"/>
      <c r="L69" s="1052"/>
      <c r="M69" s="1052"/>
      <c r="N69" s="1052"/>
      <c r="O69" s="1053"/>
      <c r="P69" s="1058"/>
      <c r="Q69" s="1058"/>
      <c r="R69" s="1058"/>
      <c r="S69" s="1058"/>
      <c r="T69" s="1058"/>
      <c r="U69" s="1058"/>
      <c r="V69" s="1058"/>
      <c r="W69" s="1058"/>
      <c r="X69" s="1059"/>
      <c r="Y69" s="441" t="s">
        <v>13</v>
      </c>
      <c r="Z69" s="1061"/>
      <c r="AA69" s="1062"/>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7" t="s">
        <v>28</v>
      </c>
      <c r="B2" s="1098"/>
      <c r="C2" s="1098"/>
      <c r="D2" s="1098"/>
      <c r="E2" s="1098"/>
      <c r="F2" s="1099"/>
      <c r="G2" s="618" t="s">
        <v>366</v>
      </c>
      <c r="H2" s="619"/>
      <c r="I2" s="619"/>
      <c r="J2" s="619"/>
      <c r="K2" s="619"/>
      <c r="L2" s="619"/>
      <c r="M2" s="619"/>
      <c r="N2" s="619"/>
      <c r="O2" s="619"/>
      <c r="P2" s="619"/>
      <c r="Q2" s="619"/>
      <c r="R2" s="619"/>
      <c r="S2" s="619"/>
      <c r="T2" s="619"/>
      <c r="U2" s="619"/>
      <c r="V2" s="619"/>
      <c r="W2" s="619"/>
      <c r="X2" s="619"/>
      <c r="Y2" s="619"/>
      <c r="Z2" s="619"/>
      <c r="AA2" s="619"/>
      <c r="AB2" s="620"/>
      <c r="AC2" s="618" t="s">
        <v>368</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1"/>
      <c r="B3" s="1092"/>
      <c r="C3" s="1092"/>
      <c r="D3" s="1092"/>
      <c r="E3" s="1092"/>
      <c r="F3" s="1093"/>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91"/>
      <c r="B4" s="1092"/>
      <c r="C4" s="1092"/>
      <c r="D4" s="1092"/>
      <c r="E4" s="1092"/>
      <c r="F4" s="1093"/>
      <c r="G4" s="693"/>
      <c r="H4" s="694"/>
      <c r="I4" s="694"/>
      <c r="J4" s="694"/>
      <c r="K4" s="695"/>
      <c r="L4" s="687"/>
      <c r="M4" s="688"/>
      <c r="N4" s="688"/>
      <c r="O4" s="688"/>
      <c r="P4" s="688"/>
      <c r="Q4" s="688"/>
      <c r="R4" s="688"/>
      <c r="S4" s="688"/>
      <c r="T4" s="688"/>
      <c r="U4" s="688"/>
      <c r="V4" s="688"/>
      <c r="W4" s="688"/>
      <c r="X4" s="689"/>
      <c r="Y4" s="409"/>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91"/>
      <c r="B5" s="1092"/>
      <c r="C5" s="1092"/>
      <c r="D5" s="1092"/>
      <c r="E5" s="1092"/>
      <c r="F5" s="1093"/>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91"/>
      <c r="B6" s="1092"/>
      <c r="C6" s="1092"/>
      <c r="D6" s="1092"/>
      <c r="E6" s="1092"/>
      <c r="F6" s="1093"/>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91"/>
      <c r="B7" s="1092"/>
      <c r="C7" s="1092"/>
      <c r="D7" s="1092"/>
      <c r="E7" s="1092"/>
      <c r="F7" s="1093"/>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91"/>
      <c r="B8" s="1092"/>
      <c r="C8" s="1092"/>
      <c r="D8" s="1092"/>
      <c r="E8" s="1092"/>
      <c r="F8" s="1093"/>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91"/>
      <c r="B9" s="1092"/>
      <c r="C9" s="1092"/>
      <c r="D9" s="1092"/>
      <c r="E9" s="1092"/>
      <c r="F9" s="1093"/>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91"/>
      <c r="B10" s="1092"/>
      <c r="C10" s="1092"/>
      <c r="D10" s="1092"/>
      <c r="E10" s="1092"/>
      <c r="F10" s="1093"/>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91"/>
      <c r="B11" s="1092"/>
      <c r="C11" s="1092"/>
      <c r="D11" s="1092"/>
      <c r="E11" s="1092"/>
      <c r="F11" s="1093"/>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91"/>
      <c r="B12" s="1092"/>
      <c r="C12" s="1092"/>
      <c r="D12" s="1092"/>
      <c r="E12" s="1092"/>
      <c r="F12" s="1093"/>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91"/>
      <c r="B13" s="1092"/>
      <c r="C13" s="1092"/>
      <c r="D13" s="1092"/>
      <c r="E13" s="1092"/>
      <c r="F13" s="1093"/>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91"/>
      <c r="B14" s="1092"/>
      <c r="C14" s="1092"/>
      <c r="D14" s="1092"/>
      <c r="E14" s="1092"/>
      <c r="F14" s="1093"/>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91"/>
      <c r="B15" s="1092"/>
      <c r="C15" s="1092"/>
      <c r="D15" s="1092"/>
      <c r="E15" s="1092"/>
      <c r="F15" s="1093"/>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91"/>
      <c r="B16" s="1092"/>
      <c r="C16" s="1092"/>
      <c r="D16" s="1092"/>
      <c r="E16" s="1092"/>
      <c r="F16" s="1093"/>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91"/>
      <c r="B17" s="1092"/>
      <c r="C17" s="1092"/>
      <c r="D17" s="1092"/>
      <c r="E17" s="1092"/>
      <c r="F17" s="1093"/>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91"/>
      <c r="B18" s="1092"/>
      <c r="C18" s="1092"/>
      <c r="D18" s="1092"/>
      <c r="E18" s="1092"/>
      <c r="F18" s="1093"/>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91"/>
      <c r="B19" s="1092"/>
      <c r="C19" s="1092"/>
      <c r="D19" s="1092"/>
      <c r="E19" s="1092"/>
      <c r="F19" s="1093"/>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91"/>
      <c r="B20" s="1092"/>
      <c r="C20" s="1092"/>
      <c r="D20" s="1092"/>
      <c r="E20" s="1092"/>
      <c r="F20" s="1093"/>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91"/>
      <c r="B21" s="1092"/>
      <c r="C21" s="1092"/>
      <c r="D21" s="1092"/>
      <c r="E21" s="1092"/>
      <c r="F21" s="1093"/>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91"/>
      <c r="B22" s="1092"/>
      <c r="C22" s="1092"/>
      <c r="D22" s="1092"/>
      <c r="E22" s="1092"/>
      <c r="F22" s="1093"/>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91"/>
      <c r="B23" s="1092"/>
      <c r="C23" s="1092"/>
      <c r="D23" s="1092"/>
      <c r="E23" s="1092"/>
      <c r="F23" s="1093"/>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91"/>
      <c r="B24" s="1092"/>
      <c r="C24" s="1092"/>
      <c r="D24" s="1092"/>
      <c r="E24" s="1092"/>
      <c r="F24" s="1093"/>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91"/>
      <c r="B25" s="1092"/>
      <c r="C25" s="1092"/>
      <c r="D25" s="1092"/>
      <c r="E25" s="1092"/>
      <c r="F25" s="1093"/>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91"/>
      <c r="B26" s="1092"/>
      <c r="C26" s="1092"/>
      <c r="D26" s="1092"/>
      <c r="E26" s="1092"/>
      <c r="F26" s="1093"/>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91"/>
      <c r="B27" s="1092"/>
      <c r="C27" s="1092"/>
      <c r="D27" s="1092"/>
      <c r="E27" s="1092"/>
      <c r="F27" s="1093"/>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91"/>
      <c r="B28" s="1092"/>
      <c r="C28" s="1092"/>
      <c r="D28" s="1092"/>
      <c r="E28" s="1092"/>
      <c r="F28" s="1093"/>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91"/>
      <c r="B29" s="1092"/>
      <c r="C29" s="1092"/>
      <c r="D29" s="1092"/>
      <c r="E29" s="1092"/>
      <c r="F29" s="1093"/>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91"/>
      <c r="B30" s="1092"/>
      <c r="C30" s="1092"/>
      <c r="D30" s="1092"/>
      <c r="E30" s="1092"/>
      <c r="F30" s="1093"/>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91"/>
      <c r="B31" s="1092"/>
      <c r="C31" s="1092"/>
      <c r="D31" s="1092"/>
      <c r="E31" s="1092"/>
      <c r="F31" s="1093"/>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91"/>
      <c r="B32" s="1092"/>
      <c r="C32" s="1092"/>
      <c r="D32" s="1092"/>
      <c r="E32" s="1092"/>
      <c r="F32" s="1093"/>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91"/>
      <c r="B33" s="1092"/>
      <c r="C33" s="1092"/>
      <c r="D33" s="1092"/>
      <c r="E33" s="1092"/>
      <c r="F33" s="1093"/>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91"/>
      <c r="B34" s="1092"/>
      <c r="C34" s="1092"/>
      <c r="D34" s="1092"/>
      <c r="E34" s="1092"/>
      <c r="F34" s="1093"/>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91"/>
      <c r="B35" s="1092"/>
      <c r="C35" s="1092"/>
      <c r="D35" s="1092"/>
      <c r="E35" s="1092"/>
      <c r="F35" s="1093"/>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91"/>
      <c r="B36" s="1092"/>
      <c r="C36" s="1092"/>
      <c r="D36" s="1092"/>
      <c r="E36" s="1092"/>
      <c r="F36" s="1093"/>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91"/>
      <c r="B37" s="1092"/>
      <c r="C37" s="1092"/>
      <c r="D37" s="1092"/>
      <c r="E37" s="1092"/>
      <c r="F37" s="1093"/>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91"/>
      <c r="B38" s="1092"/>
      <c r="C38" s="1092"/>
      <c r="D38" s="1092"/>
      <c r="E38" s="1092"/>
      <c r="F38" s="1093"/>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91"/>
      <c r="B39" s="1092"/>
      <c r="C39" s="1092"/>
      <c r="D39" s="1092"/>
      <c r="E39" s="1092"/>
      <c r="F39" s="1093"/>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91"/>
      <c r="B40" s="1092"/>
      <c r="C40" s="1092"/>
      <c r="D40" s="1092"/>
      <c r="E40" s="1092"/>
      <c r="F40" s="1093"/>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91"/>
      <c r="B41" s="1092"/>
      <c r="C41" s="1092"/>
      <c r="D41" s="1092"/>
      <c r="E41" s="1092"/>
      <c r="F41" s="1093"/>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91"/>
      <c r="B42" s="1092"/>
      <c r="C42" s="1092"/>
      <c r="D42" s="1092"/>
      <c r="E42" s="1092"/>
      <c r="F42" s="1093"/>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91"/>
      <c r="B43" s="1092"/>
      <c r="C43" s="1092"/>
      <c r="D43" s="1092"/>
      <c r="E43" s="1092"/>
      <c r="F43" s="1093"/>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91"/>
      <c r="B44" s="1092"/>
      <c r="C44" s="1092"/>
      <c r="D44" s="1092"/>
      <c r="E44" s="1092"/>
      <c r="F44" s="1093"/>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91"/>
      <c r="B45" s="1092"/>
      <c r="C45" s="1092"/>
      <c r="D45" s="1092"/>
      <c r="E45" s="1092"/>
      <c r="F45" s="1093"/>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91"/>
      <c r="B46" s="1092"/>
      <c r="C46" s="1092"/>
      <c r="D46" s="1092"/>
      <c r="E46" s="1092"/>
      <c r="F46" s="1093"/>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91"/>
      <c r="B47" s="1092"/>
      <c r="C47" s="1092"/>
      <c r="D47" s="1092"/>
      <c r="E47" s="1092"/>
      <c r="F47" s="1093"/>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91"/>
      <c r="B48" s="1092"/>
      <c r="C48" s="1092"/>
      <c r="D48" s="1092"/>
      <c r="E48" s="1092"/>
      <c r="F48" s="1093"/>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91"/>
      <c r="B49" s="1092"/>
      <c r="C49" s="1092"/>
      <c r="D49" s="1092"/>
      <c r="E49" s="1092"/>
      <c r="F49" s="1093"/>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91"/>
      <c r="B50" s="1092"/>
      <c r="C50" s="1092"/>
      <c r="D50" s="1092"/>
      <c r="E50" s="1092"/>
      <c r="F50" s="1093"/>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91"/>
      <c r="B51" s="1092"/>
      <c r="C51" s="1092"/>
      <c r="D51" s="1092"/>
      <c r="E51" s="1092"/>
      <c r="F51" s="1093"/>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91"/>
      <c r="B52" s="1092"/>
      <c r="C52" s="1092"/>
      <c r="D52" s="1092"/>
      <c r="E52" s="1092"/>
      <c r="F52" s="1093"/>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94"/>
      <c r="B53" s="1095"/>
      <c r="C53" s="1095"/>
      <c r="D53" s="1095"/>
      <c r="E53" s="1095"/>
      <c r="F53" s="109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97" t="s">
        <v>28</v>
      </c>
      <c r="B55" s="1098"/>
      <c r="C55" s="1098"/>
      <c r="D55" s="1098"/>
      <c r="E55" s="1098"/>
      <c r="F55" s="1099"/>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91"/>
      <c r="B56" s="1092"/>
      <c r="C56" s="1092"/>
      <c r="D56" s="1092"/>
      <c r="E56" s="1092"/>
      <c r="F56" s="1093"/>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91"/>
      <c r="B57" s="1092"/>
      <c r="C57" s="1092"/>
      <c r="D57" s="1092"/>
      <c r="E57" s="1092"/>
      <c r="F57" s="1093"/>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91"/>
      <c r="B58" s="1092"/>
      <c r="C58" s="1092"/>
      <c r="D58" s="1092"/>
      <c r="E58" s="1092"/>
      <c r="F58" s="1093"/>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91"/>
      <c r="B59" s="1092"/>
      <c r="C59" s="1092"/>
      <c r="D59" s="1092"/>
      <c r="E59" s="1092"/>
      <c r="F59" s="1093"/>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91"/>
      <c r="B60" s="1092"/>
      <c r="C60" s="1092"/>
      <c r="D60" s="1092"/>
      <c r="E60" s="1092"/>
      <c r="F60" s="1093"/>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91"/>
      <c r="B61" s="1092"/>
      <c r="C61" s="1092"/>
      <c r="D61" s="1092"/>
      <c r="E61" s="1092"/>
      <c r="F61" s="1093"/>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91"/>
      <c r="B62" s="1092"/>
      <c r="C62" s="1092"/>
      <c r="D62" s="1092"/>
      <c r="E62" s="1092"/>
      <c r="F62" s="1093"/>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91"/>
      <c r="B63" s="1092"/>
      <c r="C63" s="1092"/>
      <c r="D63" s="1092"/>
      <c r="E63" s="1092"/>
      <c r="F63" s="1093"/>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91"/>
      <c r="B64" s="1092"/>
      <c r="C64" s="1092"/>
      <c r="D64" s="1092"/>
      <c r="E64" s="1092"/>
      <c r="F64" s="1093"/>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91"/>
      <c r="B65" s="1092"/>
      <c r="C65" s="1092"/>
      <c r="D65" s="1092"/>
      <c r="E65" s="1092"/>
      <c r="F65" s="1093"/>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91"/>
      <c r="B66" s="1092"/>
      <c r="C66" s="1092"/>
      <c r="D66" s="1092"/>
      <c r="E66" s="1092"/>
      <c r="F66" s="1093"/>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91"/>
      <c r="B67" s="1092"/>
      <c r="C67" s="1092"/>
      <c r="D67" s="1092"/>
      <c r="E67" s="1092"/>
      <c r="F67" s="1093"/>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91"/>
      <c r="B68" s="1092"/>
      <c r="C68" s="1092"/>
      <c r="D68" s="1092"/>
      <c r="E68" s="1092"/>
      <c r="F68" s="1093"/>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91"/>
      <c r="B69" s="1092"/>
      <c r="C69" s="1092"/>
      <c r="D69" s="1092"/>
      <c r="E69" s="1092"/>
      <c r="F69" s="1093"/>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91"/>
      <c r="B70" s="1092"/>
      <c r="C70" s="1092"/>
      <c r="D70" s="1092"/>
      <c r="E70" s="1092"/>
      <c r="F70" s="1093"/>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91"/>
      <c r="B71" s="1092"/>
      <c r="C71" s="1092"/>
      <c r="D71" s="1092"/>
      <c r="E71" s="1092"/>
      <c r="F71" s="1093"/>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91"/>
      <c r="B72" s="1092"/>
      <c r="C72" s="1092"/>
      <c r="D72" s="1092"/>
      <c r="E72" s="1092"/>
      <c r="F72" s="1093"/>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91"/>
      <c r="B73" s="1092"/>
      <c r="C73" s="1092"/>
      <c r="D73" s="1092"/>
      <c r="E73" s="1092"/>
      <c r="F73" s="1093"/>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91"/>
      <c r="B74" s="1092"/>
      <c r="C74" s="1092"/>
      <c r="D74" s="1092"/>
      <c r="E74" s="1092"/>
      <c r="F74" s="1093"/>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91"/>
      <c r="B75" s="1092"/>
      <c r="C75" s="1092"/>
      <c r="D75" s="1092"/>
      <c r="E75" s="1092"/>
      <c r="F75" s="1093"/>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91"/>
      <c r="B76" s="1092"/>
      <c r="C76" s="1092"/>
      <c r="D76" s="1092"/>
      <c r="E76" s="1092"/>
      <c r="F76" s="1093"/>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91"/>
      <c r="B77" s="1092"/>
      <c r="C77" s="1092"/>
      <c r="D77" s="1092"/>
      <c r="E77" s="1092"/>
      <c r="F77" s="1093"/>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91"/>
      <c r="B78" s="1092"/>
      <c r="C78" s="1092"/>
      <c r="D78" s="1092"/>
      <c r="E78" s="1092"/>
      <c r="F78" s="1093"/>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91"/>
      <c r="B79" s="1092"/>
      <c r="C79" s="1092"/>
      <c r="D79" s="1092"/>
      <c r="E79" s="1092"/>
      <c r="F79" s="1093"/>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91"/>
      <c r="B80" s="1092"/>
      <c r="C80" s="1092"/>
      <c r="D80" s="1092"/>
      <c r="E80" s="1092"/>
      <c r="F80" s="1093"/>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91"/>
      <c r="B81" s="1092"/>
      <c r="C81" s="1092"/>
      <c r="D81" s="1092"/>
      <c r="E81" s="1092"/>
      <c r="F81" s="1093"/>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91"/>
      <c r="B82" s="1092"/>
      <c r="C82" s="1092"/>
      <c r="D82" s="1092"/>
      <c r="E82" s="1092"/>
      <c r="F82" s="1093"/>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91"/>
      <c r="B83" s="1092"/>
      <c r="C83" s="1092"/>
      <c r="D83" s="1092"/>
      <c r="E83" s="1092"/>
      <c r="F83" s="1093"/>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91"/>
      <c r="B84" s="1092"/>
      <c r="C84" s="1092"/>
      <c r="D84" s="1092"/>
      <c r="E84" s="1092"/>
      <c r="F84" s="1093"/>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91"/>
      <c r="B85" s="1092"/>
      <c r="C85" s="1092"/>
      <c r="D85" s="1092"/>
      <c r="E85" s="1092"/>
      <c r="F85" s="1093"/>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91"/>
      <c r="B86" s="1092"/>
      <c r="C86" s="1092"/>
      <c r="D86" s="1092"/>
      <c r="E86" s="1092"/>
      <c r="F86" s="1093"/>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91"/>
      <c r="B87" s="1092"/>
      <c r="C87" s="1092"/>
      <c r="D87" s="1092"/>
      <c r="E87" s="1092"/>
      <c r="F87" s="1093"/>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91"/>
      <c r="B88" s="1092"/>
      <c r="C88" s="1092"/>
      <c r="D88" s="1092"/>
      <c r="E88" s="1092"/>
      <c r="F88" s="1093"/>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91"/>
      <c r="B89" s="1092"/>
      <c r="C89" s="1092"/>
      <c r="D89" s="1092"/>
      <c r="E89" s="1092"/>
      <c r="F89" s="1093"/>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91"/>
      <c r="B90" s="1092"/>
      <c r="C90" s="1092"/>
      <c r="D90" s="1092"/>
      <c r="E90" s="1092"/>
      <c r="F90" s="1093"/>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91"/>
      <c r="B91" s="1092"/>
      <c r="C91" s="1092"/>
      <c r="D91" s="1092"/>
      <c r="E91" s="1092"/>
      <c r="F91" s="1093"/>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91"/>
      <c r="B92" s="1092"/>
      <c r="C92" s="1092"/>
      <c r="D92" s="1092"/>
      <c r="E92" s="1092"/>
      <c r="F92" s="1093"/>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91"/>
      <c r="B93" s="1092"/>
      <c r="C93" s="1092"/>
      <c r="D93" s="1092"/>
      <c r="E93" s="1092"/>
      <c r="F93" s="1093"/>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91"/>
      <c r="B94" s="1092"/>
      <c r="C94" s="1092"/>
      <c r="D94" s="1092"/>
      <c r="E94" s="1092"/>
      <c r="F94" s="1093"/>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91"/>
      <c r="B95" s="1092"/>
      <c r="C95" s="1092"/>
      <c r="D95" s="1092"/>
      <c r="E95" s="1092"/>
      <c r="F95" s="1093"/>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91"/>
      <c r="B96" s="1092"/>
      <c r="C96" s="1092"/>
      <c r="D96" s="1092"/>
      <c r="E96" s="1092"/>
      <c r="F96" s="1093"/>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91"/>
      <c r="B97" s="1092"/>
      <c r="C97" s="1092"/>
      <c r="D97" s="1092"/>
      <c r="E97" s="1092"/>
      <c r="F97" s="1093"/>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91"/>
      <c r="B98" s="1092"/>
      <c r="C98" s="1092"/>
      <c r="D98" s="1092"/>
      <c r="E98" s="1092"/>
      <c r="F98" s="1093"/>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91"/>
      <c r="B99" s="1092"/>
      <c r="C99" s="1092"/>
      <c r="D99" s="1092"/>
      <c r="E99" s="1092"/>
      <c r="F99" s="1093"/>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91"/>
      <c r="B100" s="1092"/>
      <c r="C100" s="1092"/>
      <c r="D100" s="1092"/>
      <c r="E100" s="1092"/>
      <c r="F100" s="1093"/>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91"/>
      <c r="B101" s="1092"/>
      <c r="C101" s="1092"/>
      <c r="D101" s="1092"/>
      <c r="E101" s="1092"/>
      <c r="F101" s="1093"/>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91"/>
      <c r="B102" s="1092"/>
      <c r="C102" s="1092"/>
      <c r="D102" s="1092"/>
      <c r="E102" s="1092"/>
      <c r="F102" s="1093"/>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91"/>
      <c r="B103" s="1092"/>
      <c r="C103" s="1092"/>
      <c r="D103" s="1092"/>
      <c r="E103" s="1092"/>
      <c r="F103" s="1093"/>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91"/>
      <c r="B104" s="1092"/>
      <c r="C104" s="1092"/>
      <c r="D104" s="1092"/>
      <c r="E104" s="1092"/>
      <c r="F104" s="1093"/>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91"/>
      <c r="B105" s="1092"/>
      <c r="C105" s="1092"/>
      <c r="D105" s="1092"/>
      <c r="E105" s="1092"/>
      <c r="F105" s="1093"/>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94"/>
      <c r="B106" s="1095"/>
      <c r="C106" s="1095"/>
      <c r="D106" s="1095"/>
      <c r="E106" s="1095"/>
      <c r="F106" s="109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97" t="s">
        <v>28</v>
      </c>
      <c r="B108" s="1098"/>
      <c r="C108" s="1098"/>
      <c r="D108" s="1098"/>
      <c r="E108" s="1098"/>
      <c r="F108" s="1099"/>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91"/>
      <c r="B109" s="1092"/>
      <c r="C109" s="1092"/>
      <c r="D109" s="1092"/>
      <c r="E109" s="1092"/>
      <c r="F109" s="1093"/>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91"/>
      <c r="B110" s="1092"/>
      <c r="C110" s="1092"/>
      <c r="D110" s="1092"/>
      <c r="E110" s="1092"/>
      <c r="F110" s="1093"/>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91"/>
      <c r="B111" s="1092"/>
      <c r="C111" s="1092"/>
      <c r="D111" s="1092"/>
      <c r="E111" s="1092"/>
      <c r="F111" s="1093"/>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91"/>
      <c r="B112" s="1092"/>
      <c r="C112" s="1092"/>
      <c r="D112" s="1092"/>
      <c r="E112" s="1092"/>
      <c r="F112" s="1093"/>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91"/>
      <c r="B113" s="1092"/>
      <c r="C113" s="1092"/>
      <c r="D113" s="1092"/>
      <c r="E113" s="1092"/>
      <c r="F113" s="1093"/>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91"/>
      <c r="B114" s="1092"/>
      <c r="C114" s="1092"/>
      <c r="D114" s="1092"/>
      <c r="E114" s="1092"/>
      <c r="F114" s="1093"/>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91"/>
      <c r="B115" s="1092"/>
      <c r="C115" s="1092"/>
      <c r="D115" s="1092"/>
      <c r="E115" s="1092"/>
      <c r="F115" s="1093"/>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91"/>
      <c r="B116" s="1092"/>
      <c r="C116" s="1092"/>
      <c r="D116" s="1092"/>
      <c r="E116" s="1092"/>
      <c r="F116" s="1093"/>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91"/>
      <c r="B117" s="1092"/>
      <c r="C117" s="1092"/>
      <c r="D117" s="1092"/>
      <c r="E117" s="1092"/>
      <c r="F117" s="1093"/>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91"/>
      <c r="B118" s="1092"/>
      <c r="C118" s="1092"/>
      <c r="D118" s="1092"/>
      <c r="E118" s="1092"/>
      <c r="F118" s="1093"/>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91"/>
      <c r="B119" s="1092"/>
      <c r="C119" s="1092"/>
      <c r="D119" s="1092"/>
      <c r="E119" s="1092"/>
      <c r="F119" s="1093"/>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91"/>
      <c r="B120" s="1092"/>
      <c r="C120" s="1092"/>
      <c r="D120" s="1092"/>
      <c r="E120" s="1092"/>
      <c r="F120" s="1093"/>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91"/>
      <c r="B121" s="1092"/>
      <c r="C121" s="1092"/>
      <c r="D121" s="1092"/>
      <c r="E121" s="1092"/>
      <c r="F121" s="1093"/>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91"/>
      <c r="B122" s="1092"/>
      <c r="C122" s="1092"/>
      <c r="D122" s="1092"/>
      <c r="E122" s="1092"/>
      <c r="F122" s="1093"/>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91"/>
      <c r="B123" s="1092"/>
      <c r="C123" s="1092"/>
      <c r="D123" s="1092"/>
      <c r="E123" s="1092"/>
      <c r="F123" s="1093"/>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91"/>
      <c r="B124" s="1092"/>
      <c r="C124" s="1092"/>
      <c r="D124" s="1092"/>
      <c r="E124" s="1092"/>
      <c r="F124" s="1093"/>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91"/>
      <c r="B125" s="1092"/>
      <c r="C125" s="1092"/>
      <c r="D125" s="1092"/>
      <c r="E125" s="1092"/>
      <c r="F125" s="1093"/>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91"/>
      <c r="B126" s="1092"/>
      <c r="C126" s="1092"/>
      <c r="D126" s="1092"/>
      <c r="E126" s="1092"/>
      <c r="F126" s="1093"/>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91"/>
      <c r="B127" s="1092"/>
      <c r="C127" s="1092"/>
      <c r="D127" s="1092"/>
      <c r="E127" s="1092"/>
      <c r="F127" s="1093"/>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91"/>
      <c r="B128" s="1092"/>
      <c r="C128" s="1092"/>
      <c r="D128" s="1092"/>
      <c r="E128" s="1092"/>
      <c r="F128" s="1093"/>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91"/>
      <c r="B129" s="1092"/>
      <c r="C129" s="1092"/>
      <c r="D129" s="1092"/>
      <c r="E129" s="1092"/>
      <c r="F129" s="1093"/>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91"/>
      <c r="B130" s="1092"/>
      <c r="C130" s="1092"/>
      <c r="D130" s="1092"/>
      <c r="E130" s="1092"/>
      <c r="F130" s="1093"/>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91"/>
      <c r="B131" s="1092"/>
      <c r="C131" s="1092"/>
      <c r="D131" s="1092"/>
      <c r="E131" s="1092"/>
      <c r="F131" s="1093"/>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91"/>
      <c r="B132" s="1092"/>
      <c r="C132" s="1092"/>
      <c r="D132" s="1092"/>
      <c r="E132" s="1092"/>
      <c r="F132" s="1093"/>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91"/>
      <c r="B133" s="1092"/>
      <c r="C133" s="1092"/>
      <c r="D133" s="1092"/>
      <c r="E133" s="1092"/>
      <c r="F133" s="1093"/>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91"/>
      <c r="B134" s="1092"/>
      <c r="C134" s="1092"/>
      <c r="D134" s="1092"/>
      <c r="E134" s="1092"/>
      <c r="F134" s="1093"/>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91"/>
      <c r="B135" s="1092"/>
      <c r="C135" s="1092"/>
      <c r="D135" s="1092"/>
      <c r="E135" s="1092"/>
      <c r="F135" s="1093"/>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91"/>
      <c r="B136" s="1092"/>
      <c r="C136" s="1092"/>
      <c r="D136" s="1092"/>
      <c r="E136" s="1092"/>
      <c r="F136" s="1093"/>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91"/>
      <c r="B137" s="1092"/>
      <c r="C137" s="1092"/>
      <c r="D137" s="1092"/>
      <c r="E137" s="1092"/>
      <c r="F137" s="1093"/>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91"/>
      <c r="B138" s="1092"/>
      <c r="C138" s="1092"/>
      <c r="D138" s="1092"/>
      <c r="E138" s="1092"/>
      <c r="F138" s="1093"/>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91"/>
      <c r="B139" s="1092"/>
      <c r="C139" s="1092"/>
      <c r="D139" s="1092"/>
      <c r="E139" s="1092"/>
      <c r="F139" s="1093"/>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91"/>
      <c r="B140" s="1092"/>
      <c r="C140" s="1092"/>
      <c r="D140" s="1092"/>
      <c r="E140" s="1092"/>
      <c r="F140" s="1093"/>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91"/>
      <c r="B141" s="1092"/>
      <c r="C141" s="1092"/>
      <c r="D141" s="1092"/>
      <c r="E141" s="1092"/>
      <c r="F141" s="1093"/>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91"/>
      <c r="B142" s="1092"/>
      <c r="C142" s="1092"/>
      <c r="D142" s="1092"/>
      <c r="E142" s="1092"/>
      <c r="F142" s="1093"/>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91"/>
      <c r="B143" s="1092"/>
      <c r="C143" s="1092"/>
      <c r="D143" s="1092"/>
      <c r="E143" s="1092"/>
      <c r="F143" s="1093"/>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91"/>
      <c r="B144" s="1092"/>
      <c r="C144" s="1092"/>
      <c r="D144" s="1092"/>
      <c r="E144" s="1092"/>
      <c r="F144" s="1093"/>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91"/>
      <c r="B145" s="1092"/>
      <c r="C145" s="1092"/>
      <c r="D145" s="1092"/>
      <c r="E145" s="1092"/>
      <c r="F145" s="1093"/>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91"/>
      <c r="B146" s="1092"/>
      <c r="C146" s="1092"/>
      <c r="D146" s="1092"/>
      <c r="E146" s="1092"/>
      <c r="F146" s="1093"/>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91"/>
      <c r="B147" s="1092"/>
      <c r="C147" s="1092"/>
      <c r="D147" s="1092"/>
      <c r="E147" s="1092"/>
      <c r="F147" s="1093"/>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91"/>
      <c r="B148" s="1092"/>
      <c r="C148" s="1092"/>
      <c r="D148" s="1092"/>
      <c r="E148" s="1092"/>
      <c r="F148" s="1093"/>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91"/>
      <c r="B149" s="1092"/>
      <c r="C149" s="1092"/>
      <c r="D149" s="1092"/>
      <c r="E149" s="1092"/>
      <c r="F149" s="1093"/>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91"/>
      <c r="B150" s="1092"/>
      <c r="C150" s="1092"/>
      <c r="D150" s="1092"/>
      <c r="E150" s="1092"/>
      <c r="F150" s="1093"/>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91"/>
      <c r="B151" s="1092"/>
      <c r="C151" s="1092"/>
      <c r="D151" s="1092"/>
      <c r="E151" s="1092"/>
      <c r="F151" s="1093"/>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91"/>
      <c r="B152" s="1092"/>
      <c r="C152" s="1092"/>
      <c r="D152" s="1092"/>
      <c r="E152" s="1092"/>
      <c r="F152" s="1093"/>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91"/>
      <c r="B153" s="1092"/>
      <c r="C153" s="1092"/>
      <c r="D153" s="1092"/>
      <c r="E153" s="1092"/>
      <c r="F153" s="1093"/>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91"/>
      <c r="B154" s="1092"/>
      <c r="C154" s="1092"/>
      <c r="D154" s="1092"/>
      <c r="E154" s="1092"/>
      <c r="F154" s="1093"/>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91"/>
      <c r="B155" s="1092"/>
      <c r="C155" s="1092"/>
      <c r="D155" s="1092"/>
      <c r="E155" s="1092"/>
      <c r="F155" s="1093"/>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91"/>
      <c r="B156" s="1092"/>
      <c r="C156" s="1092"/>
      <c r="D156" s="1092"/>
      <c r="E156" s="1092"/>
      <c r="F156" s="1093"/>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91"/>
      <c r="B157" s="1092"/>
      <c r="C157" s="1092"/>
      <c r="D157" s="1092"/>
      <c r="E157" s="1092"/>
      <c r="F157" s="1093"/>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91"/>
      <c r="B158" s="1092"/>
      <c r="C158" s="1092"/>
      <c r="D158" s="1092"/>
      <c r="E158" s="1092"/>
      <c r="F158" s="1093"/>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94"/>
      <c r="B159" s="1095"/>
      <c r="C159" s="1095"/>
      <c r="D159" s="1095"/>
      <c r="E159" s="1095"/>
      <c r="F159" s="109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97" t="s">
        <v>28</v>
      </c>
      <c r="B161" s="1098"/>
      <c r="C161" s="1098"/>
      <c r="D161" s="1098"/>
      <c r="E161" s="1098"/>
      <c r="F161" s="1099"/>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91"/>
      <c r="B162" s="1092"/>
      <c r="C162" s="1092"/>
      <c r="D162" s="1092"/>
      <c r="E162" s="1092"/>
      <c r="F162" s="1093"/>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91"/>
      <c r="B163" s="1092"/>
      <c r="C163" s="1092"/>
      <c r="D163" s="1092"/>
      <c r="E163" s="1092"/>
      <c r="F163" s="1093"/>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91"/>
      <c r="B164" s="1092"/>
      <c r="C164" s="1092"/>
      <c r="D164" s="1092"/>
      <c r="E164" s="1092"/>
      <c r="F164" s="1093"/>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91"/>
      <c r="B165" s="1092"/>
      <c r="C165" s="1092"/>
      <c r="D165" s="1092"/>
      <c r="E165" s="1092"/>
      <c r="F165" s="1093"/>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91"/>
      <c r="B166" s="1092"/>
      <c r="C166" s="1092"/>
      <c r="D166" s="1092"/>
      <c r="E166" s="1092"/>
      <c r="F166" s="1093"/>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91"/>
      <c r="B167" s="1092"/>
      <c r="C167" s="1092"/>
      <c r="D167" s="1092"/>
      <c r="E167" s="1092"/>
      <c r="F167" s="1093"/>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91"/>
      <c r="B168" s="1092"/>
      <c r="C168" s="1092"/>
      <c r="D168" s="1092"/>
      <c r="E168" s="1092"/>
      <c r="F168" s="1093"/>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91"/>
      <c r="B169" s="1092"/>
      <c r="C169" s="1092"/>
      <c r="D169" s="1092"/>
      <c r="E169" s="1092"/>
      <c r="F169" s="1093"/>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91"/>
      <c r="B170" s="1092"/>
      <c r="C170" s="1092"/>
      <c r="D170" s="1092"/>
      <c r="E170" s="1092"/>
      <c r="F170" s="1093"/>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91"/>
      <c r="B171" s="1092"/>
      <c r="C171" s="1092"/>
      <c r="D171" s="1092"/>
      <c r="E171" s="1092"/>
      <c r="F171" s="1093"/>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91"/>
      <c r="B172" s="1092"/>
      <c r="C172" s="1092"/>
      <c r="D172" s="1092"/>
      <c r="E172" s="1092"/>
      <c r="F172" s="1093"/>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91"/>
      <c r="B173" s="1092"/>
      <c r="C173" s="1092"/>
      <c r="D173" s="1092"/>
      <c r="E173" s="1092"/>
      <c r="F173" s="1093"/>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91"/>
      <c r="B174" s="1092"/>
      <c r="C174" s="1092"/>
      <c r="D174" s="1092"/>
      <c r="E174" s="1092"/>
      <c r="F174" s="1093"/>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91"/>
      <c r="B175" s="1092"/>
      <c r="C175" s="1092"/>
      <c r="D175" s="1092"/>
      <c r="E175" s="1092"/>
      <c r="F175" s="1093"/>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91"/>
      <c r="B176" s="1092"/>
      <c r="C176" s="1092"/>
      <c r="D176" s="1092"/>
      <c r="E176" s="1092"/>
      <c r="F176" s="1093"/>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91"/>
      <c r="B177" s="1092"/>
      <c r="C177" s="1092"/>
      <c r="D177" s="1092"/>
      <c r="E177" s="1092"/>
      <c r="F177" s="1093"/>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91"/>
      <c r="B178" s="1092"/>
      <c r="C178" s="1092"/>
      <c r="D178" s="1092"/>
      <c r="E178" s="1092"/>
      <c r="F178" s="1093"/>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91"/>
      <c r="B179" s="1092"/>
      <c r="C179" s="1092"/>
      <c r="D179" s="1092"/>
      <c r="E179" s="1092"/>
      <c r="F179" s="1093"/>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91"/>
      <c r="B180" s="1092"/>
      <c r="C180" s="1092"/>
      <c r="D180" s="1092"/>
      <c r="E180" s="1092"/>
      <c r="F180" s="1093"/>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91"/>
      <c r="B181" s="1092"/>
      <c r="C181" s="1092"/>
      <c r="D181" s="1092"/>
      <c r="E181" s="1092"/>
      <c r="F181" s="1093"/>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91"/>
      <c r="B182" s="1092"/>
      <c r="C182" s="1092"/>
      <c r="D182" s="1092"/>
      <c r="E182" s="1092"/>
      <c r="F182" s="1093"/>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91"/>
      <c r="B183" s="1092"/>
      <c r="C183" s="1092"/>
      <c r="D183" s="1092"/>
      <c r="E183" s="1092"/>
      <c r="F183" s="1093"/>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91"/>
      <c r="B184" s="1092"/>
      <c r="C184" s="1092"/>
      <c r="D184" s="1092"/>
      <c r="E184" s="1092"/>
      <c r="F184" s="1093"/>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91"/>
      <c r="B185" s="1092"/>
      <c r="C185" s="1092"/>
      <c r="D185" s="1092"/>
      <c r="E185" s="1092"/>
      <c r="F185" s="1093"/>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91"/>
      <c r="B186" s="1092"/>
      <c r="C186" s="1092"/>
      <c r="D186" s="1092"/>
      <c r="E186" s="1092"/>
      <c r="F186" s="1093"/>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91"/>
      <c r="B187" s="1092"/>
      <c r="C187" s="1092"/>
      <c r="D187" s="1092"/>
      <c r="E187" s="1092"/>
      <c r="F187" s="1093"/>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91"/>
      <c r="B188" s="1092"/>
      <c r="C188" s="1092"/>
      <c r="D188" s="1092"/>
      <c r="E188" s="1092"/>
      <c r="F188" s="1093"/>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91"/>
      <c r="B189" s="1092"/>
      <c r="C189" s="1092"/>
      <c r="D189" s="1092"/>
      <c r="E189" s="1092"/>
      <c r="F189" s="1093"/>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91"/>
      <c r="B190" s="1092"/>
      <c r="C190" s="1092"/>
      <c r="D190" s="1092"/>
      <c r="E190" s="1092"/>
      <c r="F190" s="1093"/>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91"/>
      <c r="B191" s="1092"/>
      <c r="C191" s="1092"/>
      <c r="D191" s="1092"/>
      <c r="E191" s="1092"/>
      <c r="F191" s="1093"/>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91"/>
      <c r="B192" s="1092"/>
      <c r="C192" s="1092"/>
      <c r="D192" s="1092"/>
      <c r="E192" s="1092"/>
      <c r="F192" s="1093"/>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91"/>
      <c r="B193" s="1092"/>
      <c r="C193" s="1092"/>
      <c r="D193" s="1092"/>
      <c r="E193" s="1092"/>
      <c r="F193" s="1093"/>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91"/>
      <c r="B194" s="1092"/>
      <c r="C194" s="1092"/>
      <c r="D194" s="1092"/>
      <c r="E194" s="1092"/>
      <c r="F194" s="1093"/>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91"/>
      <c r="B195" s="1092"/>
      <c r="C195" s="1092"/>
      <c r="D195" s="1092"/>
      <c r="E195" s="1092"/>
      <c r="F195" s="1093"/>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91"/>
      <c r="B196" s="1092"/>
      <c r="C196" s="1092"/>
      <c r="D196" s="1092"/>
      <c r="E196" s="1092"/>
      <c r="F196" s="1093"/>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91"/>
      <c r="B197" s="1092"/>
      <c r="C197" s="1092"/>
      <c r="D197" s="1092"/>
      <c r="E197" s="1092"/>
      <c r="F197" s="1093"/>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91"/>
      <c r="B198" s="1092"/>
      <c r="C198" s="1092"/>
      <c r="D198" s="1092"/>
      <c r="E198" s="1092"/>
      <c r="F198" s="1093"/>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91"/>
      <c r="B199" s="1092"/>
      <c r="C199" s="1092"/>
      <c r="D199" s="1092"/>
      <c r="E199" s="1092"/>
      <c r="F199" s="1093"/>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91"/>
      <c r="B200" s="1092"/>
      <c r="C200" s="1092"/>
      <c r="D200" s="1092"/>
      <c r="E200" s="1092"/>
      <c r="F200" s="1093"/>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91"/>
      <c r="B201" s="1092"/>
      <c r="C201" s="1092"/>
      <c r="D201" s="1092"/>
      <c r="E201" s="1092"/>
      <c r="F201" s="1093"/>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91"/>
      <c r="B202" s="1092"/>
      <c r="C202" s="1092"/>
      <c r="D202" s="1092"/>
      <c r="E202" s="1092"/>
      <c r="F202" s="1093"/>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91"/>
      <c r="B203" s="1092"/>
      <c r="C203" s="1092"/>
      <c r="D203" s="1092"/>
      <c r="E203" s="1092"/>
      <c r="F203" s="1093"/>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91"/>
      <c r="B204" s="1092"/>
      <c r="C204" s="1092"/>
      <c r="D204" s="1092"/>
      <c r="E204" s="1092"/>
      <c r="F204" s="1093"/>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91"/>
      <c r="B205" s="1092"/>
      <c r="C205" s="1092"/>
      <c r="D205" s="1092"/>
      <c r="E205" s="1092"/>
      <c r="F205" s="1093"/>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91"/>
      <c r="B206" s="1092"/>
      <c r="C206" s="1092"/>
      <c r="D206" s="1092"/>
      <c r="E206" s="1092"/>
      <c r="F206" s="1093"/>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91"/>
      <c r="B207" s="1092"/>
      <c r="C207" s="1092"/>
      <c r="D207" s="1092"/>
      <c r="E207" s="1092"/>
      <c r="F207" s="1093"/>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91"/>
      <c r="B208" s="1092"/>
      <c r="C208" s="1092"/>
      <c r="D208" s="1092"/>
      <c r="E208" s="1092"/>
      <c r="F208" s="1093"/>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91"/>
      <c r="B209" s="1092"/>
      <c r="C209" s="1092"/>
      <c r="D209" s="1092"/>
      <c r="E209" s="1092"/>
      <c r="F209" s="1093"/>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91"/>
      <c r="B210" s="1092"/>
      <c r="C210" s="1092"/>
      <c r="D210" s="1092"/>
      <c r="E210" s="1092"/>
      <c r="F210" s="1093"/>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91"/>
      <c r="B211" s="1092"/>
      <c r="C211" s="1092"/>
      <c r="D211" s="1092"/>
      <c r="E211" s="1092"/>
      <c r="F211" s="1093"/>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94"/>
      <c r="B212" s="1095"/>
      <c r="C212" s="1095"/>
      <c r="D212" s="1095"/>
      <c r="E212" s="1095"/>
      <c r="F212" s="109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91"/>
      <c r="B215" s="1092"/>
      <c r="C215" s="1092"/>
      <c r="D215" s="1092"/>
      <c r="E215" s="1092"/>
      <c r="F215" s="1093"/>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91"/>
      <c r="B216" s="1092"/>
      <c r="C216" s="1092"/>
      <c r="D216" s="1092"/>
      <c r="E216" s="1092"/>
      <c r="F216" s="1093"/>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91"/>
      <c r="B217" s="1092"/>
      <c r="C217" s="1092"/>
      <c r="D217" s="1092"/>
      <c r="E217" s="1092"/>
      <c r="F217" s="1093"/>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91"/>
      <c r="B218" s="1092"/>
      <c r="C218" s="1092"/>
      <c r="D218" s="1092"/>
      <c r="E218" s="1092"/>
      <c r="F218" s="1093"/>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91"/>
      <c r="B219" s="1092"/>
      <c r="C219" s="1092"/>
      <c r="D219" s="1092"/>
      <c r="E219" s="1092"/>
      <c r="F219" s="1093"/>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91"/>
      <c r="B220" s="1092"/>
      <c r="C220" s="1092"/>
      <c r="D220" s="1092"/>
      <c r="E220" s="1092"/>
      <c r="F220" s="1093"/>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91"/>
      <c r="B221" s="1092"/>
      <c r="C221" s="1092"/>
      <c r="D221" s="1092"/>
      <c r="E221" s="1092"/>
      <c r="F221" s="1093"/>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91"/>
      <c r="B222" s="1092"/>
      <c r="C222" s="1092"/>
      <c r="D222" s="1092"/>
      <c r="E222" s="1092"/>
      <c r="F222" s="1093"/>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91"/>
      <c r="B223" s="1092"/>
      <c r="C223" s="1092"/>
      <c r="D223" s="1092"/>
      <c r="E223" s="1092"/>
      <c r="F223" s="1093"/>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91"/>
      <c r="B224" s="1092"/>
      <c r="C224" s="1092"/>
      <c r="D224" s="1092"/>
      <c r="E224" s="1092"/>
      <c r="F224" s="1093"/>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91"/>
      <c r="B225" s="1092"/>
      <c r="C225" s="1092"/>
      <c r="D225" s="1092"/>
      <c r="E225" s="1092"/>
      <c r="F225" s="1093"/>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91"/>
      <c r="B226" s="1092"/>
      <c r="C226" s="1092"/>
      <c r="D226" s="1092"/>
      <c r="E226" s="1092"/>
      <c r="F226" s="1093"/>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91"/>
      <c r="B227" s="1092"/>
      <c r="C227" s="1092"/>
      <c r="D227" s="1092"/>
      <c r="E227" s="1092"/>
      <c r="F227" s="1093"/>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91"/>
      <c r="B228" s="1092"/>
      <c r="C228" s="1092"/>
      <c r="D228" s="1092"/>
      <c r="E228" s="1092"/>
      <c r="F228" s="1093"/>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91"/>
      <c r="B229" s="1092"/>
      <c r="C229" s="1092"/>
      <c r="D229" s="1092"/>
      <c r="E229" s="1092"/>
      <c r="F229" s="1093"/>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91"/>
      <c r="B230" s="1092"/>
      <c r="C230" s="1092"/>
      <c r="D230" s="1092"/>
      <c r="E230" s="1092"/>
      <c r="F230" s="1093"/>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91"/>
      <c r="B231" s="1092"/>
      <c r="C231" s="1092"/>
      <c r="D231" s="1092"/>
      <c r="E231" s="1092"/>
      <c r="F231" s="1093"/>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91"/>
      <c r="B232" s="1092"/>
      <c r="C232" s="1092"/>
      <c r="D232" s="1092"/>
      <c r="E232" s="1092"/>
      <c r="F232" s="1093"/>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91"/>
      <c r="B233" s="1092"/>
      <c r="C233" s="1092"/>
      <c r="D233" s="1092"/>
      <c r="E233" s="1092"/>
      <c r="F233" s="1093"/>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91"/>
      <c r="B234" s="1092"/>
      <c r="C234" s="1092"/>
      <c r="D234" s="1092"/>
      <c r="E234" s="1092"/>
      <c r="F234" s="1093"/>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91"/>
      <c r="B235" s="1092"/>
      <c r="C235" s="1092"/>
      <c r="D235" s="1092"/>
      <c r="E235" s="1092"/>
      <c r="F235" s="1093"/>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91"/>
      <c r="B236" s="1092"/>
      <c r="C236" s="1092"/>
      <c r="D236" s="1092"/>
      <c r="E236" s="1092"/>
      <c r="F236" s="1093"/>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91"/>
      <c r="B237" s="1092"/>
      <c r="C237" s="1092"/>
      <c r="D237" s="1092"/>
      <c r="E237" s="1092"/>
      <c r="F237" s="1093"/>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91"/>
      <c r="B238" s="1092"/>
      <c r="C238" s="1092"/>
      <c r="D238" s="1092"/>
      <c r="E238" s="1092"/>
      <c r="F238" s="1093"/>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91"/>
      <c r="B239" s="1092"/>
      <c r="C239" s="1092"/>
      <c r="D239" s="1092"/>
      <c r="E239" s="1092"/>
      <c r="F239" s="1093"/>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91"/>
      <c r="B240" s="1092"/>
      <c r="C240" s="1092"/>
      <c r="D240" s="1092"/>
      <c r="E240" s="1092"/>
      <c r="F240" s="1093"/>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91"/>
      <c r="B241" s="1092"/>
      <c r="C241" s="1092"/>
      <c r="D241" s="1092"/>
      <c r="E241" s="1092"/>
      <c r="F241" s="1093"/>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91"/>
      <c r="B242" s="1092"/>
      <c r="C242" s="1092"/>
      <c r="D242" s="1092"/>
      <c r="E242" s="1092"/>
      <c r="F242" s="1093"/>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91"/>
      <c r="B243" s="1092"/>
      <c r="C243" s="1092"/>
      <c r="D243" s="1092"/>
      <c r="E243" s="1092"/>
      <c r="F243" s="1093"/>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91"/>
      <c r="B244" s="1092"/>
      <c r="C244" s="1092"/>
      <c r="D244" s="1092"/>
      <c r="E244" s="1092"/>
      <c r="F244" s="1093"/>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91"/>
      <c r="B245" s="1092"/>
      <c r="C245" s="1092"/>
      <c r="D245" s="1092"/>
      <c r="E245" s="1092"/>
      <c r="F245" s="1093"/>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91"/>
      <c r="B246" s="1092"/>
      <c r="C246" s="1092"/>
      <c r="D246" s="1092"/>
      <c r="E246" s="1092"/>
      <c r="F246" s="1093"/>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91"/>
      <c r="B247" s="1092"/>
      <c r="C247" s="1092"/>
      <c r="D247" s="1092"/>
      <c r="E247" s="1092"/>
      <c r="F247" s="1093"/>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91"/>
      <c r="B248" s="1092"/>
      <c r="C248" s="1092"/>
      <c r="D248" s="1092"/>
      <c r="E248" s="1092"/>
      <c r="F248" s="1093"/>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91"/>
      <c r="B249" s="1092"/>
      <c r="C249" s="1092"/>
      <c r="D249" s="1092"/>
      <c r="E249" s="1092"/>
      <c r="F249" s="1093"/>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91"/>
      <c r="B250" s="1092"/>
      <c r="C250" s="1092"/>
      <c r="D250" s="1092"/>
      <c r="E250" s="1092"/>
      <c r="F250" s="1093"/>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91"/>
      <c r="B251" s="1092"/>
      <c r="C251" s="1092"/>
      <c r="D251" s="1092"/>
      <c r="E251" s="1092"/>
      <c r="F251" s="1093"/>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91"/>
      <c r="B252" s="1092"/>
      <c r="C252" s="1092"/>
      <c r="D252" s="1092"/>
      <c r="E252" s="1092"/>
      <c r="F252" s="1093"/>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91"/>
      <c r="B253" s="1092"/>
      <c r="C253" s="1092"/>
      <c r="D253" s="1092"/>
      <c r="E253" s="1092"/>
      <c r="F253" s="1093"/>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91"/>
      <c r="B254" s="1092"/>
      <c r="C254" s="1092"/>
      <c r="D254" s="1092"/>
      <c r="E254" s="1092"/>
      <c r="F254" s="1093"/>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91"/>
      <c r="B255" s="1092"/>
      <c r="C255" s="1092"/>
      <c r="D255" s="1092"/>
      <c r="E255" s="1092"/>
      <c r="F255" s="1093"/>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91"/>
      <c r="B256" s="1092"/>
      <c r="C256" s="1092"/>
      <c r="D256" s="1092"/>
      <c r="E256" s="1092"/>
      <c r="F256" s="1093"/>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91"/>
      <c r="B257" s="1092"/>
      <c r="C257" s="1092"/>
      <c r="D257" s="1092"/>
      <c r="E257" s="1092"/>
      <c r="F257" s="1093"/>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91"/>
      <c r="B258" s="1092"/>
      <c r="C258" s="1092"/>
      <c r="D258" s="1092"/>
      <c r="E258" s="1092"/>
      <c r="F258" s="1093"/>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91"/>
      <c r="B259" s="1092"/>
      <c r="C259" s="1092"/>
      <c r="D259" s="1092"/>
      <c r="E259" s="1092"/>
      <c r="F259" s="1093"/>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91"/>
      <c r="B260" s="1092"/>
      <c r="C260" s="1092"/>
      <c r="D260" s="1092"/>
      <c r="E260" s="1092"/>
      <c r="F260" s="1093"/>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91"/>
      <c r="B261" s="1092"/>
      <c r="C261" s="1092"/>
      <c r="D261" s="1092"/>
      <c r="E261" s="1092"/>
      <c r="F261" s="1093"/>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91"/>
      <c r="B262" s="1092"/>
      <c r="C262" s="1092"/>
      <c r="D262" s="1092"/>
      <c r="E262" s="1092"/>
      <c r="F262" s="1093"/>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91"/>
      <c r="B263" s="1092"/>
      <c r="C263" s="1092"/>
      <c r="D263" s="1092"/>
      <c r="E263" s="1092"/>
      <c r="F263" s="1093"/>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91"/>
      <c r="B264" s="1092"/>
      <c r="C264" s="1092"/>
      <c r="D264" s="1092"/>
      <c r="E264" s="1092"/>
      <c r="F264" s="1093"/>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94"/>
      <c r="B265" s="1095"/>
      <c r="C265" s="1095"/>
      <c r="D265" s="1095"/>
      <c r="E265" s="1095"/>
      <c r="F265" s="109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02">
        <v>1</v>
      </c>
      <c r="B4" s="1102">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2">
        <v>2</v>
      </c>
      <c r="B5" s="1102">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2">
        <v>3</v>
      </c>
      <c r="B6" s="1102">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2">
        <v>4</v>
      </c>
      <c r="B7" s="1102">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2">
        <v>5</v>
      </c>
      <c r="B8" s="1102">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2">
        <v>6</v>
      </c>
      <c r="B9" s="1102">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2">
        <v>7</v>
      </c>
      <c r="B10" s="1102">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2">
        <v>8</v>
      </c>
      <c r="B11" s="1102">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2">
        <v>9</v>
      </c>
      <c r="B12" s="1102">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2">
        <v>10</v>
      </c>
      <c r="B13" s="1102">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2">
        <v>11</v>
      </c>
      <c r="B14" s="1102">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2">
        <v>12</v>
      </c>
      <c r="B15" s="1102">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2">
        <v>13</v>
      </c>
      <c r="B16" s="1102">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2">
        <v>14</v>
      </c>
      <c r="B17" s="1102">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2">
        <v>15</v>
      </c>
      <c r="B18" s="1102">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2">
        <v>16</v>
      </c>
      <c r="B19" s="1102">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2">
        <v>17</v>
      </c>
      <c r="B20" s="1102">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2">
        <v>18</v>
      </c>
      <c r="B21" s="1102">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2">
        <v>19</v>
      </c>
      <c r="B22" s="1102">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2">
        <v>20</v>
      </c>
      <c r="B23" s="1102">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2">
        <v>21</v>
      </c>
      <c r="B24" s="1102">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2">
        <v>22</v>
      </c>
      <c r="B25" s="1102">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2">
        <v>23</v>
      </c>
      <c r="B26" s="1102">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2">
        <v>24</v>
      </c>
      <c r="B27" s="1102">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2">
        <v>25</v>
      </c>
      <c r="B28" s="1102">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2">
        <v>26</v>
      </c>
      <c r="B29" s="1102">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2">
        <v>27</v>
      </c>
      <c r="B30" s="1102">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2">
        <v>28</v>
      </c>
      <c r="B31" s="1102">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2">
        <v>29</v>
      </c>
      <c r="B32" s="1102">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2">
        <v>30</v>
      </c>
      <c r="B33" s="1102">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02">
        <v>1</v>
      </c>
      <c r="B37" s="1102">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2">
        <v>2</v>
      </c>
      <c r="B38" s="1102">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2">
        <v>3</v>
      </c>
      <c r="B39" s="1102">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2">
        <v>4</v>
      </c>
      <c r="B40" s="1102">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2">
        <v>5</v>
      </c>
      <c r="B41" s="1102">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2">
        <v>6</v>
      </c>
      <c r="B42" s="1102">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2">
        <v>7</v>
      </c>
      <c r="B43" s="1102">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2">
        <v>8</v>
      </c>
      <c r="B44" s="1102">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2">
        <v>9</v>
      </c>
      <c r="B45" s="1102">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2">
        <v>10</v>
      </c>
      <c r="B46" s="1102">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2">
        <v>11</v>
      </c>
      <c r="B47" s="1102">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2">
        <v>12</v>
      </c>
      <c r="B48" s="1102">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2">
        <v>13</v>
      </c>
      <c r="B49" s="1102">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2">
        <v>14</v>
      </c>
      <c r="B50" s="1102">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2">
        <v>15</v>
      </c>
      <c r="B51" s="1102">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2">
        <v>16</v>
      </c>
      <c r="B52" s="1102">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2">
        <v>17</v>
      </c>
      <c r="B53" s="1102">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2">
        <v>18</v>
      </c>
      <c r="B54" s="1102">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2">
        <v>19</v>
      </c>
      <c r="B55" s="1102">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2">
        <v>20</v>
      </c>
      <c r="B56" s="1102">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2">
        <v>21</v>
      </c>
      <c r="B57" s="1102">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2">
        <v>22</v>
      </c>
      <c r="B58" s="1102">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2">
        <v>23</v>
      </c>
      <c r="B59" s="1102">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2">
        <v>24</v>
      </c>
      <c r="B60" s="1102">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2">
        <v>25</v>
      </c>
      <c r="B61" s="1102">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2">
        <v>26</v>
      </c>
      <c r="B62" s="1102">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2">
        <v>27</v>
      </c>
      <c r="B63" s="1102">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2">
        <v>28</v>
      </c>
      <c r="B64" s="1102">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2">
        <v>29</v>
      </c>
      <c r="B65" s="1102">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2">
        <v>30</v>
      </c>
      <c r="B66" s="1102">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02">
        <v>1</v>
      </c>
      <c r="B70" s="1102">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2">
        <v>2</v>
      </c>
      <c r="B71" s="1102">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2">
        <v>3</v>
      </c>
      <c r="B72" s="1102">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2">
        <v>4</v>
      </c>
      <c r="B73" s="1102">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2">
        <v>5</v>
      </c>
      <c r="B74" s="1102">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2">
        <v>6</v>
      </c>
      <c r="B75" s="1102">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2">
        <v>7</v>
      </c>
      <c r="B76" s="1102">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2">
        <v>8</v>
      </c>
      <c r="B77" s="1102">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2">
        <v>9</v>
      </c>
      <c r="B78" s="1102">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2">
        <v>10</v>
      </c>
      <c r="B79" s="1102">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2">
        <v>11</v>
      </c>
      <c r="B80" s="1102">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2">
        <v>12</v>
      </c>
      <c r="B81" s="1102">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2">
        <v>13</v>
      </c>
      <c r="B82" s="1102">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2">
        <v>14</v>
      </c>
      <c r="B83" s="1102">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2">
        <v>15</v>
      </c>
      <c r="B84" s="1102">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2">
        <v>16</v>
      </c>
      <c r="B85" s="1102">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2">
        <v>17</v>
      </c>
      <c r="B86" s="1102">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2">
        <v>18</v>
      </c>
      <c r="B87" s="1102">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2">
        <v>19</v>
      </c>
      <c r="B88" s="1102">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2">
        <v>20</v>
      </c>
      <c r="B89" s="1102">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2">
        <v>21</v>
      </c>
      <c r="B90" s="1102">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2">
        <v>22</v>
      </c>
      <c r="B91" s="1102">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2">
        <v>23</v>
      </c>
      <c r="B92" s="1102">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2">
        <v>24</v>
      </c>
      <c r="B93" s="1102">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2">
        <v>25</v>
      </c>
      <c r="B94" s="1102">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2">
        <v>26</v>
      </c>
      <c r="B95" s="1102">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2">
        <v>27</v>
      </c>
      <c r="B96" s="1102">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2">
        <v>28</v>
      </c>
      <c r="B97" s="1102">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2">
        <v>29</v>
      </c>
      <c r="B98" s="1102">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2">
        <v>30</v>
      </c>
      <c r="B99" s="1102">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02">
        <v>1</v>
      </c>
      <c r="B103" s="1102">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2">
        <v>2</v>
      </c>
      <c r="B104" s="1102">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2">
        <v>3</v>
      </c>
      <c r="B105" s="1102">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2">
        <v>4</v>
      </c>
      <c r="B106" s="1102">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2">
        <v>5</v>
      </c>
      <c r="B107" s="1102">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2">
        <v>6</v>
      </c>
      <c r="B108" s="1102">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2">
        <v>7</v>
      </c>
      <c r="B109" s="1102">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2">
        <v>8</v>
      </c>
      <c r="B110" s="1102">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2">
        <v>9</v>
      </c>
      <c r="B111" s="1102">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2">
        <v>10</v>
      </c>
      <c r="B112" s="1102">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2">
        <v>11</v>
      </c>
      <c r="B113" s="1102">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2">
        <v>12</v>
      </c>
      <c r="B114" s="1102">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2">
        <v>13</v>
      </c>
      <c r="B115" s="1102">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2">
        <v>14</v>
      </c>
      <c r="B116" s="1102">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2">
        <v>15</v>
      </c>
      <c r="B117" s="1102">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2">
        <v>16</v>
      </c>
      <c r="B118" s="1102">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2">
        <v>17</v>
      </c>
      <c r="B119" s="1102">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2">
        <v>18</v>
      </c>
      <c r="B120" s="1102">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2">
        <v>19</v>
      </c>
      <c r="B121" s="1102">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2">
        <v>20</v>
      </c>
      <c r="B122" s="1102">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2">
        <v>21</v>
      </c>
      <c r="B123" s="1102">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2">
        <v>22</v>
      </c>
      <c r="B124" s="1102">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2">
        <v>23</v>
      </c>
      <c r="B125" s="1102">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2">
        <v>24</v>
      </c>
      <c r="B126" s="1102">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2">
        <v>25</v>
      </c>
      <c r="B127" s="1102">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2">
        <v>26</v>
      </c>
      <c r="B128" s="1102">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2">
        <v>27</v>
      </c>
      <c r="B129" s="1102">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2">
        <v>28</v>
      </c>
      <c r="B130" s="1102">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2">
        <v>29</v>
      </c>
      <c r="B131" s="1102">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2">
        <v>30</v>
      </c>
      <c r="B132" s="1102">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02">
        <v>1</v>
      </c>
      <c r="B136" s="1102">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2">
        <v>2</v>
      </c>
      <c r="B137" s="1102">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2">
        <v>3</v>
      </c>
      <c r="B138" s="1102">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2">
        <v>4</v>
      </c>
      <c r="B139" s="1102">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2">
        <v>5</v>
      </c>
      <c r="B140" s="1102">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2">
        <v>6</v>
      </c>
      <c r="B141" s="1102">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2">
        <v>7</v>
      </c>
      <c r="B142" s="1102">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2">
        <v>8</v>
      </c>
      <c r="B143" s="1102">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2">
        <v>9</v>
      </c>
      <c r="B144" s="1102">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2">
        <v>10</v>
      </c>
      <c r="B145" s="1102">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2">
        <v>11</v>
      </c>
      <c r="B146" s="1102">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2">
        <v>12</v>
      </c>
      <c r="B147" s="1102">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2">
        <v>13</v>
      </c>
      <c r="B148" s="1102">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2">
        <v>14</v>
      </c>
      <c r="B149" s="1102">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2">
        <v>15</v>
      </c>
      <c r="B150" s="1102">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2">
        <v>16</v>
      </c>
      <c r="B151" s="1102">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2">
        <v>17</v>
      </c>
      <c r="B152" s="1102">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2">
        <v>18</v>
      </c>
      <c r="B153" s="1102">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2">
        <v>19</v>
      </c>
      <c r="B154" s="1102">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2">
        <v>20</v>
      </c>
      <c r="B155" s="1102">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2">
        <v>21</v>
      </c>
      <c r="B156" s="1102">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2">
        <v>22</v>
      </c>
      <c r="B157" s="1102">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2">
        <v>23</v>
      </c>
      <c r="B158" s="1102">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2">
        <v>24</v>
      </c>
      <c r="B159" s="1102">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2">
        <v>25</v>
      </c>
      <c r="B160" s="1102">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2">
        <v>26</v>
      </c>
      <c r="B161" s="1102">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2">
        <v>27</v>
      </c>
      <c r="B162" s="1102">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2">
        <v>28</v>
      </c>
      <c r="B163" s="1102">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2">
        <v>29</v>
      </c>
      <c r="B164" s="1102">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2">
        <v>30</v>
      </c>
      <c r="B165" s="1102">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02">
        <v>1</v>
      </c>
      <c r="B169" s="1102">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2">
        <v>2</v>
      </c>
      <c r="B170" s="1102">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2">
        <v>3</v>
      </c>
      <c r="B171" s="1102">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2">
        <v>4</v>
      </c>
      <c r="B172" s="1102">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2">
        <v>5</v>
      </c>
      <c r="B173" s="1102">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2">
        <v>6</v>
      </c>
      <c r="B174" s="1102">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2">
        <v>7</v>
      </c>
      <c r="B175" s="1102">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2">
        <v>8</v>
      </c>
      <c r="B176" s="1102">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2">
        <v>9</v>
      </c>
      <c r="B177" s="1102">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2">
        <v>10</v>
      </c>
      <c r="B178" s="1102">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2">
        <v>11</v>
      </c>
      <c r="B179" s="1102">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2">
        <v>12</v>
      </c>
      <c r="B180" s="1102">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2">
        <v>13</v>
      </c>
      <c r="B181" s="1102">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2">
        <v>14</v>
      </c>
      <c r="B182" s="1102">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2">
        <v>15</v>
      </c>
      <c r="B183" s="1102">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2">
        <v>16</v>
      </c>
      <c r="B184" s="1102">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2">
        <v>17</v>
      </c>
      <c r="B185" s="1102">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2">
        <v>18</v>
      </c>
      <c r="B186" s="1102">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2">
        <v>19</v>
      </c>
      <c r="B187" s="1102">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2">
        <v>20</v>
      </c>
      <c r="B188" s="1102">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2">
        <v>21</v>
      </c>
      <c r="B189" s="1102">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2">
        <v>22</v>
      </c>
      <c r="B190" s="1102">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2">
        <v>23</v>
      </c>
      <c r="B191" s="1102">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2">
        <v>24</v>
      </c>
      <c r="B192" s="1102">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2">
        <v>25</v>
      </c>
      <c r="B193" s="1102">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2">
        <v>26</v>
      </c>
      <c r="B194" s="1102">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2">
        <v>27</v>
      </c>
      <c r="B195" s="1102">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2">
        <v>28</v>
      </c>
      <c r="B196" s="1102">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2">
        <v>29</v>
      </c>
      <c r="B197" s="1102">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2">
        <v>30</v>
      </c>
      <c r="B198" s="1102">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02">
        <v>1</v>
      </c>
      <c r="B202" s="1102">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2">
        <v>2</v>
      </c>
      <c r="B203" s="1102">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2">
        <v>3</v>
      </c>
      <c r="B204" s="1102">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2">
        <v>4</v>
      </c>
      <c r="B205" s="1102">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2">
        <v>5</v>
      </c>
      <c r="B206" s="1102">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2">
        <v>6</v>
      </c>
      <c r="B207" s="1102">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2">
        <v>7</v>
      </c>
      <c r="B208" s="1102">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2">
        <v>8</v>
      </c>
      <c r="B209" s="1102">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2">
        <v>9</v>
      </c>
      <c r="B210" s="1102">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2">
        <v>10</v>
      </c>
      <c r="B211" s="1102">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2">
        <v>11</v>
      </c>
      <c r="B212" s="1102">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2">
        <v>12</v>
      </c>
      <c r="B213" s="1102">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2">
        <v>13</v>
      </c>
      <c r="B214" s="1102">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2">
        <v>14</v>
      </c>
      <c r="B215" s="1102">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2">
        <v>15</v>
      </c>
      <c r="B216" s="1102">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2">
        <v>16</v>
      </c>
      <c r="B217" s="1102">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2">
        <v>17</v>
      </c>
      <c r="B218" s="1102">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2">
        <v>18</v>
      </c>
      <c r="B219" s="1102">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2">
        <v>19</v>
      </c>
      <c r="B220" s="1102">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2">
        <v>20</v>
      </c>
      <c r="B221" s="1102">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2">
        <v>21</v>
      </c>
      <c r="B222" s="1102">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2">
        <v>22</v>
      </c>
      <c r="B223" s="1102">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2">
        <v>23</v>
      </c>
      <c r="B224" s="1102">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2">
        <v>24</v>
      </c>
      <c r="B225" s="1102">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2">
        <v>25</v>
      </c>
      <c r="B226" s="1102">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2">
        <v>26</v>
      </c>
      <c r="B227" s="1102">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2">
        <v>27</v>
      </c>
      <c r="B228" s="1102">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2">
        <v>28</v>
      </c>
      <c r="B229" s="1102">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2">
        <v>29</v>
      </c>
      <c r="B230" s="1102">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2">
        <v>30</v>
      </c>
      <c r="B231" s="1102">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02">
        <v>1</v>
      </c>
      <c r="B235" s="1102">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2">
        <v>2</v>
      </c>
      <c r="B236" s="1102">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2">
        <v>3</v>
      </c>
      <c r="B237" s="1102">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2">
        <v>4</v>
      </c>
      <c r="B238" s="1102">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2">
        <v>5</v>
      </c>
      <c r="B239" s="1102">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2">
        <v>6</v>
      </c>
      <c r="B240" s="1102">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2">
        <v>7</v>
      </c>
      <c r="B241" s="1102">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2">
        <v>8</v>
      </c>
      <c r="B242" s="1102">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2">
        <v>9</v>
      </c>
      <c r="B243" s="1102">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2">
        <v>10</v>
      </c>
      <c r="B244" s="1102">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2">
        <v>11</v>
      </c>
      <c r="B245" s="1102">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2">
        <v>12</v>
      </c>
      <c r="B246" s="1102">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2">
        <v>13</v>
      </c>
      <c r="B247" s="1102">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2">
        <v>14</v>
      </c>
      <c r="B248" s="1102">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2">
        <v>15</v>
      </c>
      <c r="B249" s="1102">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2">
        <v>16</v>
      </c>
      <c r="B250" s="1102">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2">
        <v>17</v>
      </c>
      <c r="B251" s="1102">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2">
        <v>18</v>
      </c>
      <c r="B252" s="1102">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2">
        <v>19</v>
      </c>
      <c r="B253" s="1102">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2">
        <v>20</v>
      </c>
      <c r="B254" s="1102">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2">
        <v>21</v>
      </c>
      <c r="B255" s="1102">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2">
        <v>22</v>
      </c>
      <c r="B256" s="1102">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2">
        <v>23</v>
      </c>
      <c r="B257" s="1102">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2">
        <v>24</v>
      </c>
      <c r="B258" s="1102">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2">
        <v>25</v>
      </c>
      <c r="B259" s="1102">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2">
        <v>26</v>
      </c>
      <c r="B260" s="1102">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2">
        <v>27</v>
      </c>
      <c r="B261" s="1102">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2">
        <v>28</v>
      </c>
      <c r="B262" s="1102">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2">
        <v>29</v>
      </c>
      <c r="B263" s="1102">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2">
        <v>30</v>
      </c>
      <c r="B264" s="1102">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02">
        <v>1</v>
      </c>
      <c r="B268" s="1102">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2">
        <v>2</v>
      </c>
      <c r="B269" s="1102">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2">
        <v>3</v>
      </c>
      <c r="B270" s="1102">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2">
        <v>4</v>
      </c>
      <c r="B271" s="1102">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2">
        <v>5</v>
      </c>
      <c r="B272" s="1102">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2">
        <v>6</v>
      </c>
      <c r="B273" s="1102">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2">
        <v>7</v>
      </c>
      <c r="B274" s="1102">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2">
        <v>8</v>
      </c>
      <c r="B275" s="1102">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2">
        <v>9</v>
      </c>
      <c r="B276" s="1102">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2">
        <v>10</v>
      </c>
      <c r="B277" s="1102">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2">
        <v>11</v>
      </c>
      <c r="B278" s="1102">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2">
        <v>12</v>
      </c>
      <c r="B279" s="1102">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2">
        <v>13</v>
      </c>
      <c r="B280" s="1102">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2">
        <v>14</v>
      </c>
      <c r="B281" s="1102">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2">
        <v>15</v>
      </c>
      <c r="B282" s="1102">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2">
        <v>16</v>
      </c>
      <c r="B283" s="1102">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2">
        <v>17</v>
      </c>
      <c r="B284" s="1102">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2">
        <v>18</v>
      </c>
      <c r="B285" s="1102">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2">
        <v>19</v>
      </c>
      <c r="B286" s="1102">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2">
        <v>20</v>
      </c>
      <c r="B287" s="1102">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2">
        <v>21</v>
      </c>
      <c r="B288" s="1102">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2">
        <v>22</v>
      </c>
      <c r="B289" s="1102">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2">
        <v>23</v>
      </c>
      <c r="B290" s="1102">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2">
        <v>24</v>
      </c>
      <c r="B291" s="1102">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2">
        <v>25</v>
      </c>
      <c r="B292" s="1102">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2">
        <v>26</v>
      </c>
      <c r="B293" s="1102">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2">
        <v>27</v>
      </c>
      <c r="B294" s="1102">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2">
        <v>28</v>
      </c>
      <c r="B295" s="1102">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2">
        <v>29</v>
      </c>
      <c r="B296" s="1102">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2">
        <v>30</v>
      </c>
      <c r="B297" s="1102">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02">
        <v>1</v>
      </c>
      <c r="B301" s="1102">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2">
        <v>2</v>
      </c>
      <c r="B302" s="1102">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2">
        <v>3</v>
      </c>
      <c r="B303" s="1102">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2">
        <v>4</v>
      </c>
      <c r="B304" s="1102">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2">
        <v>5</v>
      </c>
      <c r="B305" s="1102">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2">
        <v>6</v>
      </c>
      <c r="B306" s="1102">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2">
        <v>7</v>
      </c>
      <c r="B307" s="1102">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2">
        <v>8</v>
      </c>
      <c r="B308" s="1102">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2">
        <v>9</v>
      </c>
      <c r="B309" s="1102">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2">
        <v>10</v>
      </c>
      <c r="B310" s="1102">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2">
        <v>11</v>
      </c>
      <c r="B311" s="1102">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2">
        <v>12</v>
      </c>
      <c r="B312" s="1102">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2">
        <v>13</v>
      </c>
      <c r="B313" s="1102">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2">
        <v>14</v>
      </c>
      <c r="B314" s="1102">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2">
        <v>15</v>
      </c>
      <c r="B315" s="1102">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2">
        <v>16</v>
      </c>
      <c r="B316" s="1102">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2">
        <v>17</v>
      </c>
      <c r="B317" s="1102">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2">
        <v>18</v>
      </c>
      <c r="B318" s="1102">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2">
        <v>19</v>
      </c>
      <c r="B319" s="1102">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2">
        <v>20</v>
      </c>
      <c r="B320" s="1102">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2">
        <v>21</v>
      </c>
      <c r="B321" s="1102">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2">
        <v>22</v>
      </c>
      <c r="B322" s="1102">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2">
        <v>23</v>
      </c>
      <c r="B323" s="1102">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2">
        <v>24</v>
      </c>
      <c r="B324" s="1102">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2">
        <v>25</v>
      </c>
      <c r="B325" s="1102">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2">
        <v>26</v>
      </c>
      <c r="B326" s="1102">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2">
        <v>27</v>
      </c>
      <c r="B327" s="1102">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2">
        <v>28</v>
      </c>
      <c r="B328" s="1102">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2">
        <v>29</v>
      </c>
      <c r="B329" s="1102">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2">
        <v>30</v>
      </c>
      <c r="B330" s="1102">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02">
        <v>1</v>
      </c>
      <c r="B334" s="1102">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2">
        <v>2</v>
      </c>
      <c r="B335" s="1102">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2">
        <v>3</v>
      </c>
      <c r="B336" s="1102">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2">
        <v>4</v>
      </c>
      <c r="B337" s="1102">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2">
        <v>5</v>
      </c>
      <c r="B338" s="1102">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2">
        <v>6</v>
      </c>
      <c r="B339" s="1102">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2">
        <v>7</v>
      </c>
      <c r="B340" s="1102">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2">
        <v>8</v>
      </c>
      <c r="B341" s="1102">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2">
        <v>9</v>
      </c>
      <c r="B342" s="1102">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2">
        <v>10</v>
      </c>
      <c r="B343" s="1102">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2">
        <v>11</v>
      </c>
      <c r="B344" s="1102">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2">
        <v>12</v>
      </c>
      <c r="B345" s="1102">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2">
        <v>13</v>
      </c>
      <c r="B346" s="1102">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2">
        <v>14</v>
      </c>
      <c r="B347" s="1102">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2">
        <v>15</v>
      </c>
      <c r="B348" s="1102">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2">
        <v>16</v>
      </c>
      <c r="B349" s="1102">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2">
        <v>17</v>
      </c>
      <c r="B350" s="1102">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2">
        <v>18</v>
      </c>
      <c r="B351" s="1102">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2">
        <v>19</v>
      </c>
      <c r="B352" s="1102">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2">
        <v>20</v>
      </c>
      <c r="B353" s="1102">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2">
        <v>21</v>
      </c>
      <c r="B354" s="1102">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2">
        <v>22</v>
      </c>
      <c r="B355" s="1102">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2">
        <v>23</v>
      </c>
      <c r="B356" s="1102">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2">
        <v>24</v>
      </c>
      <c r="B357" s="1102">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2">
        <v>25</v>
      </c>
      <c r="B358" s="1102">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2">
        <v>26</v>
      </c>
      <c r="B359" s="1102">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2">
        <v>27</v>
      </c>
      <c r="B360" s="1102">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2">
        <v>28</v>
      </c>
      <c r="B361" s="1102">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2">
        <v>29</v>
      </c>
      <c r="B362" s="1102">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2">
        <v>30</v>
      </c>
      <c r="B363" s="1102">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02">
        <v>1</v>
      </c>
      <c r="B367" s="1102">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2">
        <v>2</v>
      </c>
      <c r="B368" s="1102">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2">
        <v>3</v>
      </c>
      <c r="B369" s="1102">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2">
        <v>4</v>
      </c>
      <c r="B370" s="1102">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2">
        <v>5</v>
      </c>
      <c r="B371" s="1102">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2">
        <v>6</v>
      </c>
      <c r="B372" s="1102">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2">
        <v>7</v>
      </c>
      <c r="B373" s="1102">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2">
        <v>8</v>
      </c>
      <c r="B374" s="1102">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2">
        <v>9</v>
      </c>
      <c r="B375" s="1102">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2">
        <v>10</v>
      </c>
      <c r="B376" s="1102">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2">
        <v>11</v>
      </c>
      <c r="B377" s="1102">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2">
        <v>12</v>
      </c>
      <c r="B378" s="1102">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2">
        <v>13</v>
      </c>
      <c r="B379" s="1102">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2">
        <v>14</v>
      </c>
      <c r="B380" s="1102">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2">
        <v>15</v>
      </c>
      <c r="B381" s="1102">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2">
        <v>16</v>
      </c>
      <c r="B382" s="1102">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2">
        <v>17</v>
      </c>
      <c r="B383" s="1102">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2">
        <v>18</v>
      </c>
      <c r="B384" s="1102">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2">
        <v>19</v>
      </c>
      <c r="B385" s="1102">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2">
        <v>20</v>
      </c>
      <c r="B386" s="1102">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2">
        <v>21</v>
      </c>
      <c r="B387" s="1102">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2">
        <v>22</v>
      </c>
      <c r="B388" s="1102">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2">
        <v>23</v>
      </c>
      <c r="B389" s="1102">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2">
        <v>24</v>
      </c>
      <c r="B390" s="1102">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2">
        <v>25</v>
      </c>
      <c r="B391" s="1102">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2">
        <v>26</v>
      </c>
      <c r="B392" s="1102">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2">
        <v>27</v>
      </c>
      <c r="B393" s="1102">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2">
        <v>28</v>
      </c>
      <c r="B394" s="1102">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2">
        <v>29</v>
      </c>
      <c r="B395" s="1102">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2">
        <v>30</v>
      </c>
      <c r="B396" s="1102">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02">
        <v>1</v>
      </c>
      <c r="B400" s="1102">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2">
        <v>2</v>
      </c>
      <c r="B401" s="1102">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2">
        <v>3</v>
      </c>
      <c r="B402" s="1102">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2">
        <v>4</v>
      </c>
      <c r="B403" s="1102">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2">
        <v>5</v>
      </c>
      <c r="B404" s="1102">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2">
        <v>6</v>
      </c>
      <c r="B405" s="1102">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2">
        <v>7</v>
      </c>
      <c r="B406" s="1102">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2">
        <v>8</v>
      </c>
      <c r="B407" s="1102">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2">
        <v>9</v>
      </c>
      <c r="B408" s="1102">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2">
        <v>10</v>
      </c>
      <c r="B409" s="1102">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2">
        <v>11</v>
      </c>
      <c r="B410" s="1102">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2">
        <v>12</v>
      </c>
      <c r="B411" s="1102">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2">
        <v>13</v>
      </c>
      <c r="B412" s="1102">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2">
        <v>14</v>
      </c>
      <c r="B413" s="1102">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2">
        <v>15</v>
      </c>
      <c r="B414" s="1102">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2">
        <v>16</v>
      </c>
      <c r="B415" s="1102">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2">
        <v>17</v>
      </c>
      <c r="B416" s="1102">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2">
        <v>18</v>
      </c>
      <c r="B417" s="1102">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2">
        <v>19</v>
      </c>
      <c r="B418" s="1102">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2">
        <v>20</v>
      </c>
      <c r="B419" s="1102">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2">
        <v>21</v>
      </c>
      <c r="B420" s="1102">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2">
        <v>22</v>
      </c>
      <c r="B421" s="1102">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2">
        <v>23</v>
      </c>
      <c r="B422" s="1102">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2">
        <v>24</v>
      </c>
      <c r="B423" s="1102">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2">
        <v>25</v>
      </c>
      <c r="B424" s="1102">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2">
        <v>26</v>
      </c>
      <c r="B425" s="1102">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2">
        <v>27</v>
      </c>
      <c r="B426" s="1102">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2">
        <v>28</v>
      </c>
      <c r="B427" s="1102">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2">
        <v>29</v>
      </c>
      <c r="B428" s="1102">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2">
        <v>30</v>
      </c>
      <c r="B429" s="1102">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02">
        <v>1</v>
      </c>
      <c r="B433" s="1102">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2">
        <v>2</v>
      </c>
      <c r="B434" s="1102">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2">
        <v>3</v>
      </c>
      <c r="B435" s="1102">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2">
        <v>4</v>
      </c>
      <c r="B436" s="1102">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2">
        <v>5</v>
      </c>
      <c r="B437" s="1102">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2">
        <v>6</v>
      </c>
      <c r="B438" s="1102">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2">
        <v>7</v>
      </c>
      <c r="B439" s="1102">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2">
        <v>8</v>
      </c>
      <c r="B440" s="1102">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2">
        <v>9</v>
      </c>
      <c r="B441" s="1102">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2">
        <v>10</v>
      </c>
      <c r="B442" s="1102">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2">
        <v>11</v>
      </c>
      <c r="B443" s="1102">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2">
        <v>12</v>
      </c>
      <c r="B444" s="1102">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2">
        <v>13</v>
      </c>
      <c r="B445" s="1102">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2">
        <v>14</v>
      </c>
      <c r="B446" s="1102">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2">
        <v>15</v>
      </c>
      <c r="B447" s="1102">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2">
        <v>16</v>
      </c>
      <c r="B448" s="1102">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2">
        <v>17</v>
      </c>
      <c r="B449" s="1102">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2">
        <v>18</v>
      </c>
      <c r="B450" s="1102">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2">
        <v>19</v>
      </c>
      <c r="B451" s="1102">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2">
        <v>20</v>
      </c>
      <c r="B452" s="1102">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2">
        <v>21</v>
      </c>
      <c r="B453" s="1102">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2">
        <v>22</v>
      </c>
      <c r="B454" s="1102">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2">
        <v>23</v>
      </c>
      <c r="B455" s="1102">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2">
        <v>24</v>
      </c>
      <c r="B456" s="1102">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2">
        <v>25</v>
      </c>
      <c r="B457" s="1102">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2">
        <v>26</v>
      </c>
      <c r="B458" s="1102">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2">
        <v>27</v>
      </c>
      <c r="B459" s="1102">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2">
        <v>28</v>
      </c>
      <c r="B460" s="1102">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2">
        <v>29</v>
      </c>
      <c r="B461" s="1102">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2">
        <v>30</v>
      </c>
      <c r="B462" s="1102">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02">
        <v>1</v>
      </c>
      <c r="B466" s="1102">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2">
        <v>2</v>
      </c>
      <c r="B467" s="1102">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2">
        <v>3</v>
      </c>
      <c r="B468" s="1102">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2">
        <v>4</v>
      </c>
      <c r="B469" s="1102">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2">
        <v>5</v>
      </c>
      <c r="B470" s="1102">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2">
        <v>6</v>
      </c>
      <c r="B471" s="1102">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2">
        <v>7</v>
      </c>
      <c r="B472" s="1102">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2">
        <v>8</v>
      </c>
      <c r="B473" s="1102">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2">
        <v>9</v>
      </c>
      <c r="B474" s="1102">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2">
        <v>10</v>
      </c>
      <c r="B475" s="1102">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2">
        <v>11</v>
      </c>
      <c r="B476" s="1102">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2">
        <v>12</v>
      </c>
      <c r="B477" s="1102">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2">
        <v>13</v>
      </c>
      <c r="B478" s="1102">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2">
        <v>14</v>
      </c>
      <c r="B479" s="1102">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2">
        <v>15</v>
      </c>
      <c r="B480" s="1102">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2">
        <v>16</v>
      </c>
      <c r="B481" s="1102">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2">
        <v>17</v>
      </c>
      <c r="B482" s="1102">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2">
        <v>18</v>
      </c>
      <c r="B483" s="1102">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2">
        <v>19</v>
      </c>
      <c r="B484" s="1102">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2">
        <v>20</v>
      </c>
      <c r="B485" s="1102">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2">
        <v>21</v>
      </c>
      <c r="B486" s="1102">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2">
        <v>22</v>
      </c>
      <c r="B487" s="1102">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2">
        <v>23</v>
      </c>
      <c r="B488" s="1102">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2">
        <v>24</v>
      </c>
      <c r="B489" s="1102">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2">
        <v>25</v>
      </c>
      <c r="B490" s="1102">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2">
        <v>26</v>
      </c>
      <c r="B491" s="1102">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2">
        <v>27</v>
      </c>
      <c r="B492" s="1102">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2">
        <v>28</v>
      </c>
      <c r="B493" s="1102">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2">
        <v>29</v>
      </c>
      <c r="B494" s="1102">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2">
        <v>30</v>
      </c>
      <c r="B495" s="1102">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02">
        <v>1</v>
      </c>
      <c r="B499" s="1102">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2">
        <v>2</v>
      </c>
      <c r="B500" s="1102">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2">
        <v>3</v>
      </c>
      <c r="B501" s="1102">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2">
        <v>4</v>
      </c>
      <c r="B502" s="1102">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2">
        <v>5</v>
      </c>
      <c r="B503" s="1102">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2">
        <v>6</v>
      </c>
      <c r="B504" s="1102">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2">
        <v>7</v>
      </c>
      <c r="B505" s="1102">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2">
        <v>8</v>
      </c>
      <c r="B506" s="1102">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2">
        <v>9</v>
      </c>
      <c r="B507" s="1102">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2">
        <v>10</v>
      </c>
      <c r="B508" s="1102">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2">
        <v>11</v>
      </c>
      <c r="B509" s="1102">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2">
        <v>12</v>
      </c>
      <c r="B510" s="1102">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2">
        <v>13</v>
      </c>
      <c r="B511" s="1102">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2">
        <v>14</v>
      </c>
      <c r="B512" s="1102">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2">
        <v>15</v>
      </c>
      <c r="B513" s="1102">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2">
        <v>16</v>
      </c>
      <c r="B514" s="1102">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2">
        <v>17</v>
      </c>
      <c r="B515" s="1102">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2">
        <v>18</v>
      </c>
      <c r="B516" s="1102">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2">
        <v>19</v>
      </c>
      <c r="B517" s="1102">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2">
        <v>20</v>
      </c>
      <c r="B518" s="1102">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2">
        <v>21</v>
      </c>
      <c r="B519" s="1102">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2">
        <v>22</v>
      </c>
      <c r="B520" s="1102">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2">
        <v>23</v>
      </c>
      <c r="B521" s="1102">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2">
        <v>24</v>
      </c>
      <c r="B522" s="1102">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2">
        <v>25</v>
      </c>
      <c r="B523" s="1102">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2">
        <v>26</v>
      </c>
      <c r="B524" s="1102">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2">
        <v>27</v>
      </c>
      <c r="B525" s="1102">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2">
        <v>28</v>
      </c>
      <c r="B526" s="1102">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2">
        <v>29</v>
      </c>
      <c r="B527" s="1102">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2">
        <v>30</v>
      </c>
      <c r="B528" s="1102">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02">
        <v>1</v>
      </c>
      <c r="B532" s="1102">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2">
        <v>2</v>
      </c>
      <c r="B533" s="1102">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2">
        <v>3</v>
      </c>
      <c r="B534" s="1102">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2">
        <v>4</v>
      </c>
      <c r="B535" s="1102">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2">
        <v>5</v>
      </c>
      <c r="B536" s="1102">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2">
        <v>6</v>
      </c>
      <c r="B537" s="1102">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2">
        <v>7</v>
      </c>
      <c r="B538" s="1102">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2">
        <v>8</v>
      </c>
      <c r="B539" s="1102">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2">
        <v>9</v>
      </c>
      <c r="B540" s="1102">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2">
        <v>10</v>
      </c>
      <c r="B541" s="1102">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2">
        <v>11</v>
      </c>
      <c r="B542" s="1102">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2">
        <v>12</v>
      </c>
      <c r="B543" s="1102">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2">
        <v>13</v>
      </c>
      <c r="B544" s="1102">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2">
        <v>14</v>
      </c>
      <c r="B545" s="1102">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2">
        <v>15</v>
      </c>
      <c r="B546" s="1102">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2">
        <v>16</v>
      </c>
      <c r="B547" s="1102">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2">
        <v>17</v>
      </c>
      <c r="B548" s="1102">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2">
        <v>18</v>
      </c>
      <c r="B549" s="1102">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2">
        <v>19</v>
      </c>
      <c r="B550" s="1102">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2">
        <v>20</v>
      </c>
      <c r="B551" s="1102">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2">
        <v>21</v>
      </c>
      <c r="B552" s="1102">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2">
        <v>22</v>
      </c>
      <c r="B553" s="1102">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2">
        <v>23</v>
      </c>
      <c r="B554" s="1102">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2">
        <v>24</v>
      </c>
      <c r="B555" s="1102">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2">
        <v>25</v>
      </c>
      <c r="B556" s="1102">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2">
        <v>26</v>
      </c>
      <c r="B557" s="1102">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2">
        <v>27</v>
      </c>
      <c r="B558" s="1102">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2">
        <v>28</v>
      </c>
      <c r="B559" s="1102">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2">
        <v>29</v>
      </c>
      <c r="B560" s="1102">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2">
        <v>30</v>
      </c>
      <c r="B561" s="1102">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02">
        <v>1</v>
      </c>
      <c r="B565" s="1102">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2">
        <v>2</v>
      </c>
      <c r="B566" s="1102">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2">
        <v>3</v>
      </c>
      <c r="B567" s="1102">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2">
        <v>4</v>
      </c>
      <c r="B568" s="1102">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2">
        <v>5</v>
      </c>
      <c r="B569" s="1102">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2">
        <v>6</v>
      </c>
      <c r="B570" s="1102">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2">
        <v>7</v>
      </c>
      <c r="B571" s="1102">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2">
        <v>8</v>
      </c>
      <c r="B572" s="1102">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2">
        <v>9</v>
      </c>
      <c r="B573" s="1102">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2">
        <v>10</v>
      </c>
      <c r="B574" s="1102">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2">
        <v>11</v>
      </c>
      <c r="B575" s="1102">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2">
        <v>12</v>
      </c>
      <c r="B576" s="1102">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2">
        <v>13</v>
      </c>
      <c r="B577" s="1102">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2">
        <v>14</v>
      </c>
      <c r="B578" s="1102">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2">
        <v>15</v>
      </c>
      <c r="B579" s="1102">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2">
        <v>16</v>
      </c>
      <c r="B580" s="1102">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2">
        <v>17</v>
      </c>
      <c r="B581" s="1102">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2">
        <v>18</v>
      </c>
      <c r="B582" s="1102">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2">
        <v>19</v>
      </c>
      <c r="B583" s="1102">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2">
        <v>20</v>
      </c>
      <c r="B584" s="1102">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2">
        <v>21</v>
      </c>
      <c r="B585" s="1102">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2">
        <v>22</v>
      </c>
      <c r="B586" s="1102">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2">
        <v>23</v>
      </c>
      <c r="B587" s="1102">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2">
        <v>24</v>
      </c>
      <c r="B588" s="1102">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2">
        <v>25</v>
      </c>
      <c r="B589" s="1102">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2">
        <v>26</v>
      </c>
      <c r="B590" s="1102">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2">
        <v>27</v>
      </c>
      <c r="B591" s="1102">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2">
        <v>28</v>
      </c>
      <c r="B592" s="1102">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2">
        <v>29</v>
      </c>
      <c r="B593" s="1102">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2">
        <v>30</v>
      </c>
      <c r="B594" s="1102">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02">
        <v>1</v>
      </c>
      <c r="B598" s="1102">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2">
        <v>2</v>
      </c>
      <c r="B599" s="1102">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2">
        <v>3</v>
      </c>
      <c r="B600" s="1102">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2">
        <v>4</v>
      </c>
      <c r="B601" s="1102">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2">
        <v>5</v>
      </c>
      <c r="B602" s="1102">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2">
        <v>6</v>
      </c>
      <c r="B603" s="1102">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2">
        <v>7</v>
      </c>
      <c r="B604" s="1102">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2">
        <v>8</v>
      </c>
      <c r="B605" s="1102">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2">
        <v>9</v>
      </c>
      <c r="B606" s="1102">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2">
        <v>10</v>
      </c>
      <c r="B607" s="1102">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2">
        <v>11</v>
      </c>
      <c r="B608" s="1102">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2">
        <v>12</v>
      </c>
      <c r="B609" s="1102">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2">
        <v>13</v>
      </c>
      <c r="B610" s="1102">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2">
        <v>14</v>
      </c>
      <c r="B611" s="1102">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2">
        <v>15</v>
      </c>
      <c r="B612" s="1102">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2">
        <v>16</v>
      </c>
      <c r="B613" s="1102">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2">
        <v>17</v>
      </c>
      <c r="B614" s="1102">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2">
        <v>18</v>
      </c>
      <c r="B615" s="1102">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2">
        <v>19</v>
      </c>
      <c r="B616" s="1102">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2">
        <v>20</v>
      </c>
      <c r="B617" s="1102">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2">
        <v>21</v>
      </c>
      <c r="B618" s="1102">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2">
        <v>22</v>
      </c>
      <c r="B619" s="1102">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2">
        <v>23</v>
      </c>
      <c r="B620" s="1102">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2">
        <v>24</v>
      </c>
      <c r="B621" s="1102">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2">
        <v>25</v>
      </c>
      <c r="B622" s="1102">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2">
        <v>26</v>
      </c>
      <c r="B623" s="1102">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2">
        <v>27</v>
      </c>
      <c r="B624" s="1102">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2">
        <v>28</v>
      </c>
      <c r="B625" s="1102">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2">
        <v>29</v>
      </c>
      <c r="B626" s="1102">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2">
        <v>30</v>
      </c>
      <c r="B627" s="1102">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02">
        <v>1</v>
      </c>
      <c r="B631" s="1102">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2">
        <v>2</v>
      </c>
      <c r="B632" s="1102">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2">
        <v>3</v>
      </c>
      <c r="B633" s="1102">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2">
        <v>4</v>
      </c>
      <c r="B634" s="1102">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2">
        <v>5</v>
      </c>
      <c r="B635" s="1102">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2">
        <v>6</v>
      </c>
      <c r="B636" s="1102">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2">
        <v>7</v>
      </c>
      <c r="B637" s="1102">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2">
        <v>8</v>
      </c>
      <c r="B638" s="1102">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2">
        <v>9</v>
      </c>
      <c r="B639" s="1102">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2">
        <v>10</v>
      </c>
      <c r="B640" s="1102">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2">
        <v>11</v>
      </c>
      <c r="B641" s="1102">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2">
        <v>12</v>
      </c>
      <c r="B642" s="1102">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2">
        <v>13</v>
      </c>
      <c r="B643" s="1102">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2">
        <v>14</v>
      </c>
      <c r="B644" s="1102">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2">
        <v>15</v>
      </c>
      <c r="B645" s="1102">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2">
        <v>16</v>
      </c>
      <c r="B646" s="1102">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2">
        <v>17</v>
      </c>
      <c r="B647" s="1102">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2">
        <v>18</v>
      </c>
      <c r="B648" s="1102">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2">
        <v>19</v>
      </c>
      <c r="B649" s="1102">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2">
        <v>20</v>
      </c>
      <c r="B650" s="1102">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2">
        <v>21</v>
      </c>
      <c r="B651" s="1102">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2">
        <v>22</v>
      </c>
      <c r="B652" s="1102">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2">
        <v>23</v>
      </c>
      <c r="B653" s="1102">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2">
        <v>24</v>
      </c>
      <c r="B654" s="1102">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2">
        <v>25</v>
      </c>
      <c r="B655" s="1102">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2">
        <v>26</v>
      </c>
      <c r="B656" s="1102">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2">
        <v>27</v>
      </c>
      <c r="B657" s="1102">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2">
        <v>28</v>
      </c>
      <c r="B658" s="1102">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2">
        <v>29</v>
      </c>
      <c r="B659" s="1102">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2">
        <v>30</v>
      </c>
      <c r="B660" s="1102">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02">
        <v>1</v>
      </c>
      <c r="B664" s="1102">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2">
        <v>2</v>
      </c>
      <c r="B665" s="1102">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2">
        <v>3</v>
      </c>
      <c r="B666" s="1102">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2">
        <v>4</v>
      </c>
      <c r="B667" s="1102">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2">
        <v>5</v>
      </c>
      <c r="B668" s="1102">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2">
        <v>6</v>
      </c>
      <c r="B669" s="1102">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2">
        <v>7</v>
      </c>
      <c r="B670" s="1102">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2">
        <v>8</v>
      </c>
      <c r="B671" s="1102">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2">
        <v>9</v>
      </c>
      <c r="B672" s="1102">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2">
        <v>10</v>
      </c>
      <c r="B673" s="1102">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2">
        <v>11</v>
      </c>
      <c r="B674" s="1102">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2">
        <v>12</v>
      </c>
      <c r="B675" s="1102">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2">
        <v>13</v>
      </c>
      <c r="B676" s="1102">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2">
        <v>14</v>
      </c>
      <c r="B677" s="1102">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2">
        <v>15</v>
      </c>
      <c r="B678" s="1102">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2">
        <v>16</v>
      </c>
      <c r="B679" s="1102">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2">
        <v>17</v>
      </c>
      <c r="B680" s="1102">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2">
        <v>18</v>
      </c>
      <c r="B681" s="1102">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2">
        <v>19</v>
      </c>
      <c r="B682" s="1102">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2">
        <v>20</v>
      </c>
      <c r="B683" s="1102">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2">
        <v>21</v>
      </c>
      <c r="B684" s="1102">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2">
        <v>22</v>
      </c>
      <c r="B685" s="1102">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2">
        <v>23</v>
      </c>
      <c r="B686" s="1102">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2">
        <v>24</v>
      </c>
      <c r="B687" s="1102">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2">
        <v>25</v>
      </c>
      <c r="B688" s="1102">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2">
        <v>26</v>
      </c>
      <c r="B689" s="1102">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2">
        <v>27</v>
      </c>
      <c r="B690" s="1102">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2">
        <v>28</v>
      </c>
      <c r="B691" s="1102">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2">
        <v>29</v>
      </c>
      <c r="B692" s="1102">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2">
        <v>30</v>
      </c>
      <c r="B693" s="1102">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02">
        <v>1</v>
      </c>
      <c r="B697" s="1102">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2">
        <v>2</v>
      </c>
      <c r="B698" s="1102">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2">
        <v>3</v>
      </c>
      <c r="B699" s="1102">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2">
        <v>4</v>
      </c>
      <c r="B700" s="1102">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2">
        <v>5</v>
      </c>
      <c r="B701" s="1102">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2">
        <v>6</v>
      </c>
      <c r="B702" s="1102">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2">
        <v>7</v>
      </c>
      <c r="B703" s="1102">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2">
        <v>8</v>
      </c>
      <c r="B704" s="1102">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2">
        <v>9</v>
      </c>
      <c r="B705" s="1102">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2">
        <v>10</v>
      </c>
      <c r="B706" s="1102">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2">
        <v>11</v>
      </c>
      <c r="B707" s="1102">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2">
        <v>12</v>
      </c>
      <c r="B708" s="1102">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2">
        <v>13</v>
      </c>
      <c r="B709" s="1102">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2">
        <v>14</v>
      </c>
      <c r="B710" s="1102">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2">
        <v>15</v>
      </c>
      <c r="B711" s="1102">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2">
        <v>16</v>
      </c>
      <c r="B712" s="1102">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2">
        <v>17</v>
      </c>
      <c r="B713" s="1102">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2">
        <v>18</v>
      </c>
      <c r="B714" s="1102">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2">
        <v>19</v>
      </c>
      <c r="B715" s="1102">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2">
        <v>20</v>
      </c>
      <c r="B716" s="1102">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2">
        <v>21</v>
      </c>
      <c r="B717" s="1102">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2">
        <v>22</v>
      </c>
      <c r="B718" s="1102">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2">
        <v>23</v>
      </c>
      <c r="B719" s="1102">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2">
        <v>24</v>
      </c>
      <c r="B720" s="1102">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2">
        <v>25</v>
      </c>
      <c r="B721" s="1102">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2">
        <v>26</v>
      </c>
      <c r="B722" s="1102">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2">
        <v>27</v>
      </c>
      <c r="B723" s="1102">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2">
        <v>28</v>
      </c>
      <c r="B724" s="1102">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2">
        <v>29</v>
      </c>
      <c r="B725" s="1102">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2">
        <v>30</v>
      </c>
      <c r="B726" s="1102">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02">
        <v>1</v>
      </c>
      <c r="B730" s="1102">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2">
        <v>2</v>
      </c>
      <c r="B731" s="1102">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2">
        <v>3</v>
      </c>
      <c r="B732" s="1102">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2">
        <v>4</v>
      </c>
      <c r="B733" s="1102">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2">
        <v>5</v>
      </c>
      <c r="B734" s="1102">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2">
        <v>6</v>
      </c>
      <c r="B735" s="1102">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2">
        <v>7</v>
      </c>
      <c r="B736" s="1102">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2">
        <v>8</v>
      </c>
      <c r="B737" s="1102">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2">
        <v>9</v>
      </c>
      <c r="B738" s="1102">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2">
        <v>10</v>
      </c>
      <c r="B739" s="1102">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2">
        <v>11</v>
      </c>
      <c r="B740" s="1102">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2">
        <v>12</v>
      </c>
      <c r="B741" s="1102">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2">
        <v>13</v>
      </c>
      <c r="B742" s="1102">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2">
        <v>14</v>
      </c>
      <c r="B743" s="1102">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2">
        <v>15</v>
      </c>
      <c r="B744" s="1102">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2">
        <v>16</v>
      </c>
      <c r="B745" s="1102">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2">
        <v>17</v>
      </c>
      <c r="B746" s="1102">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2">
        <v>18</v>
      </c>
      <c r="B747" s="1102">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2">
        <v>19</v>
      </c>
      <c r="B748" s="1102">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2">
        <v>20</v>
      </c>
      <c r="B749" s="1102">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2">
        <v>21</v>
      </c>
      <c r="B750" s="1102">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2">
        <v>22</v>
      </c>
      <c r="B751" s="1102">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2">
        <v>23</v>
      </c>
      <c r="B752" s="1102">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2">
        <v>24</v>
      </c>
      <c r="B753" s="1102">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2">
        <v>25</v>
      </c>
      <c r="B754" s="1102">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2">
        <v>26</v>
      </c>
      <c r="B755" s="1102">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2">
        <v>27</v>
      </c>
      <c r="B756" s="1102">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2">
        <v>28</v>
      </c>
      <c r="B757" s="1102">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2">
        <v>29</v>
      </c>
      <c r="B758" s="1102">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2">
        <v>30</v>
      </c>
      <c r="B759" s="1102">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02">
        <v>1</v>
      </c>
      <c r="B763" s="1102">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2">
        <v>2</v>
      </c>
      <c r="B764" s="1102">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2">
        <v>3</v>
      </c>
      <c r="B765" s="1102">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2">
        <v>4</v>
      </c>
      <c r="B766" s="1102">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2">
        <v>5</v>
      </c>
      <c r="B767" s="1102">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2">
        <v>6</v>
      </c>
      <c r="B768" s="1102">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2">
        <v>7</v>
      </c>
      <c r="B769" s="1102">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2">
        <v>8</v>
      </c>
      <c r="B770" s="1102">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2">
        <v>9</v>
      </c>
      <c r="B771" s="1102">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2">
        <v>10</v>
      </c>
      <c r="B772" s="1102">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2">
        <v>11</v>
      </c>
      <c r="B773" s="1102">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2">
        <v>12</v>
      </c>
      <c r="B774" s="1102">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2">
        <v>13</v>
      </c>
      <c r="B775" s="1102">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2">
        <v>14</v>
      </c>
      <c r="B776" s="1102">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2">
        <v>15</v>
      </c>
      <c r="B777" s="1102">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2">
        <v>16</v>
      </c>
      <c r="B778" s="1102">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2">
        <v>17</v>
      </c>
      <c r="B779" s="1102">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2">
        <v>18</v>
      </c>
      <c r="B780" s="1102">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2">
        <v>19</v>
      </c>
      <c r="B781" s="1102">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2">
        <v>20</v>
      </c>
      <c r="B782" s="1102">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2">
        <v>21</v>
      </c>
      <c r="B783" s="1102">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2">
        <v>22</v>
      </c>
      <c r="B784" s="1102">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2">
        <v>23</v>
      </c>
      <c r="B785" s="1102">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2">
        <v>24</v>
      </c>
      <c r="B786" s="1102">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2">
        <v>25</v>
      </c>
      <c r="B787" s="1102">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2">
        <v>26</v>
      </c>
      <c r="B788" s="1102">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2">
        <v>27</v>
      </c>
      <c r="B789" s="1102">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2">
        <v>28</v>
      </c>
      <c r="B790" s="1102">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2">
        <v>29</v>
      </c>
      <c r="B791" s="1102">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2">
        <v>30</v>
      </c>
      <c r="B792" s="1102">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02">
        <v>1</v>
      </c>
      <c r="B796" s="1102">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2">
        <v>2</v>
      </c>
      <c r="B797" s="1102">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2">
        <v>3</v>
      </c>
      <c r="B798" s="1102">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2">
        <v>4</v>
      </c>
      <c r="B799" s="1102">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2">
        <v>5</v>
      </c>
      <c r="B800" s="1102">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2">
        <v>6</v>
      </c>
      <c r="B801" s="1102">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2">
        <v>7</v>
      </c>
      <c r="B802" s="1102">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2">
        <v>8</v>
      </c>
      <c r="B803" s="1102">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2">
        <v>9</v>
      </c>
      <c r="B804" s="1102">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2">
        <v>10</v>
      </c>
      <c r="B805" s="1102">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2">
        <v>11</v>
      </c>
      <c r="B806" s="1102">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2">
        <v>12</v>
      </c>
      <c r="B807" s="1102">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2">
        <v>13</v>
      </c>
      <c r="B808" s="1102">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2">
        <v>14</v>
      </c>
      <c r="B809" s="1102">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2">
        <v>15</v>
      </c>
      <c r="B810" s="1102">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2">
        <v>16</v>
      </c>
      <c r="B811" s="1102">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2">
        <v>17</v>
      </c>
      <c r="B812" s="1102">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2">
        <v>18</v>
      </c>
      <c r="B813" s="1102">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2">
        <v>19</v>
      </c>
      <c r="B814" s="1102">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2">
        <v>20</v>
      </c>
      <c r="B815" s="1102">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2">
        <v>21</v>
      </c>
      <c r="B816" s="1102">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2">
        <v>22</v>
      </c>
      <c r="B817" s="1102">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2">
        <v>23</v>
      </c>
      <c r="B818" s="1102">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2">
        <v>24</v>
      </c>
      <c r="B819" s="1102">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2">
        <v>25</v>
      </c>
      <c r="B820" s="1102">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2">
        <v>26</v>
      </c>
      <c r="B821" s="1102">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2">
        <v>27</v>
      </c>
      <c r="B822" s="1102">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2">
        <v>28</v>
      </c>
      <c r="B823" s="1102">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2">
        <v>29</v>
      </c>
      <c r="B824" s="1102">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2">
        <v>30</v>
      </c>
      <c r="B825" s="1102">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02">
        <v>1</v>
      </c>
      <c r="B829" s="1102">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2">
        <v>2</v>
      </c>
      <c r="B830" s="1102">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2">
        <v>3</v>
      </c>
      <c r="B831" s="1102">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2">
        <v>4</v>
      </c>
      <c r="B832" s="1102">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2">
        <v>5</v>
      </c>
      <c r="B833" s="1102">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2">
        <v>6</v>
      </c>
      <c r="B834" s="1102">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2">
        <v>7</v>
      </c>
      <c r="B835" s="1102">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2">
        <v>8</v>
      </c>
      <c r="B836" s="1102">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2">
        <v>9</v>
      </c>
      <c r="B837" s="1102">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2">
        <v>10</v>
      </c>
      <c r="B838" s="110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2">
        <v>11</v>
      </c>
      <c r="B839" s="110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2">
        <v>12</v>
      </c>
      <c r="B840" s="1102">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2">
        <v>13</v>
      </c>
      <c r="B841" s="110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2">
        <v>14</v>
      </c>
      <c r="B842" s="110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2">
        <v>15</v>
      </c>
      <c r="B843" s="110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2">
        <v>16</v>
      </c>
      <c r="B844" s="110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2">
        <v>17</v>
      </c>
      <c r="B845" s="110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2">
        <v>18</v>
      </c>
      <c r="B846" s="110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2">
        <v>19</v>
      </c>
      <c r="B847" s="110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2">
        <v>20</v>
      </c>
      <c r="B848" s="110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2">
        <v>21</v>
      </c>
      <c r="B849" s="110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2">
        <v>22</v>
      </c>
      <c r="B850" s="110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2">
        <v>23</v>
      </c>
      <c r="B851" s="110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2">
        <v>24</v>
      </c>
      <c r="B852" s="110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2">
        <v>25</v>
      </c>
      <c r="B853" s="110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2">
        <v>26</v>
      </c>
      <c r="B854" s="110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2">
        <v>27</v>
      </c>
      <c r="B855" s="110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2">
        <v>28</v>
      </c>
      <c r="B856" s="110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2">
        <v>29</v>
      </c>
      <c r="B857" s="110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2">
        <v>30</v>
      </c>
      <c r="B858" s="110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02">
        <v>1</v>
      </c>
      <c r="B862" s="110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2">
        <v>2</v>
      </c>
      <c r="B863" s="110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2">
        <v>3</v>
      </c>
      <c r="B864" s="110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2">
        <v>4</v>
      </c>
      <c r="B865" s="110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2">
        <v>5</v>
      </c>
      <c r="B866" s="110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2">
        <v>6</v>
      </c>
      <c r="B867" s="110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2">
        <v>7</v>
      </c>
      <c r="B868" s="1102">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2">
        <v>8</v>
      </c>
      <c r="B869" s="1102">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2">
        <v>9</v>
      </c>
      <c r="B870" s="1102">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2">
        <v>10</v>
      </c>
      <c r="B871" s="110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2">
        <v>11</v>
      </c>
      <c r="B872" s="110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2">
        <v>12</v>
      </c>
      <c r="B873" s="1102">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2">
        <v>13</v>
      </c>
      <c r="B874" s="1102">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2">
        <v>14</v>
      </c>
      <c r="B875" s="110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2">
        <v>15</v>
      </c>
      <c r="B876" s="110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2">
        <v>16</v>
      </c>
      <c r="B877" s="110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2">
        <v>17</v>
      </c>
      <c r="B878" s="110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2">
        <v>18</v>
      </c>
      <c r="B879" s="110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2">
        <v>19</v>
      </c>
      <c r="B880" s="110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2">
        <v>20</v>
      </c>
      <c r="B881" s="110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2">
        <v>21</v>
      </c>
      <c r="B882" s="110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2">
        <v>22</v>
      </c>
      <c r="B883" s="110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2">
        <v>23</v>
      </c>
      <c r="B884" s="110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2">
        <v>24</v>
      </c>
      <c r="B885" s="110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2">
        <v>25</v>
      </c>
      <c r="B886" s="110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2">
        <v>26</v>
      </c>
      <c r="B887" s="110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2">
        <v>27</v>
      </c>
      <c r="B888" s="110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2">
        <v>28</v>
      </c>
      <c r="B889" s="110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2">
        <v>29</v>
      </c>
      <c r="B890" s="110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2">
        <v>30</v>
      </c>
      <c r="B891" s="110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02">
        <v>1</v>
      </c>
      <c r="B895" s="110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2">
        <v>2</v>
      </c>
      <c r="B896" s="110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2">
        <v>3</v>
      </c>
      <c r="B897" s="110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2">
        <v>4</v>
      </c>
      <c r="B898" s="110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2">
        <v>5</v>
      </c>
      <c r="B899" s="110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2">
        <v>6</v>
      </c>
      <c r="B900" s="110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2">
        <v>7</v>
      </c>
      <c r="B901" s="1102">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2">
        <v>8</v>
      </c>
      <c r="B902" s="1102">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2">
        <v>9</v>
      </c>
      <c r="B903" s="1102">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2">
        <v>10</v>
      </c>
      <c r="B904" s="110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2">
        <v>11</v>
      </c>
      <c r="B905" s="110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2">
        <v>12</v>
      </c>
      <c r="B906" s="1102">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2">
        <v>13</v>
      </c>
      <c r="B907" s="1102">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2">
        <v>14</v>
      </c>
      <c r="B908" s="110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2">
        <v>15</v>
      </c>
      <c r="B909" s="110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2">
        <v>16</v>
      </c>
      <c r="B910" s="110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2">
        <v>17</v>
      </c>
      <c r="B911" s="110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2">
        <v>18</v>
      </c>
      <c r="B912" s="110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2">
        <v>19</v>
      </c>
      <c r="B913" s="110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2">
        <v>20</v>
      </c>
      <c r="B914" s="110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2">
        <v>21</v>
      </c>
      <c r="B915" s="110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2">
        <v>22</v>
      </c>
      <c r="B916" s="110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2">
        <v>23</v>
      </c>
      <c r="B917" s="110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2">
        <v>24</v>
      </c>
      <c r="B918" s="110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2">
        <v>25</v>
      </c>
      <c r="B919" s="110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2">
        <v>26</v>
      </c>
      <c r="B920" s="110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2">
        <v>27</v>
      </c>
      <c r="B921" s="110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2">
        <v>28</v>
      </c>
      <c r="B922" s="110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2">
        <v>29</v>
      </c>
      <c r="B923" s="110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2">
        <v>30</v>
      </c>
      <c r="B924" s="110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02">
        <v>1</v>
      </c>
      <c r="B928" s="110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2">
        <v>2</v>
      </c>
      <c r="B929" s="110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2">
        <v>3</v>
      </c>
      <c r="B930" s="110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2">
        <v>4</v>
      </c>
      <c r="B931" s="110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2">
        <v>5</v>
      </c>
      <c r="B932" s="110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2">
        <v>6</v>
      </c>
      <c r="B933" s="110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2">
        <v>7</v>
      </c>
      <c r="B934" s="1102">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2">
        <v>8</v>
      </c>
      <c r="B935" s="1102">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2">
        <v>9</v>
      </c>
      <c r="B936" s="1102">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2">
        <v>10</v>
      </c>
      <c r="B937" s="110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2">
        <v>11</v>
      </c>
      <c r="B938" s="110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2">
        <v>12</v>
      </c>
      <c r="B939" s="1102">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2">
        <v>13</v>
      </c>
      <c r="B940" s="110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2">
        <v>14</v>
      </c>
      <c r="B941" s="110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2">
        <v>15</v>
      </c>
      <c r="B942" s="110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2">
        <v>16</v>
      </c>
      <c r="B943" s="110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2">
        <v>17</v>
      </c>
      <c r="B944" s="110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2">
        <v>18</v>
      </c>
      <c r="B945" s="110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2">
        <v>19</v>
      </c>
      <c r="B946" s="110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2">
        <v>20</v>
      </c>
      <c r="B947" s="110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2">
        <v>21</v>
      </c>
      <c r="B948" s="110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2">
        <v>22</v>
      </c>
      <c r="B949" s="110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2">
        <v>23</v>
      </c>
      <c r="B950" s="110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2">
        <v>24</v>
      </c>
      <c r="B951" s="110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2">
        <v>25</v>
      </c>
      <c r="B952" s="110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2">
        <v>26</v>
      </c>
      <c r="B953" s="110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2">
        <v>27</v>
      </c>
      <c r="B954" s="110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2">
        <v>28</v>
      </c>
      <c r="B955" s="110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2">
        <v>29</v>
      </c>
      <c r="B956" s="110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2">
        <v>30</v>
      </c>
      <c r="B957" s="110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02">
        <v>1</v>
      </c>
      <c r="B961" s="110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2">
        <v>2</v>
      </c>
      <c r="B962" s="110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2">
        <v>3</v>
      </c>
      <c r="B963" s="110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2">
        <v>4</v>
      </c>
      <c r="B964" s="110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2">
        <v>5</v>
      </c>
      <c r="B965" s="110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2">
        <v>6</v>
      </c>
      <c r="B966" s="110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2">
        <v>7</v>
      </c>
      <c r="B967" s="1102">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2">
        <v>8</v>
      </c>
      <c r="B968" s="1102">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2">
        <v>9</v>
      </c>
      <c r="B969" s="1102">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2">
        <v>10</v>
      </c>
      <c r="B970" s="110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2">
        <v>11</v>
      </c>
      <c r="B971" s="110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2">
        <v>12</v>
      </c>
      <c r="B972" s="1102">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2">
        <v>13</v>
      </c>
      <c r="B973" s="1102">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2">
        <v>14</v>
      </c>
      <c r="B974" s="110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2">
        <v>15</v>
      </c>
      <c r="B975" s="110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2">
        <v>16</v>
      </c>
      <c r="B976" s="110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2">
        <v>17</v>
      </c>
      <c r="B977" s="110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2">
        <v>18</v>
      </c>
      <c r="B978" s="110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2">
        <v>19</v>
      </c>
      <c r="B979" s="110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2">
        <v>20</v>
      </c>
      <c r="B980" s="110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2">
        <v>21</v>
      </c>
      <c r="B981" s="110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2">
        <v>22</v>
      </c>
      <c r="B982" s="110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2">
        <v>23</v>
      </c>
      <c r="B983" s="110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2">
        <v>24</v>
      </c>
      <c r="B984" s="110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2">
        <v>25</v>
      </c>
      <c r="B985" s="110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2">
        <v>26</v>
      </c>
      <c r="B986" s="110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2">
        <v>27</v>
      </c>
      <c r="B987" s="110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2">
        <v>28</v>
      </c>
      <c r="B988" s="110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2">
        <v>29</v>
      </c>
      <c r="B989" s="110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2">
        <v>30</v>
      </c>
      <c r="B990" s="110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02">
        <v>1</v>
      </c>
      <c r="B994" s="110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2">
        <v>2</v>
      </c>
      <c r="B995" s="110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2">
        <v>3</v>
      </c>
      <c r="B996" s="110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2">
        <v>4</v>
      </c>
      <c r="B997" s="110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2">
        <v>5</v>
      </c>
      <c r="B998" s="110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2">
        <v>6</v>
      </c>
      <c r="B999" s="110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2">
        <v>7</v>
      </c>
      <c r="B1000" s="1102">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2">
        <v>8</v>
      </c>
      <c r="B1001" s="1102">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2">
        <v>9</v>
      </c>
      <c r="B1002" s="110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2">
        <v>10</v>
      </c>
      <c r="B1003" s="110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2">
        <v>11</v>
      </c>
      <c r="B1004" s="110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2">
        <v>12</v>
      </c>
      <c r="B1005" s="1102">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2">
        <v>13</v>
      </c>
      <c r="B1006" s="110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2">
        <v>14</v>
      </c>
      <c r="B1007" s="110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2">
        <v>15</v>
      </c>
      <c r="B1008" s="110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2">
        <v>16</v>
      </c>
      <c r="B1009" s="110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2">
        <v>17</v>
      </c>
      <c r="B1010" s="110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2">
        <v>18</v>
      </c>
      <c r="B1011" s="110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2">
        <v>19</v>
      </c>
      <c r="B1012" s="110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2">
        <v>20</v>
      </c>
      <c r="B1013" s="110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2">
        <v>21</v>
      </c>
      <c r="B1014" s="110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2">
        <v>22</v>
      </c>
      <c r="B1015" s="110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2">
        <v>23</v>
      </c>
      <c r="B1016" s="110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2">
        <v>24</v>
      </c>
      <c r="B1017" s="110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2">
        <v>25</v>
      </c>
      <c r="B1018" s="110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2">
        <v>26</v>
      </c>
      <c r="B1019" s="110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2">
        <v>27</v>
      </c>
      <c r="B1020" s="110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2">
        <v>28</v>
      </c>
      <c r="B1021" s="110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2">
        <v>29</v>
      </c>
      <c r="B1022" s="110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2">
        <v>30</v>
      </c>
      <c r="B1023" s="110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02">
        <v>1</v>
      </c>
      <c r="B1027" s="110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2">
        <v>2</v>
      </c>
      <c r="B1028" s="110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2">
        <v>3</v>
      </c>
      <c r="B1029" s="110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2">
        <v>4</v>
      </c>
      <c r="B1030" s="110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2">
        <v>5</v>
      </c>
      <c r="B1031" s="110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2">
        <v>6</v>
      </c>
      <c r="B1032" s="110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2">
        <v>7</v>
      </c>
      <c r="B1033" s="1102">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2">
        <v>8</v>
      </c>
      <c r="B1034" s="1102">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2">
        <v>9</v>
      </c>
      <c r="B1035" s="110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2">
        <v>10</v>
      </c>
      <c r="B1036" s="110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2">
        <v>11</v>
      </c>
      <c r="B1037" s="110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2">
        <v>12</v>
      </c>
      <c r="B1038" s="1102">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2">
        <v>13</v>
      </c>
      <c r="B1039" s="110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2">
        <v>14</v>
      </c>
      <c r="B1040" s="110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2">
        <v>15</v>
      </c>
      <c r="B1041" s="110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2">
        <v>16</v>
      </c>
      <c r="B1042" s="110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2">
        <v>17</v>
      </c>
      <c r="B1043" s="110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2">
        <v>18</v>
      </c>
      <c r="B1044" s="110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2">
        <v>19</v>
      </c>
      <c r="B1045" s="110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2">
        <v>20</v>
      </c>
      <c r="B1046" s="110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2">
        <v>21</v>
      </c>
      <c r="B1047" s="110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2">
        <v>22</v>
      </c>
      <c r="B1048" s="110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2">
        <v>23</v>
      </c>
      <c r="B1049" s="110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2">
        <v>24</v>
      </c>
      <c r="B1050" s="110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2">
        <v>25</v>
      </c>
      <c r="B1051" s="110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2">
        <v>26</v>
      </c>
      <c r="B1052" s="110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2">
        <v>27</v>
      </c>
      <c r="B1053" s="110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2">
        <v>28</v>
      </c>
      <c r="B1054" s="110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2">
        <v>29</v>
      </c>
      <c r="B1055" s="110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2">
        <v>30</v>
      </c>
      <c r="B1056" s="110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02">
        <v>1</v>
      </c>
      <c r="B1060" s="110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2">
        <v>2</v>
      </c>
      <c r="B1061" s="110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2">
        <v>3</v>
      </c>
      <c r="B1062" s="110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2">
        <v>4</v>
      </c>
      <c r="B1063" s="110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2">
        <v>5</v>
      </c>
      <c r="B1064" s="110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2">
        <v>6</v>
      </c>
      <c r="B1065" s="110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2">
        <v>7</v>
      </c>
      <c r="B1066" s="1102">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2">
        <v>8</v>
      </c>
      <c r="B1067" s="1102">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2">
        <v>9</v>
      </c>
      <c r="B1068" s="110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2">
        <v>10</v>
      </c>
      <c r="B1069" s="110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2">
        <v>11</v>
      </c>
      <c r="B1070" s="110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2">
        <v>12</v>
      </c>
      <c r="B1071" s="1102">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2">
        <v>13</v>
      </c>
      <c r="B1072" s="110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2">
        <v>14</v>
      </c>
      <c r="B1073" s="110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2">
        <v>15</v>
      </c>
      <c r="B1074" s="110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2">
        <v>16</v>
      </c>
      <c r="B1075" s="110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2">
        <v>17</v>
      </c>
      <c r="B1076" s="110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2">
        <v>18</v>
      </c>
      <c r="B1077" s="110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2">
        <v>19</v>
      </c>
      <c r="B1078" s="110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2">
        <v>20</v>
      </c>
      <c r="B1079" s="110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2">
        <v>21</v>
      </c>
      <c r="B1080" s="110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2">
        <v>22</v>
      </c>
      <c r="B1081" s="110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2">
        <v>23</v>
      </c>
      <c r="B1082" s="110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2">
        <v>24</v>
      </c>
      <c r="B1083" s="110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2">
        <v>25</v>
      </c>
      <c r="B1084" s="110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2">
        <v>26</v>
      </c>
      <c r="B1085" s="110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2">
        <v>27</v>
      </c>
      <c r="B1086" s="110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2">
        <v>28</v>
      </c>
      <c r="B1087" s="110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2">
        <v>29</v>
      </c>
      <c r="B1088" s="110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2">
        <v>30</v>
      </c>
      <c r="B1089" s="110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02">
        <v>1</v>
      </c>
      <c r="B1093" s="110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2">
        <v>2</v>
      </c>
      <c r="B1094" s="110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2">
        <v>3</v>
      </c>
      <c r="B1095" s="110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2">
        <v>4</v>
      </c>
      <c r="B1096" s="110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2">
        <v>5</v>
      </c>
      <c r="B1097" s="110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2">
        <v>6</v>
      </c>
      <c r="B1098" s="110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2">
        <v>7</v>
      </c>
      <c r="B1099" s="1102">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2">
        <v>8</v>
      </c>
      <c r="B1100" s="1102">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2">
        <v>9</v>
      </c>
      <c r="B1101" s="1102">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2">
        <v>10</v>
      </c>
      <c r="B1102" s="1102">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2">
        <v>11</v>
      </c>
      <c r="B1103" s="1102">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2">
        <v>12</v>
      </c>
      <c r="B1104" s="1102">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2">
        <v>13</v>
      </c>
      <c r="B1105" s="1102">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2">
        <v>14</v>
      </c>
      <c r="B1106" s="1102">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2">
        <v>15</v>
      </c>
      <c r="B1107" s="1102">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2">
        <v>16</v>
      </c>
      <c r="B1108" s="1102">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2">
        <v>17</v>
      </c>
      <c r="B1109" s="1102">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2">
        <v>18</v>
      </c>
      <c r="B1110" s="1102">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2">
        <v>19</v>
      </c>
      <c r="B1111" s="1102">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2">
        <v>20</v>
      </c>
      <c r="B1112" s="1102">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2">
        <v>21</v>
      </c>
      <c r="B1113" s="1102">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2">
        <v>22</v>
      </c>
      <c r="B1114" s="1102">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2">
        <v>23</v>
      </c>
      <c r="B1115" s="1102">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2">
        <v>24</v>
      </c>
      <c r="B1116" s="1102">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2">
        <v>25</v>
      </c>
      <c r="B1117" s="1102">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2">
        <v>26</v>
      </c>
      <c r="B1118" s="1102">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2">
        <v>27</v>
      </c>
      <c r="B1119" s="1102">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2">
        <v>28</v>
      </c>
      <c r="B1120" s="1102">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2">
        <v>29</v>
      </c>
      <c r="B1121" s="1102">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2">
        <v>30</v>
      </c>
      <c r="B1122" s="1102">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02">
        <v>1</v>
      </c>
      <c r="B1126" s="1102">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2">
        <v>2</v>
      </c>
      <c r="B1127" s="1102">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2">
        <v>3</v>
      </c>
      <c r="B1128" s="1102">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2">
        <v>4</v>
      </c>
      <c r="B1129" s="1102">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2">
        <v>5</v>
      </c>
      <c r="B1130" s="1102">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2">
        <v>6</v>
      </c>
      <c r="B1131" s="1102">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2">
        <v>7</v>
      </c>
      <c r="B1132" s="1102">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2">
        <v>8</v>
      </c>
      <c r="B1133" s="1102">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2">
        <v>9</v>
      </c>
      <c r="B1134" s="1102">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2">
        <v>10</v>
      </c>
      <c r="B1135" s="1102">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2">
        <v>11</v>
      </c>
      <c r="B1136" s="1102">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2">
        <v>12</v>
      </c>
      <c r="B1137" s="1102">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2">
        <v>13</v>
      </c>
      <c r="B1138" s="1102">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2">
        <v>14</v>
      </c>
      <c r="B1139" s="1102">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2">
        <v>15</v>
      </c>
      <c r="B1140" s="1102">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2">
        <v>16</v>
      </c>
      <c r="B1141" s="1102">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2">
        <v>17</v>
      </c>
      <c r="B1142" s="1102">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2">
        <v>18</v>
      </c>
      <c r="B1143" s="1102">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2">
        <v>19</v>
      </c>
      <c r="B1144" s="1102">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2">
        <v>20</v>
      </c>
      <c r="B1145" s="1102">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2">
        <v>21</v>
      </c>
      <c r="B1146" s="1102">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2">
        <v>22</v>
      </c>
      <c r="B1147" s="1102">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2">
        <v>23</v>
      </c>
      <c r="B1148" s="1102">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2">
        <v>24</v>
      </c>
      <c r="B1149" s="1102">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2">
        <v>25</v>
      </c>
      <c r="B1150" s="1102">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2">
        <v>26</v>
      </c>
      <c r="B1151" s="1102">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2">
        <v>27</v>
      </c>
      <c r="B1152" s="1102">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2">
        <v>28</v>
      </c>
      <c r="B1153" s="1102">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2">
        <v>29</v>
      </c>
      <c r="B1154" s="1102">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2">
        <v>30</v>
      </c>
      <c r="B1155" s="1102">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02">
        <v>1</v>
      </c>
      <c r="B1159" s="1102">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2">
        <v>2</v>
      </c>
      <c r="B1160" s="1102">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2">
        <v>3</v>
      </c>
      <c r="B1161" s="1102">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2">
        <v>4</v>
      </c>
      <c r="B1162" s="1102">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2">
        <v>5</v>
      </c>
      <c r="B1163" s="1102">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2">
        <v>6</v>
      </c>
      <c r="B1164" s="1102">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2">
        <v>7</v>
      </c>
      <c r="B1165" s="1102">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2">
        <v>8</v>
      </c>
      <c r="B1166" s="1102">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2">
        <v>9</v>
      </c>
      <c r="B1167" s="1102">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2">
        <v>10</v>
      </c>
      <c r="B1168" s="1102">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2">
        <v>11</v>
      </c>
      <c r="B1169" s="1102">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2">
        <v>12</v>
      </c>
      <c r="B1170" s="1102">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2">
        <v>13</v>
      </c>
      <c r="B1171" s="1102">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2">
        <v>14</v>
      </c>
      <c r="B1172" s="1102">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2">
        <v>15</v>
      </c>
      <c r="B1173" s="1102">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2">
        <v>16</v>
      </c>
      <c r="B1174" s="1102">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2">
        <v>17</v>
      </c>
      <c r="B1175" s="1102">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2">
        <v>18</v>
      </c>
      <c r="B1176" s="1102">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2">
        <v>19</v>
      </c>
      <c r="B1177" s="1102">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2">
        <v>20</v>
      </c>
      <c r="B1178" s="1102">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2">
        <v>21</v>
      </c>
      <c r="B1179" s="1102">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2">
        <v>22</v>
      </c>
      <c r="B1180" s="1102">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2">
        <v>23</v>
      </c>
      <c r="B1181" s="1102">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2">
        <v>24</v>
      </c>
      <c r="B1182" s="1102">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2">
        <v>25</v>
      </c>
      <c r="B1183" s="1102">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2">
        <v>26</v>
      </c>
      <c r="B1184" s="1102">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2">
        <v>27</v>
      </c>
      <c r="B1185" s="1102">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2">
        <v>28</v>
      </c>
      <c r="B1186" s="1102">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2">
        <v>29</v>
      </c>
      <c r="B1187" s="1102">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2">
        <v>30</v>
      </c>
      <c r="B1188" s="1102">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02">
        <v>1</v>
      </c>
      <c r="B1192" s="1102">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2">
        <v>2</v>
      </c>
      <c r="B1193" s="1102">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2">
        <v>3</v>
      </c>
      <c r="B1194" s="1102">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2">
        <v>4</v>
      </c>
      <c r="B1195" s="1102">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2">
        <v>5</v>
      </c>
      <c r="B1196" s="1102">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2">
        <v>6</v>
      </c>
      <c r="B1197" s="1102">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2">
        <v>7</v>
      </c>
      <c r="B1198" s="1102">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2">
        <v>8</v>
      </c>
      <c r="B1199" s="1102">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2">
        <v>9</v>
      </c>
      <c r="B1200" s="1102">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2">
        <v>10</v>
      </c>
      <c r="B1201" s="1102">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2">
        <v>11</v>
      </c>
      <c r="B1202" s="1102">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2">
        <v>12</v>
      </c>
      <c r="B1203" s="1102">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2">
        <v>13</v>
      </c>
      <c r="B1204" s="1102">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2">
        <v>14</v>
      </c>
      <c r="B1205" s="1102">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2">
        <v>15</v>
      </c>
      <c r="B1206" s="1102">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2">
        <v>16</v>
      </c>
      <c r="B1207" s="1102">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2">
        <v>17</v>
      </c>
      <c r="B1208" s="1102">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2">
        <v>18</v>
      </c>
      <c r="B1209" s="1102">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2">
        <v>19</v>
      </c>
      <c r="B1210" s="1102">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2">
        <v>20</v>
      </c>
      <c r="B1211" s="1102">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2">
        <v>21</v>
      </c>
      <c r="B1212" s="1102">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2">
        <v>22</v>
      </c>
      <c r="B1213" s="1102">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2">
        <v>23</v>
      </c>
      <c r="B1214" s="1102">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2">
        <v>24</v>
      </c>
      <c r="B1215" s="1102">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2">
        <v>25</v>
      </c>
      <c r="B1216" s="1102">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2">
        <v>26</v>
      </c>
      <c r="B1217" s="1102">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2">
        <v>27</v>
      </c>
      <c r="B1218" s="1102">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2">
        <v>28</v>
      </c>
      <c r="B1219" s="1102">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2">
        <v>29</v>
      </c>
      <c r="B1220" s="1102">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2">
        <v>30</v>
      </c>
      <c r="B1221" s="1102">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02">
        <v>1</v>
      </c>
      <c r="B1225" s="1102">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2">
        <v>2</v>
      </c>
      <c r="B1226" s="1102">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2">
        <v>3</v>
      </c>
      <c r="B1227" s="1102">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2">
        <v>4</v>
      </c>
      <c r="B1228" s="1102">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2">
        <v>5</v>
      </c>
      <c r="B1229" s="1102">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2">
        <v>6</v>
      </c>
      <c r="B1230" s="1102">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2">
        <v>7</v>
      </c>
      <c r="B1231" s="1102">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2">
        <v>8</v>
      </c>
      <c r="B1232" s="1102">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2">
        <v>9</v>
      </c>
      <c r="B1233" s="1102">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2">
        <v>10</v>
      </c>
      <c r="B1234" s="1102">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2">
        <v>11</v>
      </c>
      <c r="B1235" s="1102">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2">
        <v>12</v>
      </c>
      <c r="B1236" s="1102">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2">
        <v>13</v>
      </c>
      <c r="B1237" s="1102">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2">
        <v>14</v>
      </c>
      <c r="B1238" s="1102">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2">
        <v>15</v>
      </c>
      <c r="B1239" s="1102">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2">
        <v>16</v>
      </c>
      <c r="B1240" s="1102">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2">
        <v>17</v>
      </c>
      <c r="B1241" s="1102">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2">
        <v>18</v>
      </c>
      <c r="B1242" s="1102">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2">
        <v>19</v>
      </c>
      <c r="B1243" s="1102">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2">
        <v>20</v>
      </c>
      <c r="B1244" s="1102">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2">
        <v>21</v>
      </c>
      <c r="B1245" s="1102">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2">
        <v>22</v>
      </c>
      <c r="B1246" s="1102">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2">
        <v>23</v>
      </c>
      <c r="B1247" s="1102">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2">
        <v>24</v>
      </c>
      <c r="B1248" s="1102">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2">
        <v>25</v>
      </c>
      <c r="B1249" s="1102">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2">
        <v>26</v>
      </c>
      <c r="B1250" s="1102">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2">
        <v>27</v>
      </c>
      <c r="B1251" s="1102">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2">
        <v>28</v>
      </c>
      <c r="B1252" s="1102">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2">
        <v>29</v>
      </c>
      <c r="B1253" s="1102">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2">
        <v>30</v>
      </c>
      <c r="B1254" s="1102">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02">
        <v>1</v>
      </c>
      <c r="B1258" s="1102">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2">
        <v>2</v>
      </c>
      <c r="B1259" s="1102">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2">
        <v>3</v>
      </c>
      <c r="B1260" s="1102">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2">
        <v>4</v>
      </c>
      <c r="B1261" s="1102">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2">
        <v>5</v>
      </c>
      <c r="B1262" s="1102">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2">
        <v>6</v>
      </c>
      <c r="B1263" s="1102">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2">
        <v>7</v>
      </c>
      <c r="B1264" s="1102">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2">
        <v>8</v>
      </c>
      <c r="B1265" s="1102">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2">
        <v>9</v>
      </c>
      <c r="B1266" s="1102">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2">
        <v>10</v>
      </c>
      <c r="B1267" s="1102">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2">
        <v>11</v>
      </c>
      <c r="B1268" s="1102">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2">
        <v>12</v>
      </c>
      <c r="B1269" s="1102">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2">
        <v>13</v>
      </c>
      <c r="B1270" s="1102">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2">
        <v>14</v>
      </c>
      <c r="B1271" s="1102">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2">
        <v>15</v>
      </c>
      <c r="B1272" s="1102">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2">
        <v>16</v>
      </c>
      <c r="B1273" s="1102">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2">
        <v>17</v>
      </c>
      <c r="B1274" s="1102">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2">
        <v>18</v>
      </c>
      <c r="B1275" s="1102">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2">
        <v>19</v>
      </c>
      <c r="B1276" s="1102">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2">
        <v>20</v>
      </c>
      <c r="B1277" s="1102">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2">
        <v>21</v>
      </c>
      <c r="B1278" s="1102">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2">
        <v>22</v>
      </c>
      <c r="B1279" s="1102">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2">
        <v>23</v>
      </c>
      <c r="B1280" s="1102">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2">
        <v>24</v>
      </c>
      <c r="B1281" s="1102">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2">
        <v>25</v>
      </c>
      <c r="B1282" s="1102">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2">
        <v>26</v>
      </c>
      <c r="B1283" s="1102">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2">
        <v>27</v>
      </c>
      <c r="B1284" s="1102">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2">
        <v>28</v>
      </c>
      <c r="B1285" s="1102">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2">
        <v>29</v>
      </c>
      <c r="B1286" s="1102">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2">
        <v>30</v>
      </c>
      <c r="B1287" s="1102">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02">
        <v>1</v>
      </c>
      <c r="B1291" s="1102">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2">
        <v>2</v>
      </c>
      <c r="B1292" s="1102">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2">
        <v>3</v>
      </c>
      <c r="B1293" s="1102">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2">
        <v>4</v>
      </c>
      <c r="B1294" s="1102">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2">
        <v>5</v>
      </c>
      <c r="B1295" s="1102">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2">
        <v>6</v>
      </c>
      <c r="B1296" s="1102">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2">
        <v>7</v>
      </c>
      <c r="B1297" s="1102">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2">
        <v>8</v>
      </c>
      <c r="B1298" s="1102">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2">
        <v>9</v>
      </c>
      <c r="B1299" s="1102">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2">
        <v>10</v>
      </c>
      <c r="B1300" s="1102">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2">
        <v>11</v>
      </c>
      <c r="B1301" s="1102">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2">
        <v>12</v>
      </c>
      <c r="B1302" s="1102">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2">
        <v>13</v>
      </c>
      <c r="B1303" s="1102">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2">
        <v>14</v>
      </c>
      <c r="B1304" s="1102">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2">
        <v>15</v>
      </c>
      <c r="B1305" s="1102">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2">
        <v>16</v>
      </c>
      <c r="B1306" s="1102">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2">
        <v>17</v>
      </c>
      <c r="B1307" s="1102">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2">
        <v>18</v>
      </c>
      <c r="B1308" s="1102">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2">
        <v>19</v>
      </c>
      <c r="B1309" s="1102">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2">
        <v>20</v>
      </c>
      <c r="B1310" s="1102">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2">
        <v>21</v>
      </c>
      <c r="B1311" s="1102">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2">
        <v>22</v>
      </c>
      <c r="B1312" s="1102">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2">
        <v>23</v>
      </c>
      <c r="B1313" s="1102">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2">
        <v>24</v>
      </c>
      <c r="B1314" s="1102">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2">
        <v>25</v>
      </c>
      <c r="B1315" s="1102">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2">
        <v>26</v>
      </c>
      <c r="B1316" s="1102">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2">
        <v>27</v>
      </c>
      <c r="B1317" s="1102">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2">
        <v>28</v>
      </c>
      <c r="B1318" s="1102">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2">
        <v>29</v>
      </c>
      <c r="B1319" s="1102">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2">
        <v>30</v>
      </c>
      <c r="B1320" s="1102">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2020-10-01T00:35:40Z</cp:lastPrinted>
  <dcterms:created xsi:type="dcterms:W3CDTF">2012-03-13T00:50:25Z</dcterms:created>
  <dcterms:modified xsi:type="dcterms:W3CDTF">2020-10-01T05:29:48Z</dcterms:modified>
</cp:coreProperties>
</file>