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61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<sst xmlns="http://schemas.openxmlformats.org/spreadsheetml/2006/main" count="2966" uniqueCount="671">
  <si>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</si>
  <si>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</si>
  <si>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</si>
  <si>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</si>
  <si>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</si>
  <si>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</si>
  <si>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</si>
  <si>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</si>
  <si>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</si>
  <si>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</si>
  <si>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</si>
  <si>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</si>
  <si>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</si>
  <si>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</si>
  <si>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</si>
  <si>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</si>
  <si>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</si>
  <si>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</si>
  <si>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</si>
  <si>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</si>
  <si>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</si>
  <si>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</si>
  <si>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</si>
  <si>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</si>
  <si>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</si>
  <si>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</si>
  <si>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</si>
  <si>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</si>
  <si>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</si>
  <si>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</si>
  <si>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</si>
  <si>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</si>
  <si>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</si>
  <si>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</si>
  <si>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</si>
  <si>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</si>
  <si>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</si>
  <si>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</si>
  <si>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</si>
  <si>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</si>
  <si>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</si>
  <si>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</si>
  <si>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</si>
  <si>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</si>
  <si>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</si>
  <si>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</si>
  <si>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</si>
  <si>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</si>
  <si>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</si>
  <si>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</si>
  <si>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</si>
  <si>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</si>
  <si>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</si>
  <si>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</si>
  <si>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</si>
  <si>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</si>
  <si>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</si>
  <si>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</si>
  <si>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</si>
  <si>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</si>
  <si>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</si>
  <si>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</si>
  <si>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</si>
  <si>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</si>
  <si>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</si>
  <si>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</si>
  <si>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</si>
  <si>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</si>
  <si>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</si>
  <si>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</si>
  <si>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</si>
  <si>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</si>
  <si>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</si>
  <si>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</si>
  <si>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</si>
  <si>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</si>
  <si>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</si>
  <si>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</si>
  <si>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</si>
  <si>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</si>
  <si>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</si>
  <si>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</si>
  <si>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</si>
  <si>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</si>
  <si>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</si>
  <si>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</si>
  <si>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</si>
  <si>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</si>
  <si>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</si>
  <si>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</si>
  <si>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</si>
  <si>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</si>
  <si>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</si>
  <si>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</si>
  <si>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</si>
  <si>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</si>
  <si>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</si>
  <si>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</si>
  <si>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</si>
  <si>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</si>
  <si>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</si>
  <si>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</si>
  <si>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</si>
  <si>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</si>
  <si>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</si>
  <si>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</si>
  <si>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</si>
  <si>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</si>
  <si>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</si>
  <si>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</si>
  <si>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</si>
  <si>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</si>
  <si>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</si>
  <si>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</si>
  <si>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</si>
  <si>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</si>
  <si>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</si>
  <si>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</si>
  <si>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</si>
  <si>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</si>
  <si>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</si>
  <si>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</si>
  <si>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</si>
  <si>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</si>
  <si>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</si>
  <si>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</si>
  <si>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</si>
  <si>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</si>
  <si>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</si>
  <si>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</si>
  <si>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</si>
  <si>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</si>
  <si>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</si>
  <si>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</si>
  <si>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</si>
  <si>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</si>
  <si>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</si>
  <si>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</si>
  <si>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</si>
  <si>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</si>
  <si>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</si>
  <si>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</si>
  <si>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</si>
  <si>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</si>
  <si>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</si>
  <si>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</si>
  <si>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</si>
  <si>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</si>
  <si>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</si>
  <si>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</si>
  <si>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</si>
  <si>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</si>
  <si>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</si>
  <si>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</si>
  <si>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</si>
  <si>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</si>
  <si>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</si>
  <si>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</si>
  <si>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</si>
  <si>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</si>
  <si>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</si>
  <si>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</si>
  <si>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</si>
  <si>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</si>
  <si>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</si>
  <si>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</si>
  <si>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</si>
  <si>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</si>
  <si>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</si>
  <si>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</si>
  <si>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</si>
  <si>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</si>
  <si>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</si>
  <si>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</si>
  <si>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</si>
  <si>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</si>
  <si>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</si>
  <si>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</si>
  <si>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</si>
  <si>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</si>
  <si>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</si>
  <si>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</si>
  <si>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</si>
  <si>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</si>
  <si>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</si>
  <si>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</si>
  <si>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</si>
  <si>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</si>
  <si>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</si>
  <si>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</si>
  <si>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</si>
  <si>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</si>
  <si>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</si>
  <si>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</si>
  <si>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</si>
  <si>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</si>
  <si>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</si>
  <si>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</si>
  <si>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</si>
  <si>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</si>
  <si>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</si>
  <si>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</si>
  <si>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</si>
  <si>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</si>
  <si>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</si>
  <si>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</si>
  <si>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</si>
  <si>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</si>
  <si>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</si>
  <si>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</si>
  <si>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</si>
  <si>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</si>
  <si>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</si>
  <si>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</si>
  <si>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</si>
  <si>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</si>
  <si>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</si>
  <si>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</si>
  <si>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</si>
  <si>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</si>
  <si>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</si>
  <si>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</si>
  <si>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</si>
  <si>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</si>
  <si>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</si>
  <si>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</si>
  <si>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</si>
  <si>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</si>
  <si>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</si>
  <si>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</si>
  <si>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</si>
  <si>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</si>
  <si>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</si>
  <si>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</si>
  <si>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</si>
  <si>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</si>
  <si>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</si>
  <si>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</si>
  <si>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</si>
  <si>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</si>
  <si>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</si>
  <si>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</si>
  <si>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</si>
  <si>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</si>
  <si>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</si>
  <si>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</si>
  <si>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</si>
  <si>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</si>
  <si>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</si>
  <si>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</si>
  <si>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</si>
  <si>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</si>
  <si>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</si>
  <si>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</si>
  <si>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</si>
  <si>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</si>
  <si>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</si>
  <si>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</si>
  <si>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</si>
  <si>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</si>
  <si>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</si>
  <si>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</si>
  <si>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</si>
  <si>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</si>
  <si>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</si>
  <si>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</si>
  <si>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</si>
  <si>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</si>
  <si>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</si>
  <si>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</si>
  <si>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</si>
  <si>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</si>
  <si>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</si>
  <si>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</si>
  <si>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</si>
  <si>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</si>
  <si>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</si>
  <si>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</si>
  <si>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</si>
  <si>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</si>
  <si>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</si>
  <si>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</si>
  <si>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</si>
  <si>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</si>
  <si>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</si>
  <si>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</si>
  <si>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</si>
  <si>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</si>
  <si>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</si>
  <si>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</si>
  <si>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</si>
  <si>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</si>
  <si>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</si>
  <si>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</si>
  <si>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</si>
  <si>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</si>
  <si>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</si>
  <si>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</si>
  <si>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</si>
  <si>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</si>
  <si>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</si>
  <si>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</si>
  <si>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</si>
  <si>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</si>
  <si>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</si>
  <si>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</si>
  <si>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</si>
  <si>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</si>
  <si>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</si>
  <si>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</si>
  <si>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</si>
  <si>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</si>
  <si>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</si>
  <si>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</si>
  <si>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</si>
  <si>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</si>
  <si>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</si>
  <si>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</si>
  <si>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</si>
  <si>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</si>
  <si>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</si>
  <si>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</si>
  <si>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</si>
  <si>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</si>
  <si>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</si>
  <si>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</si>
  <si>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</si>
  <si>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</si>
  <si>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</si>
  <si>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</si>
  <si>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</si>
  <si>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</si>
  <si>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</si>
  <si>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</si>
  <si>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</si>
  <si>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</si>
  <si>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</si>
  <si>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</si>
  <si>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</si>
  <si>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</si>
  <si>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</si>
  <si>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</si>
  <si>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</si>
  <si>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</si>
  <si>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</si>
  <si>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</si>
  <si>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</si>
  <si>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</si>
  <si>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</si>
  <si>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</si>
  <si>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</si>
  <si>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</si>
  <si>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</si>
  <si>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</si>
  <si>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</si>
  <si>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</si>
  <si>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</si>
  <si>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</si>
  <si>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</si>
  <si>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</si>
  <si>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</si>
  <si>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</si>
  <si>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</si>
  <si>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</si>
  <si>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</si>
  <si>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</si>
  <si>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</si>
  <si>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</si>
  <si>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</si>
  <si>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</si>
  <si>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</si>
  <si>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</si>
  <si>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</si>
  <si>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</si>
  <si>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</si>
  <si>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</si>
  <si>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</si>
  <si>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</si>
  <si>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</si>
  <si>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</si>
  <si>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</si>
  <si>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</si>
  <si>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</si>
  <si>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</si>
  <si>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</si>
  <si>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</si>
  <si>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</si>
  <si>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</si>
  <si>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</si>
  <si>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</si>
  <si>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</si>
  <si>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</si>
  <si>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</si>
  <si>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</si>
  <si>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</si>
  <si>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</si>
  <si>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</si>
  <si>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</si>
  <si>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</si>
  <si>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</si>
  <si>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</si>
  <si>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</si>
  <si>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</si>
  <si>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</si>
  <si>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</si>
  <si>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</si>
  <si>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</si>
  <si>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</si>
  <si>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</si>
  <si>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</si>
  <si>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</si>
  <si>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</si>
  <si>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</si>
  <si>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</si>
  <si>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</si>
  <si>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</si>
  <si>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</si>
  <si>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</si>
  <si>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</si>
  <si>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</si>
  <si>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</si>
  <si>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</si>
  <si>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</si>
  <si>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</si>
  <si>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</si>
  <si>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</si>
  <si>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</si>
  <si>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</si>
  <si>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</si>
  <si>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</si>
  <si>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</si>
  <si>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</si>
  <si>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</si>
  <si>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</si>
  <si>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</si>
  <si>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</si>
  <si>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</si>
  <si>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</si>
  <si>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</si>
  <si>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</si>
  <si>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</si>
  <si>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</si>
  <si>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</si>
  <si>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</si>
  <si>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</si>
  <si>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</si>
  <si>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</si>
  <si>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</si>
  <si>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</si>
  <si>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</si>
  <si>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</si>
  <si>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</si>
  <si>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</si>
  <si>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</si>
  <si>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</si>
  <si>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</si>
  <si>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</si>
  <si>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</si>
  <si>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</si>
  <si>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</si>
  <si>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</si>
  <si>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</si>
  <si>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</si>
  <si>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</si>
  <si>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</si>
  <si>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</si>
  <si>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</si>
  <si>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</si>
  <si>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</si>
  <si>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</si>
  <si>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</si>
  <si>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</si>
  <si>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</si>
  <si>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</si>
  <si>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</si>
  <si>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</si>
  <si>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</si>
  <si>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</si>
  <si>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</si>
  <si>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</si>
  <si>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</si>
  <si>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</si>
  <si>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</si>
  <si>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</si>
  <si>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</si>
  <si>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</si>
  <si>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</si>
  <si>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</si>
  <si>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</si>
  <si>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</si>
  <si>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</si>
  <si>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</si>
  <si>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</si>
  <si>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</si>
  <si>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</si>
  <si>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</si>
  <si>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</si>
  <si>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</si>
  <si>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</si>
  <si>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</si>
  <si>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</si>
  <si>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</si>
  <si>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</si>
  <si>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</si>
  <si>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</si>
  <si>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</si>
  <si>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</si>
  <si>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</si>
  <si>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</si>
  <si>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</si>
  <si>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</si>
  <si>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</si>
  <si>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</si>
  <si>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</si>
  <si>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</si>
  <si>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</si>
  <si>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</si>
  <si>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</si>
  <si>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</si>
  <si>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</si>
  <si>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</si>
  <si>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</si>
  <si>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</si>
  <si>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</si>
  <si>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</si>
  <si>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</si>
  <si>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</si>
  <si>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</si>
  <si>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</si>
  <si>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</si>
  <si>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</si>
  <si>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</si>
  <si>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</si>
  <si>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</si>
  <si>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</si>
  <si>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</si>
  <si>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</si>
  <si>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</si>
  <si>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</si>
  <si>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</si>
  <si>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</si>
  <si>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</si>
  <si>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</si>
  <si>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</si>
  <si>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</si>
  <si>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</si>
  <si>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</si>
  <si>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</si>
  <si>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</si>
  <si>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</si>
  <si>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</si>
  <si>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</si>
  <si>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</si>
  <si>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</si>
  <si>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</si>
  <si>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</si>
  <si>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</si>
  <si>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</si>
  <si>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</si>
  <si>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</si>
  <si>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</si>
  <si>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</si>
  <si>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</si>
  <si>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</si>
  <si>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</si>
  <si>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</si>
  <si>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スポーツ基本法 第2条 第2項</t>
    <phoneticPr fontId="5"/>
  </si>
  <si>
    <t>第２期スポーツ基本計画（平成29年3月24日策定）</t>
    <phoneticPr fontId="5"/>
  </si>
  <si>
    <t>-</t>
    <phoneticPr fontId="5"/>
  </si>
  <si>
    <t>-</t>
    <phoneticPr fontId="5"/>
  </si>
  <si>
    <t>-</t>
    <phoneticPr fontId="5"/>
  </si>
  <si>
    <t>スポーツ振興事業委託費</t>
    <phoneticPr fontId="5"/>
  </si>
  <si>
    <t>小学校低学年（6～8歳）の運動実施状況が週3日以上と答えた者の割合</t>
    <phoneticPr fontId="5"/>
  </si>
  <si>
    <t>％</t>
    <phoneticPr fontId="5"/>
  </si>
  <si>
    <t>体力・運動能力調査</t>
    <phoneticPr fontId="5"/>
  </si>
  <si>
    <t>小学校5年生の体力合計点の向上（男子）　　　　　　　　　　　※当該調査では小学校は5年生のみ実施</t>
    <phoneticPr fontId="5"/>
  </si>
  <si>
    <t>体力合計点の対前年と比較した当該年度合計点の平均値上昇</t>
  </si>
  <si>
    <t>体力合計点の対前年と比較した当該年度合計点の平均値上昇</t>
    <phoneticPr fontId="5"/>
  </si>
  <si>
    <t>点</t>
  </si>
  <si>
    <t>点</t>
    <phoneticPr fontId="5"/>
  </si>
  <si>
    <t>全国体力・運動能力、運動習慣等調査</t>
  </si>
  <si>
    <t>全国体力・運動能力、運動習慣等調査</t>
    <phoneticPr fontId="5"/>
  </si>
  <si>
    <t>小学校5年生の体力合計点の向上（女子）　　　　　　　　　　　※当該調査では小学校は5年生のみ実施</t>
  </si>
  <si>
    <t>講習会の参加人数</t>
    <phoneticPr fontId="5"/>
  </si>
  <si>
    <t>人</t>
    <phoneticPr fontId="5"/>
  </si>
  <si>
    <t>-</t>
    <phoneticPr fontId="5"/>
  </si>
  <si>
    <t>実践事業におけるプログラム参加人数</t>
    <phoneticPr fontId="5"/>
  </si>
  <si>
    <t>委託費の執行額／講習会参加人数</t>
    <phoneticPr fontId="5"/>
  </si>
  <si>
    <t>千円</t>
    <phoneticPr fontId="5"/>
  </si>
  <si>
    <t>千円/人</t>
    <phoneticPr fontId="5"/>
  </si>
  <si>
    <t>9,212/263</t>
    <phoneticPr fontId="5"/>
  </si>
  <si>
    <t>7,093/260</t>
    <phoneticPr fontId="5"/>
  </si>
  <si>
    <t>委託費の執行額／プログラム参加人数</t>
    <phoneticPr fontId="5"/>
  </si>
  <si>
    <t>9,212/9120</t>
    <phoneticPr fontId="5"/>
  </si>
  <si>
    <t>7,093/3073</t>
    <phoneticPr fontId="5"/>
  </si>
  <si>
    <t>　　/</t>
    <phoneticPr fontId="5"/>
  </si>
  <si>
    <t>／　　　　　　　　　　　　　　</t>
    <phoneticPr fontId="5"/>
  </si>
  <si>
    <t>①成人のスポーツ実施率（週１回以上）</t>
    <phoneticPr fontId="5"/>
  </si>
  <si>
    <t>②成人のスポーツ実施率（週３回以上）</t>
    <phoneticPr fontId="5"/>
  </si>
  <si>
    <t>③成人のスポーツ未実施者（１年間に一度もスポーツをしない者）の割合</t>
    <phoneticPr fontId="5"/>
  </si>
  <si>
    <t>子ども達の運動実施状況が改善すると、日常的に運動・スポーツの実施時間が拡大し、子ども達の体力向上につながる。また子供の頃に身に付けた運動習慣は成人後の運動実施率にも正の影響を与える。</t>
    <phoneticPr fontId="5"/>
  </si>
  <si>
    <t>-</t>
    <phoneticPr fontId="5"/>
  </si>
  <si>
    <t>スポーツ基本法第9条に定めるスポーツ基本計画に基づいた施策である。</t>
    <phoneticPr fontId="5"/>
  </si>
  <si>
    <t>自治体や学校等と連携を図りながら事業を進めることが重要であり、国が推進していく必要がある。</t>
    <phoneticPr fontId="5"/>
  </si>
  <si>
    <t>子供の体力向上のためには幼児期から小学校低学年期に多様な動きを獲得することが重要であり、また子供の頃の運動習慣は成人以降の運動実施率にも正の影響を与える。したがってこの事業は政策目的の達成手段として必要かつ適切と言える。</t>
    <phoneticPr fontId="5"/>
  </si>
  <si>
    <t>公募（企画競争）により提出された企画提案書を精査し、支出先の選定を行った。</t>
    <phoneticPr fontId="5"/>
  </si>
  <si>
    <t>受益者となる地方公共団体･学校については経費的な負担はないが、場所の提供や参加者の募集、事前事後アンケートの回収業務等の負担が発生する。また次年度以降は自主財源による継続を期待するため、初年度のみの国による全額負担は妥当である。</t>
    <phoneticPr fontId="5"/>
  </si>
  <si>
    <t>委託契約の締結に当たっては、事業経費の総額・活動指標の見込等を厳正に審査するなど、その妥当性について適切にチェックを行った。</t>
    <phoneticPr fontId="5"/>
  </si>
  <si>
    <t>委託契約の締結に当たっては、事業経費の費目・使途の内容を厳正に審査するなど、その必要性について適切にチェックを行った。</t>
    <phoneticPr fontId="5"/>
  </si>
  <si>
    <t xml:space="preserve">子供へのスポーツ普及のためのノウハウの開発・蓄積に寄与している。 </t>
    <phoneticPr fontId="5"/>
  </si>
  <si>
    <t>委託先である民間団体の実情を踏まえ実施しているが、効果的、低コストで実施できるよう連携しながら進めている。</t>
  </si>
  <si>
    <t>成果物については情報開示や次年度の事業など有効活用している。</t>
    <phoneticPr fontId="5"/>
  </si>
  <si>
    <t>新29-0031</t>
    <phoneticPr fontId="5"/>
  </si>
  <si>
    <t>0025</t>
    <phoneticPr fontId="5"/>
  </si>
  <si>
    <t>○</t>
    <phoneticPr fontId="5"/>
  </si>
  <si>
    <t>○</t>
    <phoneticPr fontId="5"/>
  </si>
  <si>
    <t>11　スポーツの振興</t>
    <phoneticPr fontId="5"/>
  </si>
  <si>
    <t>11-1 スポーツを「する」「みる」「ささえる」スポーツ参画人口の拡大と、そのための人材育成・場の充実</t>
    <phoneticPr fontId="5"/>
  </si>
  <si>
    <t>子供の運動習慣アップ支援事業</t>
    <phoneticPr fontId="5"/>
  </si>
  <si>
    <t>令和元年度</t>
    <phoneticPr fontId="5"/>
  </si>
  <si>
    <t>スポーツ庁</t>
    <phoneticPr fontId="5"/>
  </si>
  <si>
    <t>健康スポーツ課</t>
    <phoneticPr fontId="5"/>
  </si>
  <si>
    <t>-</t>
    <phoneticPr fontId="5"/>
  </si>
  <si>
    <t>子供（小学校低学年）の運動実施率（週3日以上）の向上　　　※R元年度調査は、R２年10月に公表</t>
    <rPh sb="31" eb="32">
      <t>ガン</t>
    </rPh>
    <phoneticPr fontId="5"/>
  </si>
  <si>
    <t>-</t>
    <phoneticPr fontId="5"/>
  </si>
  <si>
    <t>-</t>
    <phoneticPr fontId="5"/>
  </si>
  <si>
    <t>-</t>
    <phoneticPr fontId="5"/>
  </si>
  <si>
    <t>-</t>
    <phoneticPr fontId="5"/>
  </si>
  <si>
    <t>-</t>
    <phoneticPr fontId="5"/>
  </si>
  <si>
    <t>-</t>
    <phoneticPr fontId="5"/>
  </si>
  <si>
    <t>10,828/200</t>
    <phoneticPr fontId="5"/>
  </si>
  <si>
    <t>10,828/1220</t>
    <phoneticPr fontId="5"/>
  </si>
  <si>
    <t>A.美津濃株式会社</t>
    <rPh sb="2" eb="5">
      <t>ミズノ</t>
    </rPh>
    <rPh sb="5" eb="9">
      <t>カブシキカイシャ</t>
    </rPh>
    <phoneticPr fontId="5"/>
  </si>
  <si>
    <t>賃金</t>
    <rPh sb="0" eb="2">
      <t>チンギン</t>
    </rPh>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</si>
  <si>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</si>
  <si>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</si>
  <si>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</si>
  <si>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テキスト製作費</t>
    <rPh sb="4" eb="7">
      <t>セイサクヒ</t>
    </rPh>
    <phoneticPr fontId="5"/>
  </si>
  <si>
    <t>その他</t>
    <rPh sb="2" eb="3">
      <t>タ</t>
    </rPh>
    <phoneticPr fontId="5"/>
  </si>
  <si>
    <t>一般管理費、消費税相当額、再委託費等</t>
    <rPh sb="0" eb="2">
      <t>イッパン</t>
    </rPh>
    <rPh sb="2" eb="5">
      <t>カンリヒ</t>
    </rPh>
    <rPh sb="6" eb="9">
      <t>ショウヒゼイ</t>
    </rPh>
    <rPh sb="9" eb="11">
      <t>ソウトウ</t>
    </rPh>
    <rPh sb="11" eb="12">
      <t>ガク</t>
    </rPh>
    <rPh sb="13" eb="16">
      <t>サイイタク</t>
    </rPh>
    <rPh sb="16" eb="17">
      <t>ヒ</t>
    </rPh>
    <rPh sb="17" eb="18">
      <t>トウ</t>
    </rPh>
    <phoneticPr fontId="5"/>
  </si>
  <si>
    <t>B.ミズノスポーツサービス株式会社</t>
    <rPh sb="13" eb="17">
      <t>カブシキカイシャ</t>
    </rPh>
    <phoneticPr fontId="5"/>
  </si>
  <si>
    <t>プレイリーダー派遣等</t>
    <phoneticPr fontId="5"/>
  </si>
  <si>
    <t>一般管理費、消費税相当額</t>
    <rPh sb="0" eb="2">
      <t>イッパン</t>
    </rPh>
    <rPh sb="2" eb="5">
      <t>カンリヒ</t>
    </rPh>
    <rPh sb="6" eb="9">
      <t>ショウヒゼイ</t>
    </rPh>
    <rPh sb="9" eb="11">
      <t>ソウトウ</t>
    </rPh>
    <rPh sb="11" eb="12">
      <t>ガク</t>
    </rPh>
    <phoneticPr fontId="5"/>
  </si>
  <si>
    <t>美津濃株式会社</t>
    <phoneticPr fontId="5"/>
  </si>
  <si>
    <t>ミズノスポーツサービス株式会社</t>
    <phoneticPr fontId="5"/>
  </si>
  <si>
    <t>幼稚園教諭・保育士・指導員等のプレイリーダー育成事業の普及のため、類型ごとの実証事業を実施</t>
    <phoneticPr fontId="5"/>
  </si>
  <si>
    <t>無</t>
  </si>
  <si>
    <t>‐</t>
  </si>
  <si>
    <t>事業実施に当たっては、競争性を確保して支出先の選定を行うとともに、事業経費の費目・使途の厳正な審査を行うことにより、低コストで事業を実施できるよう努めることとしている。</t>
    <phoneticPr fontId="5"/>
  </si>
  <si>
    <t>運動遊びプログラムを通じて子供達が主体的に活動できるようプレイリードできるプレイリーダー及びインストラクターを養成する。
また、放課後子供教室や幼稚園等にプレイリーダーを派遣して、小学生に運動遊びプログラムを提供し、多様な運動を身に付けるとともに、体を動かす楽しさを体感してもらうことでその後の運動習慣の向上を図る。併せて保護者向けにこの年代における運動遊びの重要性を啓発する。
さらに、上記の一連の事業の水平展開を容易にするため、幼稚園・保育所に対しプレイリーダーを導入する時に活用できるマニュアルを作成する。</t>
    <rPh sb="216" eb="219">
      <t>ヨウチエン</t>
    </rPh>
    <rPh sb="220" eb="222">
      <t>ホイク</t>
    </rPh>
    <rPh sb="222" eb="223">
      <t>ショ</t>
    </rPh>
    <rPh sb="224" eb="225">
      <t>タイ</t>
    </rPh>
    <rPh sb="234" eb="236">
      <t>ドウニュウ</t>
    </rPh>
    <rPh sb="238" eb="239">
      <t>トキ</t>
    </rPh>
    <rPh sb="240" eb="242">
      <t>カツヨウ</t>
    </rPh>
    <phoneticPr fontId="5"/>
  </si>
  <si>
    <t>平成29年度</t>
    <phoneticPr fontId="5"/>
  </si>
  <si>
    <t>健康スポーツ課長
小沼宏治</t>
    <rPh sb="9" eb="11">
      <t>オヌマ</t>
    </rPh>
    <rPh sb="11" eb="12">
      <t>ヒロ</t>
    </rPh>
    <rPh sb="12" eb="13">
      <t>オサ</t>
    </rPh>
    <phoneticPr fontId="5"/>
  </si>
  <si>
    <t>-</t>
    <phoneticPr fontId="5"/>
  </si>
  <si>
    <t>子供の体力については基礎的運動能力が依然として低い水準にあり、また運動習慣の二極化も認められていることから、より多くの子どもが十分に体を動かして、スポーツの楽しさや意義・価値を実感することができる環境の整備が求められている。日常的に運動・スポーツを実施する習慣を身に付け、多様な体の動きを獲得すべき年代の子供に対し、運動遊びプログラムを通じて、楽しみながら多様な動きを身に付けることができる機会を提供する。また、その年代の保護者を中心に、この時期に多様な運動をすることの重要性を啓発する。</t>
    <rPh sb="0" eb="2">
      <t>コドモ</t>
    </rPh>
    <phoneticPr fontId="5"/>
  </si>
  <si>
    <t>事業を推進していき、講習会やプログラム参加者へのアンケート等を行い、事業内容・運営方法について随時見直しを進めながら、より効果的に事業に取り組んでいく必要があるため、スポーツ基本計画の目標であるスポーツ実施率の向上（「する」スポーツ人口の拡大）の推進に関する事業に統合し実施していく。</t>
    <rPh sb="31" eb="32">
      <t>オコナ</t>
    </rPh>
    <rPh sb="126" eb="127">
      <t>カン</t>
    </rPh>
    <rPh sb="129" eb="131">
      <t>ジギョウ</t>
    </rPh>
    <rPh sb="132" eb="134">
      <t>トウゴウ</t>
    </rPh>
    <rPh sb="135" eb="137">
      <t>ジッシ</t>
    </rPh>
    <phoneticPr fontId="5"/>
  </si>
  <si>
    <t>本事業の目的を達成するため、事業の専門的な事項については、事業の実施に合理的であると認められる場合に再委託を認めている。受託先については、再委託先が実施する事業に積極的に関与することとしている。</t>
    <rPh sb="0" eb="1">
      <t>ホン</t>
    </rPh>
    <rPh sb="1" eb="3">
      <t>ジギョウ</t>
    </rPh>
    <rPh sb="4" eb="6">
      <t>モクテキ</t>
    </rPh>
    <rPh sb="7" eb="9">
      <t>タッセイ</t>
    </rPh>
    <rPh sb="14" eb="16">
      <t>ジギョウ</t>
    </rPh>
    <rPh sb="17" eb="20">
      <t>センモンテキ</t>
    </rPh>
    <rPh sb="21" eb="23">
      <t>ジコウ</t>
    </rPh>
    <rPh sb="29" eb="31">
      <t>ジギョウ</t>
    </rPh>
    <rPh sb="32" eb="34">
      <t>ジッシ</t>
    </rPh>
    <rPh sb="35" eb="38">
      <t>ゴウリテキ</t>
    </rPh>
    <rPh sb="42" eb="43">
      <t>ミト</t>
    </rPh>
    <rPh sb="47" eb="49">
      <t>バアイ</t>
    </rPh>
    <rPh sb="50" eb="53">
      <t>サイイタク</t>
    </rPh>
    <rPh sb="54" eb="55">
      <t>ミト</t>
    </rPh>
    <rPh sb="60" eb="62">
      <t>ジュタク</t>
    </rPh>
    <rPh sb="62" eb="63">
      <t>サキ</t>
    </rPh>
    <rPh sb="69" eb="72">
      <t>サイイタク</t>
    </rPh>
    <rPh sb="72" eb="73">
      <t>サキ</t>
    </rPh>
    <rPh sb="74" eb="76">
      <t>ジッシ</t>
    </rPh>
    <rPh sb="78" eb="80">
      <t>ジギョウ</t>
    </rPh>
    <rPh sb="81" eb="84">
      <t>セッキョクテキ</t>
    </rPh>
    <rPh sb="85" eb="87">
      <t>カンヨ</t>
    </rPh>
    <phoneticPr fontId="5"/>
  </si>
  <si>
    <t>△</t>
  </si>
  <si>
    <t>見込みとおりではないが、事業を水平展開するうえでの先進事例を踏まえたマニュアル等の成果物ができている。</t>
    <rPh sb="0" eb="2">
      <t>ミコ</t>
    </rPh>
    <rPh sb="12" eb="14">
      <t>ジギョウ</t>
    </rPh>
    <rPh sb="15" eb="17">
      <t>スイヘイ</t>
    </rPh>
    <rPh sb="17" eb="19">
      <t>テンカイ</t>
    </rPh>
    <rPh sb="25" eb="27">
      <t>センシン</t>
    </rPh>
    <rPh sb="27" eb="29">
      <t>ジレイ</t>
    </rPh>
    <rPh sb="30" eb="31">
      <t>フ</t>
    </rPh>
    <rPh sb="39" eb="40">
      <t>ナド</t>
    </rPh>
    <rPh sb="41" eb="44">
      <t>セイカブツ</t>
    </rPh>
    <phoneticPr fontId="5"/>
  </si>
  <si>
    <t>-</t>
    <phoneticPr fontId="5"/>
  </si>
  <si>
    <t>-</t>
    <phoneticPr fontId="5"/>
  </si>
  <si>
    <t>子供の運動習慣アップ支援事業 事業報告書
https://www.mext.go.jp/sports/b_menu/sports/mcatetop03/list/1422753.htm</t>
    <phoneticPr fontId="5"/>
  </si>
  <si>
    <t>-</t>
    <phoneticPr fontId="5"/>
  </si>
  <si>
    <t>事業内容を精査し、効率的な事業計画を組んだため。</t>
    <rPh sb="0" eb="2">
      <t>ジギョウ</t>
    </rPh>
    <rPh sb="2" eb="4">
      <t>ナイヨウ</t>
    </rPh>
    <rPh sb="5" eb="7">
      <t>セイサ</t>
    </rPh>
    <rPh sb="9" eb="12">
      <t>コウリツテキ</t>
    </rPh>
    <rPh sb="13" eb="15">
      <t>ジギョウ</t>
    </rPh>
    <rPh sb="15" eb="17">
      <t>ケイカク</t>
    </rPh>
    <rPh sb="18" eb="19">
      <t>ク</t>
    </rPh>
    <phoneticPr fontId="5"/>
  </si>
  <si>
    <t>雑役務費</t>
    <phoneticPr fontId="5"/>
  </si>
  <si>
    <t>養成講習会講師、プレイリーダー派遣等</t>
    <phoneticPr fontId="5"/>
  </si>
  <si>
    <t>データ収集、解析等</t>
    <phoneticPr fontId="5"/>
  </si>
  <si>
    <t>外部有識者による点検対象外</t>
  </si>
  <si>
    <t>終了予定</t>
  </si>
  <si>
    <t>この事業は当初計画に基づき、令和元年度をもって予定通り終了。
今後は、本事業で得られた成果指標の一層の工夫について留意しつつ新たな事業を構築すべきである。
本事業により得られた成果については適切に活用すること。</t>
  </si>
  <si>
    <t>予定通り終了</t>
  </si>
  <si>
    <t>本事業は当初計画に基づき、令和元年度をもって予定通り終了。
今後は、本事業で得られた成果を新たな施策に活用する。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</si>
</sst>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94226</xdr:colOff>
      <xdr:row>742</xdr:row>
      <xdr:rowOff>68039</xdr:rowOff>
    </xdr:from>
    <xdr:to>
      <xdr:col>35</xdr:col>
      <xdr:colOff>50332</xdr:colOff>
      <xdr:row>744</xdr:row>
      <xdr:rowOff>173920</xdr:rowOff>
    </xdr:to>
    <xdr:sp macro="" textlink="">
      <xdr:nvSpPr>
        <xdr:cNvPr id="2" name="正方形/長方形 1">
          <a:extLst>
            <a:ext uri="{FF2B5EF4-FFF2-40B4-BE49-F238E27FC236}">
              <a16:creationId xmlns:a16="http://schemas.microsoft.com/office/drawing/2014/main" id="{8B0A0941-A557-47AA-86E7-B930FF2F4EDA}"/>
            </a:ext>
          </a:extLst>
        </xdr:cNvPr>
        <xdr:cNvSpPr/>
      </xdr:nvSpPr>
      <xdr:spPr>
        <a:xfrm>
          <a:off x="4294751" y="49274189"/>
          <a:ext cx="2756456" cy="810731"/>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3647</xdr:colOff>
      <xdr:row>746</xdr:row>
      <xdr:rowOff>259625</xdr:rowOff>
    </xdr:from>
    <xdr:to>
      <xdr:col>29</xdr:col>
      <xdr:colOff>72374</xdr:colOff>
      <xdr:row>748</xdr:row>
      <xdr:rowOff>27215</xdr:rowOff>
    </xdr:to>
    <xdr:sp macro="" textlink="">
      <xdr:nvSpPr>
        <xdr:cNvPr id="3" name="下矢印 4">
          <a:extLst>
            <a:ext uri="{FF2B5EF4-FFF2-40B4-BE49-F238E27FC236}">
              <a16:creationId xmlns:a16="http://schemas.microsoft.com/office/drawing/2014/main" id="{0D13DF97-E2F1-435B-A0B8-1150F53127C0}"/>
            </a:ext>
          </a:extLst>
        </xdr:cNvPr>
        <xdr:cNvSpPr/>
      </xdr:nvSpPr>
      <xdr:spPr>
        <a:xfrm>
          <a:off x="5404322" y="50875475"/>
          <a:ext cx="468777" cy="472440"/>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50799</xdr:colOff>
      <xdr:row>748</xdr:row>
      <xdr:rowOff>144085</xdr:rowOff>
    </xdr:from>
    <xdr:to>
      <xdr:col>35</xdr:col>
      <xdr:colOff>13609</xdr:colOff>
      <xdr:row>749</xdr:row>
      <xdr:rowOff>68040</xdr:rowOff>
    </xdr:to>
    <xdr:sp macro="" textlink="">
      <xdr:nvSpPr>
        <xdr:cNvPr id="4" name="テキスト ボックス 3">
          <a:extLst>
            <a:ext uri="{FF2B5EF4-FFF2-40B4-BE49-F238E27FC236}">
              <a16:creationId xmlns:a16="http://schemas.microsoft.com/office/drawing/2014/main" id="{6E16136B-8E3A-4456-8910-B82ABD46BADD}"/>
            </a:ext>
          </a:extLst>
        </xdr:cNvPr>
        <xdr:cNvSpPr txBox="1"/>
      </xdr:nvSpPr>
      <xdr:spPr>
        <a:xfrm>
          <a:off x="4251324" y="51464785"/>
          <a:ext cx="2763160" cy="27638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20670</xdr:colOff>
      <xdr:row>749</xdr:row>
      <xdr:rowOff>133162</xdr:rowOff>
    </xdr:from>
    <xdr:to>
      <xdr:col>32</xdr:col>
      <xdr:colOff>77952</xdr:colOff>
      <xdr:row>751</xdr:row>
      <xdr:rowOff>312965</xdr:rowOff>
    </xdr:to>
    <xdr:sp macro="" textlink="">
      <xdr:nvSpPr>
        <xdr:cNvPr id="5" name="正方形/長方形 4">
          <a:extLst>
            <a:ext uri="{FF2B5EF4-FFF2-40B4-BE49-F238E27FC236}">
              <a16:creationId xmlns:a16="http://schemas.microsoft.com/office/drawing/2014/main" id="{9B3D6CCE-B425-451B-86C3-0338454CB397}"/>
            </a:ext>
          </a:extLst>
        </xdr:cNvPr>
        <xdr:cNvSpPr/>
      </xdr:nvSpPr>
      <xdr:spPr>
        <a:xfrm>
          <a:off x="4963373" y="69974581"/>
          <a:ext cx="1704849" cy="874870"/>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美津濃株式会社</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0</xdr:colOff>
      <xdr:row>744</xdr:row>
      <xdr:rowOff>351069</xdr:rowOff>
    </xdr:from>
    <xdr:to>
      <xdr:col>42</xdr:col>
      <xdr:colOff>50800</xdr:colOff>
      <xdr:row>747</xdr:row>
      <xdr:rowOff>13612</xdr:rowOff>
    </xdr:to>
    <xdr:sp macro="" textlink="">
      <xdr:nvSpPr>
        <xdr:cNvPr id="6" name="大かっこ 5">
          <a:extLst>
            <a:ext uri="{FF2B5EF4-FFF2-40B4-BE49-F238E27FC236}">
              <a16:creationId xmlns:a16="http://schemas.microsoft.com/office/drawing/2014/main" id="{6ED1C9E9-1759-4047-B9A0-22967E9D20F5}"/>
            </a:ext>
          </a:extLst>
        </xdr:cNvPr>
        <xdr:cNvSpPr/>
      </xdr:nvSpPr>
      <xdr:spPr>
        <a:xfrm>
          <a:off x="2800350" y="50262069"/>
          <a:ext cx="5651500" cy="7198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全国において</a:t>
          </a:r>
          <a:r>
            <a:rPr kumimoji="1" lang="ja-JP" altLang="en-US" sz="1100" b="0" i="0" baseline="0">
              <a:effectLst/>
              <a:latin typeface="+mn-lt"/>
              <a:ea typeface="+mn-ea"/>
              <a:cs typeface="+mn-cs"/>
            </a:rPr>
            <a:t>子供</a:t>
          </a:r>
          <a:r>
            <a:rPr kumimoji="1" lang="ja-JP" altLang="ja-JP" sz="1100" b="0" i="0" baseline="0">
              <a:effectLst/>
              <a:latin typeface="+mn-lt"/>
              <a:ea typeface="+mn-ea"/>
              <a:cs typeface="+mn-cs"/>
            </a:rPr>
            <a:t>達に運動遊びプログラムを提供し、多様な運動を身に付けるとともに、体を動かす楽しさを体感してもらうことでその後の運動習慣の向上を</a:t>
          </a:r>
          <a:r>
            <a:rPr kumimoji="1" lang="ja-JP" altLang="en-US" sz="1100" b="0" i="0" baseline="0">
              <a:effectLst/>
              <a:latin typeface="+mn-lt"/>
              <a:ea typeface="+mn-ea"/>
              <a:cs typeface="+mn-cs"/>
            </a:rPr>
            <a:t>図る</a:t>
          </a:r>
          <a:r>
            <a:rPr kumimoji="1" lang="ja-JP" altLang="ja-JP" sz="1100" b="0" i="0" baseline="0">
              <a:effectLst/>
              <a:latin typeface="+mn-lt"/>
              <a:ea typeface="+mn-ea"/>
              <a:cs typeface="+mn-cs"/>
            </a:rPr>
            <a:t>。</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200479</xdr:colOff>
      <xdr:row>752</xdr:row>
      <xdr:rowOff>81639</xdr:rowOff>
    </xdr:from>
    <xdr:to>
      <xdr:col>41</xdr:col>
      <xdr:colOff>61686</xdr:colOff>
      <xdr:row>758</xdr:row>
      <xdr:rowOff>27214</xdr:rowOff>
    </xdr:to>
    <xdr:sp macro="" textlink="">
      <xdr:nvSpPr>
        <xdr:cNvPr id="7" name="大かっこ 6">
          <a:extLst>
            <a:ext uri="{FF2B5EF4-FFF2-40B4-BE49-F238E27FC236}">
              <a16:creationId xmlns:a16="http://schemas.microsoft.com/office/drawing/2014/main" id="{49A32AAB-D508-419B-B73D-E4B7DA7B1E9A}"/>
            </a:ext>
          </a:extLst>
        </xdr:cNvPr>
        <xdr:cNvSpPr/>
      </xdr:nvSpPr>
      <xdr:spPr>
        <a:xfrm>
          <a:off x="3000829" y="52812039"/>
          <a:ext cx="5261882" cy="23744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幼児期運動指針にも示す通り、家庭や地域での活動も含めた一日の生活全体の身体活動を合わせて、幼児が様々な遊びを中心に、毎日、合計</a:t>
          </a:r>
          <a:r>
            <a:rPr kumimoji="1" lang="en-US" altLang="ja-JP" sz="1100" b="0" i="0" baseline="0">
              <a:effectLst/>
              <a:latin typeface="+mn-lt"/>
              <a:ea typeface="+mn-ea"/>
              <a:cs typeface="+mn-cs"/>
            </a:rPr>
            <a:t>60</a:t>
          </a:r>
          <a:r>
            <a:rPr kumimoji="1" lang="ja-JP" altLang="en-US" sz="1100" b="0" i="0" baseline="0">
              <a:effectLst/>
              <a:latin typeface="+mn-lt"/>
              <a:ea typeface="+mn-ea"/>
              <a:cs typeface="+mn-cs"/>
            </a:rPr>
            <a:t>分以上、楽しく体を動かすことが望ましいことを踏まえ、幼稚園教諭・保育士・指導員等のプレイリーダー育成事業の普及のため、類型ごとの実証事業を実施する。</a:t>
          </a:r>
        </a:p>
        <a:p>
          <a:pPr eaLnBrk="1" fontAlgn="auto" latinLnBrk="0" hangingPunct="1"/>
          <a:endParaRPr kumimoji="1" lang="en-US" altLang="ja-JP" sz="1100" b="0" i="0" baseline="0">
            <a:effectLst/>
            <a:latin typeface="+mn-lt"/>
            <a:ea typeface="+mn-ea"/>
            <a:cs typeface="+mn-cs"/>
          </a:endParaRPr>
        </a:p>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幼稚園教諭・保育士・指導員等の類型ごとのプレイリーダー育成実証事業の実施</a:t>
          </a:r>
        </a:p>
        <a:p>
          <a:pPr eaLnBrk="1" fontAlgn="auto" latinLnBrk="0" hangingPunct="1"/>
          <a:r>
            <a:rPr kumimoji="1" lang="ja-JP" altLang="en-US" sz="1100" b="0" i="0" baseline="0">
              <a:effectLst/>
              <a:latin typeface="+mn-lt"/>
              <a:ea typeface="+mn-ea"/>
              <a:cs typeface="+mn-cs"/>
            </a:rPr>
            <a:t>　・　幼稚園教諭・保育士・指導員等を対象とした養成講習会の実施と派遣                            　　　　　</a:t>
          </a:r>
        </a:p>
        <a:p>
          <a:pPr eaLnBrk="1" fontAlgn="auto" latinLnBrk="0" hangingPunct="1"/>
          <a:r>
            <a:rPr kumimoji="1" lang="ja-JP" altLang="en-US" sz="1100" b="0" i="0" baseline="0">
              <a:effectLst/>
              <a:latin typeface="+mn-lt"/>
              <a:ea typeface="+mn-ea"/>
              <a:cs typeface="+mn-cs"/>
            </a:rPr>
            <a:t>　・　様々な環境に適応した運動遊びテキストの作成                                                 　 </a:t>
          </a:r>
        </a:p>
        <a:p>
          <a:pPr eaLnBrk="1" fontAlgn="auto" latinLnBrk="0" hangingPunct="1"/>
          <a:r>
            <a:rPr kumimoji="1" lang="ja-JP" altLang="en-US" sz="1100" b="0" i="0" baseline="0">
              <a:effectLst/>
              <a:latin typeface="+mn-lt"/>
              <a:ea typeface="+mn-ea"/>
              <a:cs typeface="+mn-cs"/>
            </a:rPr>
            <a:t>　・　子供の活動量調査</a:t>
          </a:r>
        </a:p>
        <a:p>
          <a:pPr eaLnBrk="1" fontAlgn="auto" latinLnBrk="0" hangingPunct="1"/>
          <a:r>
            <a:rPr kumimoji="1" lang="ja-JP" altLang="en-US" sz="1100" b="0" i="0" baseline="0">
              <a:effectLst/>
              <a:latin typeface="+mn-lt"/>
              <a:ea typeface="+mn-ea"/>
              <a:cs typeface="+mn-cs"/>
            </a:rPr>
            <a:t>　・　保護者向けにこの年代における運動遊びの重要性の啓発 </a:t>
          </a:r>
        </a:p>
        <a:p>
          <a:pPr eaLnBrk="1" fontAlgn="auto" latinLnBrk="0" hangingPunct="1"/>
          <a:r>
            <a:rPr kumimoji="1" lang="ja-JP" altLang="en-US" sz="1100" b="0" i="0" baseline="0">
              <a:effectLst/>
              <a:latin typeface="+mn-lt"/>
              <a:ea typeface="+mn-ea"/>
              <a:cs typeface="+mn-cs"/>
            </a:rPr>
            <a:t>　・　実証事業の成果報告書の作成</a:t>
          </a:r>
        </a:p>
      </xdr:txBody>
    </xdr:sp>
    <xdr:clientData/>
  </xdr:twoCellAnchor>
  <xdr:twoCellAnchor>
    <xdr:from>
      <xdr:col>21</xdr:col>
      <xdr:colOff>102974</xdr:colOff>
      <xdr:row>758</xdr:row>
      <xdr:rowOff>563773</xdr:rowOff>
    </xdr:from>
    <xdr:to>
      <xdr:col>35</xdr:col>
      <xdr:colOff>12873</xdr:colOff>
      <xdr:row>760</xdr:row>
      <xdr:rowOff>90102</xdr:rowOff>
    </xdr:to>
    <xdr:sp macro="" textlink="">
      <xdr:nvSpPr>
        <xdr:cNvPr id="9" name="正方形/長方形 8">
          <a:extLst>
            <a:ext uri="{FF2B5EF4-FFF2-40B4-BE49-F238E27FC236}">
              <a16:creationId xmlns:a16="http://schemas.microsoft.com/office/drawing/2014/main" id="{DDD364F6-0C08-4DE5-AE32-1826B5925AA4}"/>
            </a:ext>
          </a:extLst>
        </xdr:cNvPr>
        <xdr:cNvSpPr/>
      </xdr:nvSpPr>
      <xdr:spPr>
        <a:xfrm>
          <a:off x="4427839" y="61163368"/>
          <a:ext cx="2793142" cy="864977"/>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ミズノスポーツサービス株式会社</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93032</xdr:colOff>
      <xdr:row>757</xdr:row>
      <xdr:rowOff>548696</xdr:rowOff>
    </xdr:from>
    <xdr:to>
      <xdr:col>29</xdr:col>
      <xdr:colOff>23157</xdr:colOff>
      <xdr:row>758</xdr:row>
      <xdr:rowOff>238895</xdr:rowOff>
    </xdr:to>
    <xdr:sp macro="" textlink="">
      <xdr:nvSpPr>
        <xdr:cNvPr id="10" name="下矢印 4">
          <a:extLst>
            <a:ext uri="{FF2B5EF4-FFF2-40B4-BE49-F238E27FC236}">
              <a16:creationId xmlns:a16="http://schemas.microsoft.com/office/drawing/2014/main" id="{6FE20DAA-414E-4D8C-9015-472CD53620BB}"/>
            </a:ext>
          </a:extLst>
        </xdr:cNvPr>
        <xdr:cNvSpPr/>
      </xdr:nvSpPr>
      <xdr:spPr>
        <a:xfrm>
          <a:off x="5653573" y="73170385"/>
          <a:ext cx="342016" cy="359524"/>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133864</xdr:colOff>
      <xdr:row>758</xdr:row>
      <xdr:rowOff>317376</xdr:rowOff>
    </xdr:from>
    <xdr:to>
      <xdr:col>33</xdr:col>
      <xdr:colOff>133864</xdr:colOff>
      <xdr:row>758</xdr:row>
      <xdr:rowOff>605700</xdr:rowOff>
    </xdr:to>
    <xdr:sp macro="" textlink="">
      <xdr:nvSpPr>
        <xdr:cNvPr id="11" name="テキスト ボックス 10">
          <a:extLst>
            <a:ext uri="{FF2B5EF4-FFF2-40B4-BE49-F238E27FC236}">
              <a16:creationId xmlns:a16="http://schemas.microsoft.com/office/drawing/2014/main" id="{7527D377-777B-4AC8-89FF-9EE7EFF4644F}"/>
            </a:ext>
          </a:extLst>
        </xdr:cNvPr>
        <xdr:cNvSpPr txBox="1"/>
      </xdr:nvSpPr>
      <xdr:spPr>
        <a:xfrm>
          <a:off x="4870621" y="73608390"/>
          <a:ext cx="2059459" cy="28832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29089</xdr:colOff>
      <xdr:row>760</xdr:row>
      <xdr:rowOff>233157</xdr:rowOff>
    </xdr:from>
    <xdr:to>
      <xdr:col>41</xdr:col>
      <xdr:colOff>103929</xdr:colOff>
      <xdr:row>763</xdr:row>
      <xdr:rowOff>218813</xdr:rowOff>
    </xdr:to>
    <xdr:sp macro="" textlink="">
      <xdr:nvSpPr>
        <xdr:cNvPr id="12" name="大かっこ 11">
          <a:extLst>
            <a:ext uri="{FF2B5EF4-FFF2-40B4-BE49-F238E27FC236}">
              <a16:creationId xmlns:a16="http://schemas.microsoft.com/office/drawing/2014/main" id="{0E81BC19-0542-45DC-9C6E-DFE91563C621}"/>
            </a:ext>
          </a:extLst>
        </xdr:cNvPr>
        <xdr:cNvSpPr/>
      </xdr:nvSpPr>
      <xdr:spPr>
        <a:xfrm>
          <a:off x="3118278" y="74862819"/>
          <a:ext cx="5429435" cy="104112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幼稚園・認定こども園等で、</a:t>
          </a:r>
        </a:p>
        <a:p>
          <a:pPr eaLnBrk="1" fontAlgn="auto" latinLnBrk="0" hangingPunct="1"/>
          <a:r>
            <a:rPr kumimoji="1" lang="ja-JP" altLang="en-US" sz="1100" b="0" i="0" baseline="0">
              <a:effectLst/>
              <a:latin typeface="+mn-lt"/>
              <a:ea typeface="+mn-ea"/>
              <a:cs typeface="+mn-cs"/>
            </a:rPr>
            <a:t>　・プレイリーダー育成プログラム実施</a:t>
          </a:r>
        </a:p>
        <a:p>
          <a:pPr eaLnBrk="1" fontAlgn="auto" latinLnBrk="0" hangingPunct="1"/>
          <a:r>
            <a:rPr kumimoji="1" lang="ja-JP" altLang="en-US" sz="1100" b="0" i="0" baseline="0">
              <a:effectLst/>
              <a:latin typeface="+mn-lt"/>
              <a:ea typeface="+mn-ea"/>
              <a:cs typeface="+mn-cs"/>
            </a:rPr>
            <a:t>　・運動遊びプログラムモデル事業の実施（プレイリーダー育成後のフィードナック研修）</a:t>
          </a:r>
        </a:p>
        <a:p>
          <a:pPr eaLnBrk="1" fontAlgn="auto" latinLnBrk="0" hangingPunct="1"/>
          <a:r>
            <a:rPr kumimoji="1" lang="ja-JP" altLang="en-US" sz="1100" b="0" i="0" baseline="0">
              <a:effectLst/>
              <a:latin typeface="+mn-lt"/>
              <a:ea typeface="+mn-ea"/>
              <a:cs typeface="+mn-cs"/>
            </a:rPr>
            <a:t>　・運動遊びコンテンツの作成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4" zoomScale="80" zoomScaleNormal="75" zoomScaleSheetLayoutView="80" zoomScalePageLayoutView="85" workbookViewId="0">
      <selection activeCell="BF786" sqref="BF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294</v>
      </c>
      <c r="AT2" s="991"/>
      <c r="AU2" s="991"/>
      <c r="AV2" s="51" t="str">
        <f>IF(AW2="", "", "-")</f>
        <v/>
      </c>
      <c r="AW2" s="934"/>
      <c r="AX2" s="934"/>
    </row>
    <row r="3" spans="1:50" ht="21" customHeight="1" thickBot="1" x14ac:dyDescent="0.2">
      <c r="A3" s="889" t="s">
        <v>426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618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620</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650</v>
      </c>
      <c r="H5" s="862"/>
      <c r="I5" s="862"/>
      <c r="J5" s="862"/>
      <c r="K5" s="862"/>
      <c r="L5" s="862"/>
      <c r="M5" s="863" t="s">
        <v>66</v>
      </c>
      <c r="N5" s="864"/>
      <c r="O5" s="864"/>
      <c r="P5" s="864"/>
      <c r="Q5" s="864"/>
      <c r="R5" s="865"/>
      <c r="S5" s="866" t="s">
        <v>619</v>
      </c>
      <c r="T5" s="862"/>
      <c r="U5" s="862"/>
      <c r="V5" s="862"/>
      <c r="W5" s="862"/>
      <c r="X5" s="867"/>
      <c r="Y5" s="718" t="s">
        <v>3</v>
      </c>
      <c r="Z5" s="566"/>
      <c r="AA5" s="566"/>
      <c r="AB5" s="566"/>
      <c r="AC5" s="566"/>
      <c r="AD5" s="567"/>
      <c r="AE5" s="719" t="s">
        <v>621</v>
      </c>
      <c r="AF5" s="719"/>
      <c r="AG5" s="719"/>
      <c r="AH5" s="719"/>
      <c r="AI5" s="719"/>
      <c r="AJ5" s="719"/>
      <c r="AK5" s="719"/>
      <c r="AL5" s="719"/>
      <c r="AM5" s="719"/>
      <c r="AN5" s="719"/>
      <c r="AO5" s="719"/>
      <c r="AP5" s="720"/>
      <c r="AQ5" s="721" t="s">
        <v>651</v>
      </c>
      <c r="AR5" s="722"/>
      <c r="AS5" s="722"/>
      <c r="AT5" s="722"/>
      <c r="AU5" s="722"/>
      <c r="AV5" s="722"/>
      <c r="AW5" s="722"/>
      <c r="AX5" s="723"/>
    </row>
    <row r="6" spans="1:50" ht="31.5"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1"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567</v>
      </c>
      <c r="AF7" s="936"/>
      <c r="AG7" s="936"/>
      <c r="AH7" s="936"/>
      <c r="AI7" s="936"/>
      <c r="AJ7" s="936"/>
      <c r="AK7" s="936"/>
      <c r="AL7" s="936"/>
      <c r="AM7" s="936"/>
      <c r="AN7" s="936"/>
      <c r="AO7" s="936"/>
      <c r="AP7" s="936"/>
      <c r="AQ7" s="936"/>
      <c r="AR7" s="936"/>
      <c r="AS7" s="936"/>
      <c r="AT7" s="936"/>
      <c r="AU7" s="936"/>
      <c r="AV7" s="936"/>
      <c r="AW7" s="936"/>
      <c r="AX7" s="937"/>
    </row>
    <row r="8" spans="1:50" ht="51" customHeight="1" x14ac:dyDescent="0.15">
      <c r="A8" s="518" t="s">
        <v>259</v>
      </c>
      <c r="B8" s="519"/>
      <c r="C8" s="519"/>
      <c r="D8" s="519"/>
      <c r="E8" s="519"/>
      <c r="F8" s="520"/>
      <c r="G8" s="958" t="str">
        <f>入力規則等!A27</f>
        <v>子ども・若者育成支援</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653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6.75" customHeight="1" x14ac:dyDescent="0.15">
      <c r="A10" s="680" t="s">
        <v>30</v>
      </c>
      <c r="B10" s="681"/>
      <c r="C10" s="681"/>
      <c r="D10" s="681"/>
      <c r="E10" s="681"/>
      <c r="F10" s="681"/>
      <c r="G10" s="775" t="s">
        <v>649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10</v>
      </c>
      <c r="Q13" s="678"/>
      <c r="R13" s="678"/>
      <c r="S13" s="678"/>
      <c r="T13" s="678"/>
      <c r="U13" s="678"/>
      <c r="V13" s="679"/>
      <c r="W13" s="677">
        <v>6.1999999999999993</v>
      </c>
      <c r="X13" s="678"/>
      <c r="Y13" s="678"/>
      <c r="Z13" s="678"/>
      <c r="AA13" s="678"/>
      <c r="AB13" s="678"/>
      <c r="AC13" s="679"/>
      <c r="AD13" s="677">
        <v>10.8</v>
      </c>
      <c r="AE13" s="678"/>
      <c r="AF13" s="678"/>
      <c r="AG13" s="678"/>
      <c r="AH13" s="678"/>
      <c r="AI13" s="678"/>
      <c r="AJ13" s="679"/>
      <c r="AK13" s="677" t="s">
        <v>563</v>
      </c>
      <c r="AL13" s="678"/>
      <c r="AM13" s="678"/>
      <c r="AN13" s="678"/>
      <c r="AO13" s="678"/>
      <c r="AP13" s="678"/>
      <c r="AQ13" s="679"/>
      <c r="AR13" s="942" t="s">
        <v>658</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568</v>
      </c>
      <c r="Q14" s="678"/>
      <c r="R14" s="678"/>
      <c r="S14" s="678"/>
      <c r="T14" s="678"/>
      <c r="U14" s="678"/>
      <c r="V14" s="679"/>
      <c r="W14" s="677" t="s">
        <v>568</v>
      </c>
      <c r="X14" s="678"/>
      <c r="Y14" s="678"/>
      <c r="Z14" s="678"/>
      <c r="AA14" s="678"/>
      <c r="AB14" s="678"/>
      <c r="AC14" s="679"/>
      <c r="AD14" s="677" t="s">
        <v>622</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569</v>
      </c>
      <c r="X15" s="678"/>
      <c r="Y15" s="678"/>
      <c r="Z15" s="678"/>
      <c r="AA15" s="678"/>
      <c r="AB15" s="678"/>
      <c r="AC15" s="679"/>
      <c r="AD15" s="677" t="s">
        <v>568</v>
      </c>
      <c r="AE15" s="678"/>
      <c r="AF15" s="678"/>
      <c r="AG15" s="678"/>
      <c r="AH15" s="678"/>
      <c r="AI15" s="678"/>
      <c r="AJ15" s="679"/>
      <c r="AK15" s="677"/>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568</v>
      </c>
      <c r="Q16" s="678"/>
      <c r="R16" s="678"/>
      <c r="S16" s="678"/>
      <c r="T16" s="678"/>
      <c r="U16" s="678"/>
      <c r="V16" s="679"/>
      <c r="W16" s="677" t="s">
        <v>570</v>
      </c>
      <c r="X16" s="678"/>
      <c r="Y16" s="678"/>
      <c r="Z16" s="678"/>
      <c r="AA16" s="678"/>
      <c r="AB16" s="678"/>
      <c r="AC16" s="679"/>
      <c r="AD16" s="677" t="s">
        <v>568</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570</v>
      </c>
      <c r="Q17" s="678"/>
      <c r="R17" s="678"/>
      <c r="S17" s="678"/>
      <c r="T17" s="678"/>
      <c r="U17" s="678"/>
      <c r="V17" s="679"/>
      <c r="W17" s="677">
        <v>0.9</v>
      </c>
      <c r="X17" s="678"/>
      <c r="Y17" s="678"/>
      <c r="Z17" s="678"/>
      <c r="AA17" s="678"/>
      <c r="AB17" s="678"/>
      <c r="AC17" s="679"/>
      <c r="AD17" s="677" t="s">
        <v>568</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10</v>
      </c>
      <c r="Q18" s="901"/>
      <c r="R18" s="901"/>
      <c r="S18" s="901"/>
      <c r="T18" s="901"/>
      <c r="U18" s="901"/>
      <c r="V18" s="902"/>
      <c r="W18" s="900">
        <f>SUM(W13:AC17)</f>
        <v>7.1</v>
      </c>
      <c r="X18" s="901"/>
      <c r="Y18" s="901"/>
      <c r="Z18" s="901"/>
      <c r="AA18" s="901"/>
      <c r="AB18" s="901"/>
      <c r="AC18" s="902"/>
      <c r="AD18" s="900">
        <f>SUM(AD13:AJ17)</f>
        <v>10.8</v>
      </c>
      <c r="AE18" s="901"/>
      <c r="AF18" s="901"/>
      <c r="AG18" s="901"/>
      <c r="AH18" s="901"/>
      <c r="AI18" s="901"/>
      <c r="AJ18" s="902"/>
      <c r="AK18" s="900">
        <f>SUM(AK13:AQ17)</f>
        <v>0</v>
      </c>
      <c r="AL18" s="901"/>
      <c r="AM18" s="901"/>
      <c r="AN18" s="901"/>
      <c r="AO18" s="901"/>
      <c r="AP18" s="901"/>
      <c r="AQ18" s="902"/>
      <c r="AR18" s="900">
        <f>SUM(AR13:AX17)</f>
        <v>0</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9</v>
      </c>
      <c r="Q19" s="678"/>
      <c r="R19" s="678"/>
      <c r="S19" s="678"/>
      <c r="T19" s="678"/>
      <c r="U19" s="678"/>
      <c r="V19" s="679"/>
      <c r="W19" s="677">
        <v>7.1</v>
      </c>
      <c r="X19" s="678"/>
      <c r="Y19" s="678"/>
      <c r="Z19" s="678"/>
      <c r="AA19" s="678"/>
      <c r="AB19" s="678"/>
      <c r="AC19" s="679"/>
      <c r="AD19" s="677">
        <v>9</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v>
      </c>
      <c r="Q20" s="318"/>
      <c r="R20" s="318"/>
      <c r="S20" s="318"/>
      <c r="T20" s="318"/>
      <c r="U20" s="318"/>
      <c r="V20" s="318"/>
      <c r="W20" s="318">
        <f t="shared" ref="W20" si="0">IF(W18=0, "-", SUM(W19)/W18)</f>
        <v>1</v>
      </c>
      <c r="X20" s="318"/>
      <c r="Y20" s="318"/>
      <c r="Z20" s="318"/>
      <c r="AA20" s="318"/>
      <c r="AB20" s="318"/>
      <c r="AC20" s="318"/>
      <c r="AD20" s="318">
        <f t="shared" ref="AD20" si="1">IF(AD18=0, "-", SUM(AD19)/AD18)</f>
        <v>0.83333333333333326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9.25" customHeight="1" x14ac:dyDescent="0.15">
      <c r="A21" s="871"/>
      <c r="B21" s="872"/>
      <c r="C21" s="872"/>
      <c r="D21" s="872"/>
      <c r="E21" s="872"/>
      <c r="F21" s="1004"/>
      <c r="G21" s="316" t="s">
        <v>358</v>
      </c>
      <c r="H21" s="317"/>
      <c r="I21" s="317"/>
      <c r="J21" s="317"/>
      <c r="K21" s="317"/>
      <c r="L21" s="317"/>
      <c r="M21" s="317"/>
      <c r="N21" s="317"/>
      <c r="O21" s="317"/>
      <c r="P21" s="318">
        <f>IF(P19=0, "-", SUM(P19)/SUM(P13,P14))</f>
        <v>0.9</v>
      </c>
      <c r="Q21" s="318"/>
      <c r="R21" s="318"/>
      <c r="S21" s="318"/>
      <c r="T21" s="318"/>
      <c r="U21" s="318"/>
      <c r="V21" s="318"/>
      <c r="W21" s="318">
        <f t="shared" ref="W21" si="2">IF(W19=0, "-", SUM(W19)/SUM(W13,W14))</f>
        <v>1.1451612903225807</v>
      </c>
      <c r="X21" s="318"/>
      <c r="Y21" s="318"/>
      <c r="Z21" s="318"/>
      <c r="AA21" s="318"/>
      <c r="AB21" s="318"/>
      <c r="AC21" s="318"/>
      <c r="AD21" s="318">
        <f t="shared" ref="AD21" si="3">IF(AD19=0, "-", SUM(AD19)/SUM(AD13,AD14))</f>
        <v>0.83333333333333326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571</v>
      </c>
      <c r="H23" s="1011"/>
      <c r="I23" s="1011"/>
      <c r="J23" s="1011"/>
      <c r="K23" s="1011"/>
      <c r="L23" s="1011"/>
      <c r="M23" s="1011"/>
      <c r="N23" s="1011"/>
      <c r="O23" s="1012"/>
      <c r="P23" s="942">
        <v>0</v>
      </c>
      <c r="Q23" s="943"/>
      <c r="R23" s="943"/>
      <c r="S23" s="943"/>
      <c r="T23" s="943"/>
      <c r="U23" s="943"/>
      <c r="V23" s="961"/>
      <c r="W23" s="942" t="s">
        <v>658</v>
      </c>
      <c r="X23" s="943"/>
      <c r="Y23" s="943"/>
      <c r="Z23" s="943"/>
      <c r="AA23" s="943"/>
      <c r="AB23" s="943"/>
      <c r="AC23" s="961"/>
      <c r="AD23" s="981" t="s">
        <v>562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t="e">
        <f>P29-SUM(P23:P27)</f>
        <v>#VALUE!</v>
      </c>
      <c r="Q28" s="901"/>
      <c r="R28" s="901"/>
      <c r="S28" s="901"/>
      <c r="T28" s="901"/>
      <c r="U28" s="901"/>
      <c r="V28" s="902"/>
      <c r="W28" s="900" t="e">
        <f>W29-SUM(W23:W27)</f>
        <v>#VALUE!</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t="str">
        <f>AK13</f>
        <v>-</v>
      </c>
      <c r="Q29" s="678"/>
      <c r="R29" s="678"/>
      <c r="S29" s="678"/>
      <c r="T29" s="678"/>
      <c r="U29" s="678"/>
      <c r="V29" s="679"/>
      <c r="W29" s="992" t="str">
        <f>AR13</f>
        <v>-</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8" t="s">
        <v>420</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v>3</v>
      </c>
      <c r="AV31" s="199"/>
      <c r="AW31" s="418" t="s">
        <v>181</v>
      </c>
      <c r="AX31" s="419"/>
    </row>
    <row r="32" spans="1:50" ht="23.25" customHeight="1" x14ac:dyDescent="0.15">
      <c r="A32" s="423"/>
      <c r="B32" s="421"/>
      <c r="C32" s="421"/>
      <c r="D32" s="421"/>
      <c r="E32" s="421"/>
      <c r="F32" s="422"/>
      <c r="G32" s="584" t="s">
        <v>623</v>
      </c>
      <c r="H32" s="585"/>
      <c r="I32" s="585"/>
      <c r="J32" s="585"/>
      <c r="K32" s="585"/>
      <c r="L32" s="585"/>
      <c r="M32" s="585"/>
      <c r="N32" s="585"/>
      <c r="O32" s="586"/>
      <c r="P32" s="104" t="s">
        <v>572</v>
      </c>
      <c r="Q32" s="104"/>
      <c r="R32" s="104"/>
      <c r="S32" s="104"/>
      <c r="T32" s="104"/>
      <c r="U32" s="104"/>
      <c r="V32" s="104"/>
      <c r="W32" s="104"/>
      <c r="X32" s="105"/>
      <c r="Y32" s="494" t="s">
        <v>12</v>
      </c>
      <c r="Z32" s="554"/>
      <c r="AA32" s="555"/>
      <c r="AB32" s="484" t="s">
        <v>573</v>
      </c>
      <c r="AC32" s="484"/>
      <c r="AD32" s="484"/>
      <c r="AE32" s="217">
        <v>34</v>
      </c>
      <c r="AF32" s="218"/>
      <c r="AG32" s="218"/>
      <c r="AH32" s="218"/>
      <c r="AI32" s="217">
        <v>33.299999999999997</v>
      </c>
      <c r="AJ32" s="218"/>
      <c r="AK32" s="218"/>
      <c r="AL32" s="218"/>
      <c r="AM32" s="217"/>
      <c r="AN32" s="218"/>
      <c r="AO32" s="218"/>
      <c r="AP32" s="218"/>
      <c r="AQ32" s="352" t="s">
        <v>568</v>
      </c>
      <c r="AR32" s="207"/>
      <c r="AS32" s="207"/>
      <c r="AT32" s="353"/>
      <c r="AU32" s="218" t="s">
        <v>568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573</v>
      </c>
      <c r="AC33" s="546"/>
      <c r="AD33" s="546"/>
      <c r="AE33" s="217">
        <v>35</v>
      </c>
      <c r="AF33" s="218"/>
      <c r="AG33" s="218"/>
      <c r="AH33" s="218"/>
      <c r="AI33" s="217">
        <v>38.5</v>
      </c>
      <c r="AJ33" s="218"/>
      <c r="AK33" s="218"/>
      <c r="AL33" s="218"/>
      <c r="AM33" s="217">
        <v>39</v>
      </c>
      <c r="AN33" s="218"/>
      <c r="AO33" s="218"/>
      <c r="AP33" s="218"/>
      <c r="AQ33" s="352">
        <v>42</v>
      </c>
      <c r="AR33" s="207"/>
      <c r="AS33" s="207"/>
      <c r="AT33" s="353"/>
      <c r="AU33" s="218">
        <v>50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97</v>
      </c>
      <c r="AF34" s="218"/>
      <c r="AG34" s="218"/>
      <c r="AH34" s="218"/>
      <c r="AI34" s="217">
        <v>86.5</v>
      </c>
      <c r="AJ34" s="218"/>
      <c r="AK34" s="218"/>
      <c r="AL34" s="218"/>
      <c r="AM34" s="217" t="s">
        <v>624</v>
      </c>
      <c r="AN34" s="218"/>
      <c r="AO34" s="218"/>
      <c r="AP34" s="218"/>
      <c r="AQ34" s="352" t="s">
        <v>568</v>
      </c>
      <c r="AR34" s="207"/>
      <c r="AS34" s="207"/>
      <c r="AT34" s="353"/>
      <c r="AU34" s="218" t="s">
        <v>568</v>
      </c>
      <c r="AV34" s="218"/>
      <c r="AW34" s="218"/>
      <c r="AX34" s="220"/>
    </row>
    <row r="35" spans="1:50" ht="23.25" customHeight="1" x14ac:dyDescent="0.15">
      <c r="A35" s="225" t="s">
        <v>381</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v>3</v>
      </c>
      <c r="AV38" s="199"/>
      <c r="AW38" s="418" t="s">
        <v>181</v>
      </c>
      <c r="AX38" s="419"/>
    </row>
    <row r="39" spans="1:50" ht="23.25" customHeight="1" x14ac:dyDescent="0.15">
      <c r="A39" s="423"/>
      <c r="B39" s="421"/>
      <c r="C39" s="421"/>
      <c r="D39" s="421"/>
      <c r="E39" s="421"/>
      <c r="F39" s="422"/>
      <c r="G39" s="584" t="s">
        <v>575</v>
      </c>
      <c r="H39" s="585"/>
      <c r="I39" s="585"/>
      <c r="J39" s="585"/>
      <c r="K39" s="585"/>
      <c r="L39" s="585"/>
      <c r="M39" s="585"/>
      <c r="N39" s="585"/>
      <c r="O39" s="586"/>
      <c r="P39" s="104" t="s">
        <v>577</v>
      </c>
      <c r="Q39" s="104"/>
      <c r="R39" s="104"/>
      <c r="S39" s="104"/>
      <c r="T39" s="104"/>
      <c r="U39" s="104"/>
      <c r="V39" s="104"/>
      <c r="W39" s="104"/>
      <c r="X39" s="105"/>
      <c r="Y39" s="494" t="s">
        <v>12</v>
      </c>
      <c r="Z39" s="554"/>
      <c r="AA39" s="555"/>
      <c r="AB39" s="484" t="s">
        <v>579</v>
      </c>
      <c r="AC39" s="484"/>
      <c r="AD39" s="484"/>
      <c r="AE39" s="217">
        <v>54.2</v>
      </c>
      <c r="AF39" s="218"/>
      <c r="AG39" s="218"/>
      <c r="AH39" s="218"/>
      <c r="AI39" s="217">
        <v>54.2</v>
      </c>
      <c r="AJ39" s="218"/>
      <c r="AK39" s="218"/>
      <c r="AL39" s="218"/>
      <c r="AM39" s="217">
        <v>53.61</v>
      </c>
      <c r="AN39" s="218"/>
      <c r="AO39" s="218"/>
      <c r="AP39" s="218"/>
      <c r="AQ39" s="352" t="s">
        <v>568</v>
      </c>
      <c r="AR39" s="207"/>
      <c r="AS39" s="207"/>
      <c r="AT39" s="353"/>
      <c r="AU39" s="218" t="s">
        <v>568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579</v>
      </c>
      <c r="AC40" s="546"/>
      <c r="AD40" s="546"/>
      <c r="AE40" s="217" t="s">
        <v>568</v>
      </c>
      <c r="AF40" s="218"/>
      <c r="AG40" s="218"/>
      <c r="AH40" s="218"/>
      <c r="AI40" s="217" t="s">
        <v>563</v>
      </c>
      <c r="AJ40" s="218"/>
      <c r="AK40" s="218"/>
      <c r="AL40" s="218"/>
      <c r="AM40" s="217" t="s">
        <v>624</v>
      </c>
      <c r="AN40" s="218"/>
      <c r="AO40" s="218"/>
      <c r="AP40" s="218"/>
      <c r="AQ40" s="352" t="s">
        <v>563</v>
      </c>
      <c r="AR40" s="207"/>
      <c r="AS40" s="207"/>
      <c r="AT40" s="353"/>
      <c r="AU40" s="218">
        <v>54.5</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568</v>
      </c>
      <c r="AF41" s="218"/>
      <c r="AG41" s="218"/>
      <c r="AH41" s="218"/>
      <c r="AI41" s="217" t="s">
        <v>563</v>
      </c>
      <c r="AJ41" s="218"/>
      <c r="AK41" s="218"/>
      <c r="AL41" s="218"/>
      <c r="AM41" s="217" t="s">
        <v>625</v>
      </c>
      <c r="AN41" s="218"/>
      <c r="AO41" s="218"/>
      <c r="AP41" s="218"/>
      <c r="AQ41" s="352" t="s">
        <v>568</v>
      </c>
      <c r="AR41" s="207"/>
      <c r="AS41" s="207"/>
      <c r="AT41" s="353"/>
      <c r="AU41" s="218" t="s">
        <v>568</v>
      </c>
      <c r="AV41" s="218"/>
      <c r="AW41" s="218"/>
      <c r="AX41" s="220"/>
    </row>
    <row r="42" spans="1:50" ht="23.25" customHeight="1" x14ac:dyDescent="0.15">
      <c r="A42" s="225" t="s">
        <v>381</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v>2</v>
      </c>
      <c r="AR45" s="200"/>
      <c r="AS45" s="132" t="s">
        <v>236</v>
      </c>
      <c r="AT45" s="133"/>
      <c r="AU45" s="199">
        <v>3</v>
      </c>
      <c r="AV45" s="199"/>
      <c r="AW45" s="418" t="s">
        <v>181</v>
      </c>
      <c r="AX45" s="419"/>
    </row>
    <row r="46" spans="1:50" ht="23.25" customHeight="1" x14ac:dyDescent="0.15">
      <c r="A46" s="423"/>
      <c r="B46" s="421"/>
      <c r="C46" s="421"/>
      <c r="D46" s="421"/>
      <c r="E46" s="421"/>
      <c r="F46" s="422"/>
      <c r="G46" s="584" t="s">
        <v>582</v>
      </c>
      <c r="H46" s="585"/>
      <c r="I46" s="585"/>
      <c r="J46" s="585"/>
      <c r="K46" s="585"/>
      <c r="L46" s="585"/>
      <c r="M46" s="585"/>
      <c r="N46" s="585"/>
      <c r="O46" s="586"/>
      <c r="P46" s="104" t="s">
        <v>576</v>
      </c>
      <c r="Q46" s="104"/>
      <c r="R46" s="104"/>
      <c r="S46" s="104"/>
      <c r="T46" s="104"/>
      <c r="U46" s="104"/>
      <c r="V46" s="104"/>
      <c r="W46" s="104"/>
      <c r="X46" s="105"/>
      <c r="Y46" s="494" t="s">
        <v>12</v>
      </c>
      <c r="Z46" s="554"/>
      <c r="AA46" s="555"/>
      <c r="AB46" s="484" t="s">
        <v>578</v>
      </c>
      <c r="AC46" s="484"/>
      <c r="AD46" s="484"/>
      <c r="AE46" s="217">
        <v>55.7</v>
      </c>
      <c r="AF46" s="218"/>
      <c r="AG46" s="218"/>
      <c r="AH46" s="218"/>
      <c r="AI46" s="217">
        <v>55.9</v>
      </c>
      <c r="AJ46" s="218"/>
      <c r="AK46" s="218"/>
      <c r="AL46" s="218"/>
      <c r="AM46" s="217">
        <v>55.59</v>
      </c>
      <c r="AN46" s="218"/>
      <c r="AO46" s="218"/>
      <c r="AP46" s="218"/>
      <c r="AQ46" s="352" t="s">
        <v>563</v>
      </c>
      <c r="AR46" s="207"/>
      <c r="AS46" s="207"/>
      <c r="AT46" s="353"/>
      <c r="AU46" s="218" t="s">
        <v>563</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578</v>
      </c>
      <c r="AC47" s="546"/>
      <c r="AD47" s="546"/>
      <c r="AE47" s="217" t="s">
        <v>563</v>
      </c>
      <c r="AF47" s="218"/>
      <c r="AG47" s="218"/>
      <c r="AH47" s="218"/>
      <c r="AI47" s="217" t="s">
        <v>563</v>
      </c>
      <c r="AJ47" s="218"/>
      <c r="AK47" s="218"/>
      <c r="AL47" s="218"/>
      <c r="AM47" s="217" t="s">
        <v>624</v>
      </c>
      <c r="AN47" s="218"/>
      <c r="AO47" s="218"/>
      <c r="AP47" s="218"/>
      <c r="AQ47" s="352" t="s">
        <v>563</v>
      </c>
      <c r="AR47" s="207"/>
      <c r="AS47" s="207"/>
      <c r="AT47" s="353"/>
      <c r="AU47" s="218">
        <v>56</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t="s">
        <v>563</v>
      </c>
      <c r="AF48" s="218"/>
      <c r="AG48" s="218"/>
      <c r="AH48" s="218"/>
      <c r="AI48" s="217" t="s">
        <v>563</v>
      </c>
      <c r="AJ48" s="218"/>
      <c r="AK48" s="218"/>
      <c r="AL48" s="218"/>
      <c r="AM48" s="217" t="s">
        <v>626</v>
      </c>
      <c r="AN48" s="218"/>
      <c r="AO48" s="218"/>
      <c r="AP48" s="218"/>
      <c r="AQ48" s="352" t="s">
        <v>563</v>
      </c>
      <c r="AR48" s="207"/>
      <c r="AS48" s="207"/>
      <c r="AT48" s="353"/>
      <c r="AU48" s="218" t="s">
        <v>563</v>
      </c>
      <c r="AV48" s="218"/>
      <c r="AW48" s="218"/>
      <c r="AX48" s="220"/>
    </row>
    <row r="49" spans="1:50" ht="23.25" customHeight="1" x14ac:dyDescent="0.15">
      <c r="A49" s="225" t="s">
        <v>381</v>
      </c>
      <c r="B49" s="226"/>
      <c r="C49" s="226"/>
      <c r="D49" s="226"/>
      <c r="E49" s="226"/>
      <c r="F49" s="227"/>
      <c r="G49" s="231" t="s">
        <v>580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583</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584</v>
      </c>
      <c r="AC101" s="484"/>
      <c r="AD101" s="484"/>
      <c r="AE101" s="217">
        <v>263</v>
      </c>
      <c r="AF101" s="218"/>
      <c r="AG101" s="218"/>
      <c r="AH101" s="219"/>
      <c r="AI101" s="217">
        <v>260</v>
      </c>
      <c r="AJ101" s="218"/>
      <c r="AK101" s="218"/>
      <c r="AL101" s="219"/>
      <c r="AM101" s="217">
        <v>200</v>
      </c>
      <c r="AN101" s="218"/>
      <c r="AO101" s="218"/>
      <c r="AP101" s="219"/>
      <c r="AQ101" s="217" t="s">
        <v>585</v>
      </c>
      <c r="AR101" s="218"/>
      <c r="AS101" s="218"/>
      <c r="AT101" s="219"/>
      <c r="AU101" s="217" t="s">
        <v>627</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584</v>
      </c>
      <c r="AC102" s="484"/>
      <c r="AD102" s="484"/>
      <c r="AE102" s="441">
        <v>600</v>
      </c>
      <c r="AF102" s="441"/>
      <c r="AG102" s="441"/>
      <c r="AH102" s="441"/>
      <c r="AI102" s="441">
        <v>200</v>
      </c>
      <c r="AJ102" s="441"/>
      <c r="AK102" s="441"/>
      <c r="AL102" s="441"/>
      <c r="AM102" s="441">
        <v>900</v>
      </c>
      <c r="AN102" s="441"/>
      <c r="AO102" s="441"/>
      <c r="AP102" s="441"/>
      <c r="AQ102" s="272" t="s">
        <v>585</v>
      </c>
      <c r="AR102" s="273"/>
      <c r="AS102" s="273"/>
      <c r="AT102" s="322"/>
      <c r="AU102" s="272" t="s">
        <v>626</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customHeight="1" x14ac:dyDescent="0.15">
      <c r="A104" s="445"/>
      <c r="B104" s="446"/>
      <c r="C104" s="446"/>
      <c r="D104" s="446"/>
      <c r="E104" s="446"/>
      <c r="F104" s="447"/>
      <c r="G104" s="104" t="s">
        <v>586</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584</v>
      </c>
      <c r="AC104" s="569"/>
      <c r="AD104" s="570"/>
      <c r="AE104" s="217">
        <v>9120</v>
      </c>
      <c r="AF104" s="218"/>
      <c r="AG104" s="218"/>
      <c r="AH104" s="219"/>
      <c r="AI104" s="217">
        <v>3073</v>
      </c>
      <c r="AJ104" s="218"/>
      <c r="AK104" s="218"/>
      <c r="AL104" s="219"/>
      <c r="AM104" s="217">
        <v>1220</v>
      </c>
      <c r="AN104" s="218"/>
      <c r="AO104" s="218"/>
      <c r="AP104" s="219"/>
      <c r="AQ104" s="217" t="s">
        <v>585</v>
      </c>
      <c r="AR104" s="218"/>
      <c r="AS104" s="218"/>
      <c r="AT104" s="219"/>
      <c r="AU104" s="217" t="s">
        <v>628</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584</v>
      </c>
      <c r="AC105" s="492"/>
      <c r="AD105" s="493"/>
      <c r="AE105" s="441">
        <v>3200</v>
      </c>
      <c r="AF105" s="441"/>
      <c r="AG105" s="441"/>
      <c r="AH105" s="441"/>
      <c r="AI105" s="441">
        <v>1000</v>
      </c>
      <c r="AJ105" s="441"/>
      <c r="AK105" s="441"/>
      <c r="AL105" s="441"/>
      <c r="AM105" s="441">
        <v>1500</v>
      </c>
      <c r="AN105" s="441"/>
      <c r="AO105" s="441"/>
      <c r="AP105" s="441"/>
      <c r="AQ105" s="217" t="s">
        <v>585</v>
      </c>
      <c r="AR105" s="218"/>
      <c r="AS105" s="218"/>
      <c r="AT105" s="219"/>
      <c r="AU105" s="272" t="s">
        <v>629</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587</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588</v>
      </c>
      <c r="AC116" s="486"/>
      <c r="AD116" s="487"/>
      <c r="AE116" s="441">
        <v>35</v>
      </c>
      <c r="AF116" s="441"/>
      <c r="AG116" s="441"/>
      <c r="AH116" s="441"/>
      <c r="AI116" s="441">
        <v>27.3</v>
      </c>
      <c r="AJ116" s="441"/>
      <c r="AK116" s="441"/>
      <c r="AL116" s="441"/>
      <c r="AM116" s="441">
        <v>54</v>
      </c>
      <c r="AN116" s="441"/>
      <c r="AO116" s="441"/>
      <c r="AP116" s="441"/>
      <c r="AQ116" s="217" t="s">
        <v>624</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589</v>
      </c>
      <c r="AC117" s="496"/>
      <c r="AD117" s="497"/>
      <c r="AE117" s="574" t="s">
        <v>590</v>
      </c>
      <c r="AF117" s="574"/>
      <c r="AG117" s="574"/>
      <c r="AH117" s="574"/>
      <c r="AI117" s="574" t="s">
        <v>591</v>
      </c>
      <c r="AJ117" s="574"/>
      <c r="AK117" s="574"/>
      <c r="AL117" s="574"/>
      <c r="AM117" s="574" t="s">
        <v>630</v>
      </c>
      <c r="AN117" s="574"/>
      <c r="AO117" s="574"/>
      <c r="AP117" s="574"/>
      <c r="AQ117" s="574" t="s">
        <v>624</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customHeight="1" x14ac:dyDescent="0.15">
      <c r="A119" s="462"/>
      <c r="B119" s="463"/>
      <c r="C119" s="463"/>
      <c r="D119" s="463"/>
      <c r="E119" s="463"/>
      <c r="F119" s="464"/>
      <c r="G119" s="411" t="s">
        <v>592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588</v>
      </c>
      <c r="AC119" s="486"/>
      <c r="AD119" s="487"/>
      <c r="AE119" s="441">
        <v>1.01</v>
      </c>
      <c r="AF119" s="441"/>
      <c r="AG119" s="441"/>
      <c r="AH119" s="441"/>
      <c r="AI119" s="441">
        <v>2.2999999999999998</v>
      </c>
      <c r="AJ119" s="441"/>
      <c r="AK119" s="441"/>
      <c r="AL119" s="441"/>
      <c r="AM119" s="441">
        <v>8.8699999999999992</v>
      </c>
      <c r="AN119" s="441"/>
      <c r="AO119" s="441"/>
      <c r="AP119" s="441"/>
      <c r="AQ119" s="217" t="s">
        <v>624</v>
      </c>
      <c r="AR119" s="218"/>
      <c r="AS119" s="218"/>
      <c r="AT119" s="218"/>
      <c r="AU119" s="218"/>
      <c r="AV119" s="218"/>
      <c r="AW119" s="218"/>
      <c r="AX119" s="220"/>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589</v>
      </c>
      <c r="AC120" s="496"/>
      <c r="AD120" s="497"/>
      <c r="AE120" s="574" t="s">
        <v>593</v>
      </c>
      <c r="AF120" s="574"/>
      <c r="AG120" s="574"/>
      <c r="AH120" s="574"/>
      <c r="AI120" s="574" t="s">
        <v>594</v>
      </c>
      <c r="AJ120" s="574"/>
      <c r="AK120" s="574"/>
      <c r="AL120" s="574"/>
      <c r="AM120" s="574" t="s">
        <v>631</v>
      </c>
      <c r="AN120" s="574"/>
      <c r="AO120" s="574"/>
      <c r="AP120" s="574"/>
      <c r="AQ120" s="574" t="s">
        <v>624</v>
      </c>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596</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596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2</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573</v>
      </c>
      <c r="AC134" s="205"/>
      <c r="AD134" s="205"/>
      <c r="AE134" s="319">
        <v>51.5</v>
      </c>
      <c r="AF134" s="207"/>
      <c r="AG134" s="207"/>
      <c r="AH134" s="207"/>
      <c r="AI134" s="319">
        <v>55.1</v>
      </c>
      <c r="AJ134" s="207"/>
      <c r="AK134" s="207"/>
      <c r="AL134" s="207"/>
      <c r="AM134" s="319">
        <v>53.6</v>
      </c>
      <c r="AN134" s="207"/>
      <c r="AO134" s="207"/>
      <c r="AP134" s="207"/>
      <c r="AQ134" s="319" t="s">
        <v>568</v>
      </c>
      <c r="AR134" s="207"/>
      <c r="AS134" s="207"/>
      <c r="AT134" s="207"/>
      <c r="AU134" s="319" t="s">
        <v>568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573</v>
      </c>
      <c r="AC135" s="343"/>
      <c r="AD135" s="344"/>
      <c r="AE135" s="319" t="s">
        <v>563</v>
      </c>
      <c r="AF135" s="207"/>
      <c r="AG135" s="207"/>
      <c r="AH135" s="207"/>
      <c r="AI135" s="319" t="s">
        <v>563</v>
      </c>
      <c r="AJ135" s="207"/>
      <c r="AK135" s="207"/>
      <c r="AL135" s="207"/>
      <c r="AM135" s="319" t="s">
        <v>560</v>
      </c>
      <c r="AN135" s="207"/>
      <c r="AO135" s="207"/>
      <c r="AP135" s="207"/>
      <c r="AQ135" s="319" t="s">
        <v>563</v>
      </c>
      <c r="AR135" s="207"/>
      <c r="AS135" s="207"/>
      <c r="AT135" s="207"/>
      <c r="AU135" s="319">
        <v>65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2</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598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573</v>
      </c>
      <c r="AC138" s="343"/>
      <c r="AD138" s="344"/>
      <c r="AE138" s="319">
        <v>26</v>
      </c>
      <c r="AF138" s="207"/>
      <c r="AG138" s="207"/>
      <c r="AH138" s="207"/>
      <c r="AI138" s="319">
        <v>27.8</v>
      </c>
      <c r="AJ138" s="207"/>
      <c r="AK138" s="207"/>
      <c r="AL138" s="207"/>
      <c r="AM138" s="319">
        <v>27</v>
      </c>
      <c r="AN138" s="207"/>
      <c r="AO138" s="207"/>
      <c r="AP138" s="207"/>
      <c r="AQ138" s="319" t="s">
        <v>568</v>
      </c>
      <c r="AR138" s="207"/>
      <c r="AS138" s="207"/>
      <c r="AT138" s="207"/>
      <c r="AU138" s="319" t="s">
        <v>568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573</v>
      </c>
      <c r="AC139" s="343"/>
      <c r="AD139" s="344"/>
      <c r="AE139" s="319" t="s">
        <v>563</v>
      </c>
      <c r="AF139" s="207"/>
      <c r="AG139" s="207"/>
      <c r="AH139" s="207"/>
      <c r="AI139" s="319" t="s">
        <v>563</v>
      </c>
      <c r="AJ139" s="207"/>
      <c r="AK139" s="207"/>
      <c r="AL139" s="207"/>
      <c r="AM139" s="319" t="s">
        <v>560</v>
      </c>
      <c r="AN139" s="207"/>
      <c r="AO139" s="207"/>
      <c r="AP139" s="207"/>
      <c r="AQ139" s="319" t="s">
        <v>563</v>
      </c>
      <c r="AR139" s="207"/>
      <c r="AS139" s="207"/>
      <c r="AT139" s="207"/>
      <c r="AU139" s="319">
        <v>30</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v>2</v>
      </c>
      <c r="AR141" s="199"/>
      <c r="AS141" s="132" t="s">
        <v>236</v>
      </c>
      <c r="AT141" s="133"/>
      <c r="AU141" s="200">
        <v>3</v>
      </c>
      <c r="AV141" s="200"/>
      <c r="AW141" s="132" t="s">
        <v>181</v>
      </c>
      <c r="AX141" s="195"/>
    </row>
    <row r="142" spans="1:50" ht="39.75" customHeight="1" x14ac:dyDescent="0.15">
      <c r="A142" s="189"/>
      <c r="B142" s="186"/>
      <c r="C142" s="180"/>
      <c r="D142" s="186"/>
      <c r="E142" s="180"/>
      <c r="F142" s="181"/>
      <c r="G142" s="103" t="s">
        <v>599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573</v>
      </c>
      <c r="AC142" s="205"/>
      <c r="AD142" s="205"/>
      <c r="AE142" s="206">
        <v>24.7</v>
      </c>
      <c r="AF142" s="207"/>
      <c r="AG142" s="207"/>
      <c r="AH142" s="207"/>
      <c r="AI142" s="206">
        <v>18.100000000000001</v>
      </c>
      <c r="AJ142" s="207"/>
      <c r="AK142" s="207"/>
      <c r="AL142" s="207"/>
      <c r="AM142" s="206">
        <v>20.6</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573</v>
      </c>
      <c r="AC143" s="213"/>
      <c r="AD143" s="213"/>
      <c r="AE143" s="206" t="s">
        <v>563</v>
      </c>
      <c r="AF143" s="207"/>
      <c r="AG143" s="207"/>
      <c r="AH143" s="207"/>
      <c r="AI143" s="206" t="s">
        <v>563</v>
      </c>
      <c r="AJ143" s="207"/>
      <c r="AK143" s="207"/>
      <c r="AL143" s="207"/>
      <c r="AM143" s="206" t="s">
        <v>652</v>
      </c>
      <c r="AN143" s="207"/>
      <c r="AO143" s="207"/>
      <c r="AP143" s="207"/>
      <c r="AQ143" s="206" t="s">
        <v>563</v>
      </c>
      <c r="AR143" s="207"/>
      <c r="AS143" s="207"/>
      <c r="AT143" s="207"/>
      <c r="AU143" s="206">
        <v>0</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9.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568</v>
      </c>
      <c r="K430" s="923"/>
      <c r="L430" s="923"/>
      <c r="M430" s="923"/>
      <c r="N430" s="923"/>
      <c r="O430" s="923"/>
      <c r="P430" s="923"/>
      <c r="Q430" s="923"/>
      <c r="R430" s="923"/>
      <c r="S430" s="923"/>
      <c r="T430" s="924"/>
      <c r="U430" s="925"/>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585</v>
      </c>
      <c r="AF432" s="200"/>
      <c r="AG432" s="132" t="s">
        <v>236</v>
      </c>
      <c r="AH432" s="133"/>
      <c r="AI432" s="155"/>
      <c r="AJ432" s="155"/>
      <c r="AK432" s="155"/>
      <c r="AL432" s="153"/>
      <c r="AM432" s="155"/>
      <c r="AN432" s="155"/>
      <c r="AO432" s="155"/>
      <c r="AP432" s="153"/>
      <c r="AQ432" s="610" t="s">
        <v>568</v>
      </c>
      <c r="AR432" s="200"/>
      <c r="AS432" s="132" t="s">
        <v>236</v>
      </c>
      <c r="AT432" s="133"/>
      <c r="AU432" s="610" t="s">
        <v>568</v>
      </c>
      <c r="AV432" s="200"/>
      <c r="AW432" s="132" t="s">
        <v>181</v>
      </c>
      <c r="AX432" s="195"/>
    </row>
    <row r="433" spans="1:50" ht="23.25" customHeight="1" x14ac:dyDescent="0.15">
      <c r="A433" s="189"/>
      <c r="B433" s="186"/>
      <c r="C433" s="180"/>
      <c r="D433" s="186"/>
      <c r="E433" s="354"/>
      <c r="F433" s="355"/>
      <c r="G433" s="295" t="s">
        <v>568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568</v>
      </c>
      <c r="AC433" s="213"/>
      <c r="AD433" s="213"/>
      <c r="AE433" s="416" t="s">
        <v>568</v>
      </c>
      <c r="AF433" s="207"/>
      <c r="AG433" s="207"/>
      <c r="AH433" s="207"/>
      <c r="AI433" s="416" t="s">
        <v>568</v>
      </c>
      <c r="AJ433" s="207"/>
      <c r="AK433" s="207"/>
      <c r="AL433" s="207"/>
      <c r="AM433" s="416" t="s">
        <v>560</v>
      </c>
      <c r="AN433" s="207"/>
      <c r="AO433" s="207"/>
      <c r="AP433" s="207"/>
      <c r="AQ433" s="416" t="s">
        <v>568</v>
      </c>
      <c r="AR433" s="207"/>
      <c r="AS433" s="207"/>
      <c r="AT433" s="353"/>
      <c r="AU433" s="417" t="s">
        <v>568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568</v>
      </c>
      <c r="AC434" s="213"/>
      <c r="AD434" s="213"/>
      <c r="AE434" s="416" t="s">
        <v>568</v>
      </c>
      <c r="AF434" s="207"/>
      <c r="AG434" s="207"/>
      <c r="AH434" s="207"/>
      <c r="AI434" s="416" t="s">
        <v>568</v>
      </c>
      <c r="AJ434" s="207"/>
      <c r="AK434" s="207"/>
      <c r="AL434" s="207"/>
      <c r="AM434" s="416" t="s">
        <v>560</v>
      </c>
      <c r="AN434" s="207"/>
      <c r="AO434" s="207"/>
      <c r="AP434" s="207"/>
      <c r="AQ434" s="416" t="s">
        <v>568</v>
      </c>
      <c r="AR434" s="207"/>
      <c r="AS434" s="207"/>
      <c r="AT434" s="353"/>
      <c r="AU434" s="417" t="s">
        <v>585</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568</v>
      </c>
      <c r="AF435" s="207"/>
      <c r="AG435" s="207"/>
      <c r="AH435" s="207"/>
      <c r="AI435" s="416" t="s">
        <v>568</v>
      </c>
      <c r="AJ435" s="207"/>
      <c r="AK435" s="207"/>
      <c r="AL435" s="207"/>
      <c r="AM435" s="416" t="s">
        <v>560</v>
      </c>
      <c r="AN435" s="207"/>
      <c r="AO435" s="207"/>
      <c r="AP435" s="207"/>
      <c r="AQ435" s="416" t="s">
        <v>568</v>
      </c>
      <c r="AR435" s="207"/>
      <c r="AS435" s="207"/>
      <c r="AT435" s="353"/>
      <c r="AU435" s="417" t="s">
        <v>568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585</v>
      </c>
      <c r="AF457" s="200"/>
      <c r="AG457" s="132" t="s">
        <v>236</v>
      </c>
      <c r="AH457" s="133"/>
      <c r="AI457" s="155"/>
      <c r="AJ457" s="155"/>
      <c r="AK457" s="155"/>
      <c r="AL457" s="153"/>
      <c r="AM457" s="155"/>
      <c r="AN457" s="155"/>
      <c r="AO457" s="155"/>
      <c r="AP457" s="153"/>
      <c r="AQ457" s="610" t="s">
        <v>568</v>
      </c>
      <c r="AR457" s="200"/>
      <c r="AS457" s="132" t="s">
        <v>236</v>
      </c>
      <c r="AT457" s="133"/>
      <c r="AU457" s="345" t="s">
        <v>585</v>
      </c>
      <c r="AV457" s="200"/>
      <c r="AW457" s="132" t="s">
        <v>181</v>
      </c>
      <c r="AX457" s="195"/>
    </row>
    <row r="458" spans="1:50" ht="23.25" customHeight="1" x14ac:dyDescent="0.15">
      <c r="A458" s="189"/>
      <c r="B458" s="186"/>
      <c r="C458" s="180"/>
      <c r="D458" s="186"/>
      <c r="E458" s="354"/>
      <c r="F458" s="355"/>
      <c r="G458" s="295" t="s">
        <v>568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568</v>
      </c>
      <c r="AC458" s="213"/>
      <c r="AD458" s="213"/>
      <c r="AE458" s="416" t="s">
        <v>601</v>
      </c>
      <c r="AF458" s="207"/>
      <c r="AG458" s="207"/>
      <c r="AH458" s="207"/>
      <c r="AI458" s="416" t="s">
        <v>568</v>
      </c>
      <c r="AJ458" s="207"/>
      <c r="AK458" s="207"/>
      <c r="AL458" s="207"/>
      <c r="AM458" s="416" t="s">
        <v>560</v>
      </c>
      <c r="AN458" s="207"/>
      <c r="AO458" s="207"/>
      <c r="AP458" s="207"/>
      <c r="AQ458" s="416" t="s">
        <v>568</v>
      </c>
      <c r="AR458" s="207"/>
      <c r="AS458" s="207"/>
      <c r="AT458" s="353"/>
      <c r="AU458" s="417" t="s">
        <v>568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568</v>
      </c>
      <c r="AC459" s="213"/>
      <c r="AD459" s="213"/>
      <c r="AE459" s="416" t="s">
        <v>568</v>
      </c>
      <c r="AF459" s="207"/>
      <c r="AG459" s="207"/>
      <c r="AH459" s="207"/>
      <c r="AI459" s="416" t="s">
        <v>568</v>
      </c>
      <c r="AJ459" s="207"/>
      <c r="AK459" s="207"/>
      <c r="AL459" s="207"/>
      <c r="AM459" s="416" t="s">
        <v>560</v>
      </c>
      <c r="AN459" s="207"/>
      <c r="AO459" s="207"/>
      <c r="AP459" s="207"/>
      <c r="AQ459" s="416" t="s">
        <v>568</v>
      </c>
      <c r="AR459" s="207"/>
      <c r="AS459" s="207"/>
      <c r="AT459" s="353"/>
      <c r="AU459" s="417" t="s">
        <v>585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585</v>
      </c>
      <c r="AF460" s="207"/>
      <c r="AG460" s="207"/>
      <c r="AH460" s="207"/>
      <c r="AI460" s="416" t="s">
        <v>568</v>
      </c>
      <c r="AJ460" s="207"/>
      <c r="AK460" s="207"/>
      <c r="AL460" s="207"/>
      <c r="AM460" s="416" t="s">
        <v>560</v>
      </c>
      <c r="AN460" s="207"/>
      <c r="AO460" s="207"/>
      <c r="AP460" s="207"/>
      <c r="AQ460" s="416" t="s">
        <v>568</v>
      </c>
      <c r="AR460" s="207"/>
      <c r="AS460" s="207"/>
      <c r="AT460" s="353"/>
      <c r="AU460" s="417" t="s">
        <v>568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564</v>
      </c>
      <c r="AE702" s="358"/>
      <c r="AF702" s="358"/>
      <c r="AG702" s="403" t="s">
        <v>602</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564</v>
      </c>
      <c r="AE703" s="332"/>
      <c r="AF703" s="332"/>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75.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564</v>
      </c>
      <c r="AE704" s="804"/>
      <c r="AF704" s="804"/>
      <c r="AG704" s="167" t="s">
        <v>604</v>
      </c>
      <c r="AH704" s="107"/>
      <c r="AI704" s="107"/>
      <c r="AJ704" s="107"/>
      <c r="AK704" s="107"/>
      <c r="AL704" s="107"/>
      <c r="AM704" s="107"/>
      <c r="AN704" s="107"/>
      <c r="AO704" s="107"/>
      <c r="AP704" s="107"/>
      <c r="AQ704" s="107"/>
      <c r="AR704" s="107"/>
      <c r="AS704" s="107"/>
      <c r="AT704" s="107"/>
      <c r="AU704" s="107"/>
      <c r="AV704" s="107"/>
      <c r="AW704" s="107"/>
      <c r="AX704" s="168"/>
    </row>
    <row r="705" spans="1:50" ht="40.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564</v>
      </c>
      <c r="AE705" s="735"/>
      <c r="AF705" s="735"/>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40.5"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646</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0.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646</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78"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564</v>
      </c>
      <c r="AE708" s="625"/>
      <c r="AF708" s="625"/>
      <c r="AG708" s="762" t="s">
        <v>606</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81"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564</v>
      </c>
      <c r="AE710" s="332"/>
      <c r="AF710" s="332"/>
      <c r="AG710" s="100" t="s">
        <v>655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564</v>
      </c>
      <c r="AE711" s="332"/>
      <c r="AF711" s="332"/>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42.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564</v>
      </c>
      <c r="AE712" s="804"/>
      <c r="AF712" s="804"/>
      <c r="AG712" s="832" t="s">
        <v>662</v>
      </c>
      <c r="AH712" s="833"/>
      <c r="AI712" s="833"/>
      <c r="AJ712" s="833"/>
      <c r="AK712" s="833"/>
      <c r="AL712" s="833"/>
      <c r="AM712" s="833"/>
      <c r="AN712" s="833"/>
      <c r="AO712" s="833"/>
      <c r="AP712" s="833"/>
      <c r="AQ712" s="833"/>
      <c r="AR712" s="833"/>
      <c r="AS712" s="833"/>
      <c r="AT712" s="833"/>
      <c r="AU712" s="833"/>
      <c r="AV712" s="833"/>
      <c r="AW712" s="833"/>
      <c r="AX712" s="834"/>
    </row>
    <row r="713" spans="1:50" ht="42.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647</v>
      </c>
      <c r="AE713" s="332"/>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42.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647</v>
      </c>
      <c r="AE714" s="830"/>
      <c r="AF714" s="831"/>
      <c r="AG714" s="756" t="s">
        <v>661</v>
      </c>
      <c r="AH714" s="757"/>
      <c r="AI714" s="757"/>
      <c r="AJ714" s="757"/>
      <c r="AK714" s="757"/>
      <c r="AL714" s="757"/>
      <c r="AM714" s="757"/>
      <c r="AN714" s="757"/>
      <c r="AO714" s="757"/>
      <c r="AP714" s="757"/>
      <c r="AQ714" s="757"/>
      <c r="AR714" s="757"/>
      <c r="AS714" s="757"/>
      <c r="AT714" s="757"/>
      <c r="AU714" s="757"/>
      <c r="AV714" s="757"/>
      <c r="AW714" s="757"/>
      <c r="AX714" s="758"/>
    </row>
    <row r="715" spans="1:50" ht="51"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564</v>
      </c>
      <c r="AE715" s="625"/>
      <c r="AF715" s="676"/>
      <c r="AG715" s="762" t="s">
        <v>609</v>
      </c>
      <c r="AH715" s="763"/>
      <c r="AI715" s="763"/>
      <c r="AJ715" s="763"/>
      <c r="AK715" s="763"/>
      <c r="AL715" s="763"/>
      <c r="AM715" s="763"/>
      <c r="AN715" s="763"/>
      <c r="AO715" s="763"/>
      <c r="AP715" s="763"/>
      <c r="AQ715" s="763"/>
      <c r="AR715" s="763"/>
      <c r="AS715" s="763"/>
      <c r="AT715" s="763"/>
      <c r="AU715" s="763"/>
      <c r="AV715" s="763"/>
      <c r="AW715" s="763"/>
      <c r="AX715" s="764"/>
    </row>
    <row r="716" spans="1:50" ht="51"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564</v>
      </c>
      <c r="AE716" s="647"/>
      <c r="AF716" s="647"/>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51"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656</v>
      </c>
      <c r="AE717" s="332"/>
      <c r="AF717" s="332"/>
      <c r="AG717" s="100" t="s">
        <v>657</v>
      </c>
      <c r="AH717" s="101"/>
      <c r="AI717" s="101"/>
      <c r="AJ717" s="101"/>
      <c r="AK717" s="101"/>
      <c r="AL717" s="101"/>
      <c r="AM717" s="101"/>
      <c r="AN717" s="101"/>
      <c r="AO717" s="101"/>
      <c r="AP717" s="101"/>
      <c r="AQ717" s="101"/>
      <c r="AR717" s="101"/>
      <c r="AS717" s="101"/>
      <c r="AT717" s="101"/>
      <c r="AU717" s="101"/>
      <c r="AV717" s="101"/>
      <c r="AW717" s="101"/>
      <c r="AX717" s="102"/>
    </row>
    <row r="718" spans="1:50" ht="51"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564</v>
      </c>
      <c r="AE718" s="332"/>
      <c r="AF718" s="332"/>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647</v>
      </c>
      <c r="AE719" s="625"/>
      <c r="AF719" s="625"/>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648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654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666</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667</v>
      </c>
      <c r="B731" s="822"/>
      <c r="C731" s="822"/>
      <c r="D731" s="822"/>
      <c r="E731" s="823"/>
      <c r="F731" s="749" t="s">
        <v>668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669</v>
      </c>
      <c r="B733" s="694"/>
      <c r="C733" s="694"/>
      <c r="D733" s="694"/>
      <c r="E733" s="695"/>
      <c r="F733" s="657" t="s">
        <v>670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660</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404</v>
      </c>
      <c r="B737" s="210"/>
      <c r="C737" s="210"/>
      <c r="D737" s="211"/>
      <c r="E737" s="1014" t="s">
        <v>568</v>
      </c>
      <c r="F737" s="1014"/>
      <c r="G737" s="1014"/>
      <c r="H737" s="1014"/>
      <c r="I737" s="1014"/>
      <c r="J737" s="1014"/>
      <c r="K737" s="1014"/>
      <c r="L737" s="1014"/>
      <c r="M737" s="1014"/>
      <c r="N737" s="378" t="s">
        <v>399</v>
      </c>
      <c r="O737" s="378"/>
      <c r="P737" s="378"/>
      <c r="Q737" s="378"/>
      <c r="R737" s="1014" t="s">
        <v>568</v>
      </c>
      <c r="S737" s="1014"/>
      <c r="T737" s="1014"/>
      <c r="U737" s="1014"/>
      <c r="V737" s="1014"/>
      <c r="W737" s="1014"/>
      <c r="X737" s="1014"/>
      <c r="Y737" s="1014"/>
      <c r="Z737" s="1014"/>
      <c r="AA737" s="378" t="s">
        <v>398</v>
      </c>
      <c r="AB737" s="378"/>
      <c r="AC737" s="378"/>
      <c r="AD737" s="378"/>
      <c r="AE737" s="1014" t="s">
        <v>568</v>
      </c>
      <c r="AF737" s="1014"/>
      <c r="AG737" s="1014"/>
      <c r="AH737" s="1014"/>
      <c r="AI737" s="1014"/>
      <c r="AJ737" s="1014"/>
      <c r="AK737" s="1014"/>
      <c r="AL737" s="1014"/>
      <c r="AM737" s="1014"/>
      <c r="AN737" s="378" t="s">
        <v>397</v>
      </c>
      <c r="AO737" s="378"/>
      <c r="AP737" s="378"/>
      <c r="AQ737" s="378"/>
      <c r="AR737" s="1020" t="s">
        <v>568</v>
      </c>
      <c r="AS737" s="1021"/>
      <c r="AT737" s="1021"/>
      <c r="AU737" s="1021"/>
      <c r="AV737" s="1021"/>
      <c r="AW737" s="1021"/>
      <c r="AX737" s="1022"/>
      <c r="AY737" s="88"/>
      <c r="AZ737" s="88"/>
    </row>
    <row r="738" spans="1:52" ht="24.75" customHeight="1" x14ac:dyDescent="0.15">
      <c r="A738" s="1013" t="s">
        <v>396</v>
      </c>
      <c r="B738" s="210"/>
      <c r="C738" s="210"/>
      <c r="D738" s="211"/>
      <c r="E738" s="1014" t="s">
        <v>568</v>
      </c>
      <c r="F738" s="1014"/>
      <c r="G738" s="1014"/>
      <c r="H738" s="1014"/>
      <c r="I738" s="1014"/>
      <c r="J738" s="1014"/>
      <c r="K738" s="1014"/>
      <c r="L738" s="1014"/>
      <c r="M738" s="1014"/>
      <c r="N738" s="378" t="s">
        <v>395</v>
      </c>
      <c r="O738" s="378"/>
      <c r="P738" s="378"/>
      <c r="Q738" s="378"/>
      <c r="R738" s="1014" t="s">
        <v>568</v>
      </c>
      <c r="S738" s="1014"/>
      <c r="T738" s="1014"/>
      <c r="U738" s="1014"/>
      <c r="V738" s="1014"/>
      <c r="W738" s="1014"/>
      <c r="X738" s="1014"/>
      <c r="Y738" s="1014"/>
      <c r="Z738" s="1014"/>
      <c r="AA738" s="378" t="s">
        <v>394</v>
      </c>
      <c r="AB738" s="378"/>
      <c r="AC738" s="378"/>
      <c r="AD738" s="378"/>
      <c r="AE738" s="1014" t="s">
        <v>612</v>
      </c>
      <c r="AF738" s="1014"/>
      <c r="AG738" s="1014"/>
      <c r="AH738" s="1014"/>
      <c r="AI738" s="1014"/>
      <c r="AJ738" s="1014"/>
      <c r="AK738" s="1014"/>
      <c r="AL738" s="1014"/>
      <c r="AM738" s="1014"/>
      <c r="AN738" s="378" t="s">
        <v>393</v>
      </c>
      <c r="AO738" s="378"/>
      <c r="AP738" s="378"/>
      <c r="AQ738" s="378"/>
      <c r="AR738" s="1020" t="s">
        <v>613</v>
      </c>
      <c r="AS738" s="1021"/>
      <c r="AT738" s="1021"/>
      <c r="AU738" s="1021"/>
      <c r="AV738" s="1021"/>
      <c r="AW738" s="1021"/>
      <c r="AX738" s="1022"/>
    </row>
    <row r="739" spans="1:52" ht="24.75" customHeight="1" x14ac:dyDescent="0.15">
      <c r="A739" s="1013" t="s">
        <v>392</v>
      </c>
      <c r="B739" s="210"/>
      <c r="C739" s="210"/>
      <c r="D739" s="211"/>
      <c r="E739" s="1014">
        <v>308</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565</v>
      </c>
      <c r="F740" s="999"/>
      <c r="G740" s="999"/>
      <c r="H740" s="92" t="str">
        <f>IF(E740="", "", "(")</f>
        <v>(</v>
      </c>
      <c r="I740" s="999"/>
      <c r="J740" s="999"/>
      <c r="K740" s="92" t="str">
        <f>IF(OR(I740="　", I740=""), "", "-")</f>
        <v/>
      </c>
      <c r="L740" s="1000">
        <v>301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387</v>
      </c>
      <c r="B780" s="649"/>
      <c r="C780" s="649"/>
      <c r="D780" s="649"/>
      <c r="E780" s="649"/>
      <c r="F780" s="650"/>
      <c r="G780" s="615" t="s">
        <v>632</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640</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633</v>
      </c>
      <c r="H782" s="691"/>
      <c r="I782" s="691"/>
      <c r="J782" s="691"/>
      <c r="K782" s="692"/>
      <c r="L782" s="684" t="s">
        <v>634</v>
      </c>
      <c r="M782" s="685"/>
      <c r="N782" s="685"/>
      <c r="O782" s="685"/>
      <c r="P782" s="685"/>
      <c r="Q782" s="685"/>
      <c r="R782" s="685"/>
      <c r="S782" s="685"/>
      <c r="T782" s="685"/>
      <c r="U782" s="685"/>
      <c r="V782" s="685"/>
      <c r="W782" s="685"/>
      <c r="X782" s="686"/>
      <c r="Y782" s="406">
        <v>3.11</v>
      </c>
      <c r="Z782" s="407"/>
      <c r="AA782" s="407"/>
      <c r="AB782" s="827"/>
      <c r="AC782" s="690" t="s">
        <v>633</v>
      </c>
      <c r="AD782" s="691"/>
      <c r="AE782" s="691"/>
      <c r="AF782" s="691"/>
      <c r="AG782" s="692"/>
      <c r="AH782" s="684" t="s">
        <v>634</v>
      </c>
      <c r="AI782" s="685"/>
      <c r="AJ782" s="685"/>
      <c r="AK782" s="685"/>
      <c r="AL782" s="685"/>
      <c r="AM782" s="685"/>
      <c r="AN782" s="685"/>
      <c r="AO782" s="685"/>
      <c r="AP782" s="685"/>
      <c r="AQ782" s="685"/>
      <c r="AR782" s="685"/>
      <c r="AS782" s="685"/>
      <c r="AT782" s="686"/>
      <c r="AU782" s="406">
        <v>1.92</v>
      </c>
      <c r="AV782" s="407"/>
      <c r="AW782" s="407"/>
      <c r="AX782" s="408"/>
    </row>
    <row r="783" spans="1:50" ht="24.75" customHeight="1" x14ac:dyDescent="0.15">
      <c r="A783" s="651"/>
      <c r="B783" s="652"/>
      <c r="C783" s="652"/>
      <c r="D783" s="652"/>
      <c r="E783" s="652"/>
      <c r="F783" s="653"/>
      <c r="G783" s="626" t="s">
        <v>663</v>
      </c>
      <c r="H783" s="627"/>
      <c r="I783" s="627"/>
      <c r="J783" s="627"/>
      <c r="K783" s="628"/>
      <c r="L783" s="618" t="s">
        <v>665</v>
      </c>
      <c r="M783" s="619"/>
      <c r="N783" s="619"/>
      <c r="O783" s="619"/>
      <c r="P783" s="619"/>
      <c r="Q783" s="619"/>
      <c r="R783" s="619"/>
      <c r="S783" s="619"/>
      <c r="T783" s="619"/>
      <c r="U783" s="619"/>
      <c r="V783" s="619"/>
      <c r="W783" s="619"/>
      <c r="X783" s="620"/>
      <c r="Y783" s="621">
        <v>0.88</v>
      </c>
      <c r="Z783" s="622"/>
      <c r="AA783" s="622"/>
      <c r="AB783" s="632"/>
      <c r="AC783" s="626" t="s">
        <v>635</v>
      </c>
      <c r="AD783" s="627"/>
      <c r="AE783" s="627"/>
      <c r="AF783" s="627"/>
      <c r="AG783" s="628"/>
      <c r="AH783" s="618" t="s">
        <v>641</v>
      </c>
      <c r="AI783" s="619"/>
      <c r="AJ783" s="619"/>
      <c r="AK783" s="619"/>
      <c r="AL783" s="619"/>
      <c r="AM783" s="619"/>
      <c r="AN783" s="619"/>
      <c r="AO783" s="619"/>
      <c r="AP783" s="619"/>
      <c r="AQ783" s="619"/>
      <c r="AR783" s="619"/>
      <c r="AS783" s="619"/>
      <c r="AT783" s="620"/>
      <c r="AU783" s="621">
        <v>0.47899999999999998</v>
      </c>
      <c r="AV783" s="622"/>
      <c r="AW783" s="622"/>
      <c r="AX783" s="623"/>
    </row>
    <row r="784" spans="1:50" ht="24.75" customHeight="1" x14ac:dyDescent="0.15">
      <c r="A784" s="651"/>
      <c r="B784" s="652"/>
      <c r="C784" s="652"/>
      <c r="D784" s="652"/>
      <c r="E784" s="652"/>
      <c r="F784" s="653"/>
      <c r="G784" s="626" t="s">
        <v>636</v>
      </c>
      <c r="H784" s="627"/>
      <c r="I784" s="627"/>
      <c r="J784" s="627"/>
      <c r="K784" s="628"/>
      <c r="L784" s="618" t="s">
        <v>637</v>
      </c>
      <c r="M784" s="619"/>
      <c r="N784" s="619"/>
      <c r="O784" s="619"/>
      <c r="P784" s="619"/>
      <c r="Q784" s="619"/>
      <c r="R784" s="619"/>
      <c r="S784" s="619"/>
      <c r="T784" s="619"/>
      <c r="U784" s="619"/>
      <c r="V784" s="619"/>
      <c r="W784" s="619"/>
      <c r="X784" s="620"/>
      <c r="Y784" s="621">
        <v>0.68799999999999994</v>
      </c>
      <c r="Z784" s="622"/>
      <c r="AA784" s="622"/>
      <c r="AB784" s="632"/>
      <c r="AC784" s="626" t="s">
        <v>638</v>
      </c>
      <c r="AD784" s="627"/>
      <c r="AE784" s="627"/>
      <c r="AF784" s="627"/>
      <c r="AG784" s="628"/>
      <c r="AH784" s="618" t="s">
        <v>642</v>
      </c>
      <c r="AI784" s="619"/>
      <c r="AJ784" s="619"/>
      <c r="AK784" s="619"/>
      <c r="AL784" s="619"/>
      <c r="AM784" s="619"/>
      <c r="AN784" s="619"/>
      <c r="AO784" s="619"/>
      <c r="AP784" s="619"/>
      <c r="AQ784" s="619"/>
      <c r="AR784" s="619"/>
      <c r="AS784" s="619"/>
      <c r="AT784" s="620"/>
      <c r="AU784" s="621">
        <v>0.5</v>
      </c>
      <c r="AV784" s="622"/>
      <c r="AW784" s="622"/>
      <c r="AX784" s="623"/>
    </row>
    <row r="785" spans="1:50" ht="24.75" customHeight="1" x14ac:dyDescent="0.15">
      <c r="A785" s="651"/>
      <c r="B785" s="652"/>
      <c r="C785" s="652"/>
      <c r="D785" s="652"/>
      <c r="E785" s="652"/>
      <c r="F785" s="653"/>
      <c r="G785" s="626" t="s">
        <v>635</v>
      </c>
      <c r="H785" s="627"/>
      <c r="I785" s="627"/>
      <c r="J785" s="627"/>
      <c r="K785" s="628"/>
      <c r="L785" s="618" t="s">
        <v>664</v>
      </c>
      <c r="M785" s="619"/>
      <c r="N785" s="619"/>
      <c r="O785" s="619"/>
      <c r="P785" s="619"/>
      <c r="Q785" s="619"/>
      <c r="R785" s="619"/>
      <c r="S785" s="619"/>
      <c r="T785" s="619"/>
      <c r="U785" s="619"/>
      <c r="V785" s="619"/>
      <c r="W785" s="619"/>
      <c r="X785" s="620"/>
      <c r="Y785" s="621">
        <v>0.28999999999999998</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1"/>
      <c r="B786" s="652"/>
      <c r="C786" s="652"/>
      <c r="D786" s="652"/>
      <c r="E786" s="652"/>
      <c r="F786" s="653"/>
      <c r="G786" s="626" t="s">
        <v>638</v>
      </c>
      <c r="H786" s="627"/>
      <c r="I786" s="627"/>
      <c r="J786" s="627"/>
      <c r="K786" s="628"/>
      <c r="L786" s="618" t="s">
        <v>639</v>
      </c>
      <c r="M786" s="619"/>
      <c r="N786" s="619"/>
      <c r="O786" s="619"/>
      <c r="P786" s="619"/>
      <c r="Q786" s="619"/>
      <c r="R786" s="619"/>
      <c r="S786" s="619"/>
      <c r="T786" s="619"/>
      <c r="U786" s="619"/>
      <c r="V786" s="619"/>
      <c r="W786" s="619"/>
      <c r="X786" s="620"/>
      <c r="Y786" s="621">
        <v>4</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8.968</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2.899</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70.5" customHeight="1" x14ac:dyDescent="0.15">
      <c r="A838" s="389">
        <v>1</v>
      </c>
      <c r="B838" s="389">
        <v>1</v>
      </c>
      <c r="C838" s="374" t="s">
        <v>643</v>
      </c>
      <c r="D838" s="360"/>
      <c r="E838" s="360"/>
      <c r="F838" s="360"/>
      <c r="G838" s="360"/>
      <c r="H838" s="360"/>
      <c r="I838" s="360"/>
      <c r="J838" s="361">
        <v>4120001077559</v>
      </c>
      <c r="K838" s="362"/>
      <c r="L838" s="362"/>
      <c r="M838" s="362"/>
      <c r="N838" s="362"/>
      <c r="O838" s="362"/>
      <c r="P838" s="375" t="s">
        <v>645</v>
      </c>
      <c r="Q838" s="363"/>
      <c r="R838" s="363"/>
      <c r="S838" s="363"/>
      <c r="T838" s="363"/>
      <c r="U838" s="363"/>
      <c r="V838" s="363"/>
      <c r="W838" s="363"/>
      <c r="X838" s="363"/>
      <c r="Y838" s="364">
        <v>8.9600000000000009</v>
      </c>
      <c r="Z838" s="365"/>
      <c r="AA838" s="365"/>
      <c r="AB838" s="366"/>
      <c r="AC838" s="376" t="s">
        <v>377</v>
      </c>
      <c r="AD838" s="384"/>
      <c r="AE838" s="384"/>
      <c r="AF838" s="384"/>
      <c r="AG838" s="384"/>
      <c r="AH838" s="385">
        <v>4</v>
      </c>
      <c r="AI838" s="386"/>
      <c r="AJ838" s="386"/>
      <c r="AK838" s="386"/>
      <c r="AL838" s="370">
        <v>100</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70.5" customHeight="1" x14ac:dyDescent="0.15">
      <c r="A871" s="389">
        <v>1</v>
      </c>
      <c r="B871" s="389">
        <v>1</v>
      </c>
      <c r="C871" s="374" t="s">
        <v>644</v>
      </c>
      <c r="D871" s="360"/>
      <c r="E871" s="360"/>
      <c r="F871" s="360"/>
      <c r="G871" s="360"/>
      <c r="H871" s="360"/>
      <c r="I871" s="360"/>
      <c r="J871" s="361">
        <v>1120001090341</v>
      </c>
      <c r="K871" s="362"/>
      <c r="L871" s="362"/>
      <c r="M871" s="362"/>
      <c r="N871" s="362"/>
      <c r="O871" s="362"/>
      <c r="P871" s="375" t="s">
        <v>645</v>
      </c>
      <c r="Q871" s="363"/>
      <c r="R871" s="363"/>
      <c r="S871" s="363"/>
      <c r="T871" s="363"/>
      <c r="U871" s="363"/>
      <c r="V871" s="363"/>
      <c r="W871" s="363"/>
      <c r="X871" s="363"/>
      <c r="Y871" s="364">
        <v>2.85</v>
      </c>
      <c r="Z871" s="365"/>
      <c r="AA871" s="365"/>
      <c r="AB871" s="366"/>
      <c r="AC871" s="376" t="s">
        <v>378</v>
      </c>
      <c r="AD871" s="384"/>
      <c r="AE871" s="384"/>
      <c r="AF871" s="384"/>
      <c r="AG871" s="384"/>
      <c r="AH871" s="385" t="s">
        <v>659</v>
      </c>
      <c r="AI871" s="386"/>
      <c r="AJ871" s="386"/>
      <c r="AK871" s="386"/>
      <c r="AL871" s="370">
        <v>100</v>
      </c>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9">
      <formula>IF(RIGHT(TEXT(P14,"0.#"),1)=".",FALSE,TRUE)</formula>
    </cfRule>
    <cfRule type="expression" dxfId="2750" priority="14020">
      <formula>IF(RIGHT(TEXT(P14,"0.#"),1)=".",TRUE,FALSE)</formula>
    </cfRule>
  </conditionalFormatting>
  <conditionalFormatting sqref="AE32">
    <cfRule type="expression" dxfId="2749" priority="14009">
      <formula>IF(RIGHT(TEXT(AE32,"0.#"),1)=".",FALSE,TRUE)</formula>
    </cfRule>
    <cfRule type="expression" dxfId="2748" priority="14010">
      <formula>IF(RIGHT(TEXT(AE32,"0.#"),1)=".",TRUE,FALSE)</formula>
    </cfRule>
  </conditionalFormatting>
  <conditionalFormatting sqref="P18:AX18">
    <cfRule type="expression" dxfId="2747" priority="13895">
      <formula>IF(RIGHT(TEXT(P18,"0.#"),1)=".",FALSE,TRUE)</formula>
    </cfRule>
    <cfRule type="expression" dxfId="2746" priority="13896">
      <formula>IF(RIGHT(TEXT(P18,"0.#"),1)=".",TRUE,FALSE)</formula>
    </cfRule>
  </conditionalFormatting>
  <conditionalFormatting sqref="Y783">
    <cfRule type="expression" dxfId="2745" priority="13891">
      <formula>IF(RIGHT(TEXT(Y783,"0.#"),1)=".",FALSE,TRUE)</formula>
    </cfRule>
    <cfRule type="expression" dxfId="2744" priority="13892">
      <formula>IF(RIGHT(TEXT(Y783,"0.#"),1)=".",TRUE,FALSE)</formula>
    </cfRule>
  </conditionalFormatting>
  <conditionalFormatting sqref="Y792">
    <cfRule type="expression" dxfId="2743" priority="13887">
      <formula>IF(RIGHT(TEXT(Y792,"0.#"),1)=".",FALSE,TRUE)</formula>
    </cfRule>
    <cfRule type="expression" dxfId="2742" priority="13888">
      <formula>IF(RIGHT(TEXT(Y792,"0.#"),1)=".",TRUE,FALSE)</formula>
    </cfRule>
  </conditionalFormatting>
  <conditionalFormatting sqref="Y823:Y830 Y821 Y810:Y817 Y808 Y797:Y804 Y795">
    <cfRule type="expression" dxfId="2741" priority="13669">
      <formula>IF(RIGHT(TEXT(Y795,"0.#"),1)=".",FALSE,TRUE)</formula>
    </cfRule>
    <cfRule type="expression" dxfId="2740" priority="13670">
      <formula>IF(RIGHT(TEXT(Y795,"0.#"),1)=".",TRUE,FALSE)</formula>
    </cfRule>
  </conditionalFormatting>
  <conditionalFormatting sqref="P16:AQ17 P15:AX15 P13:AX13">
    <cfRule type="expression" dxfId="2739" priority="13717">
      <formula>IF(RIGHT(TEXT(P13,"0.#"),1)=".",FALSE,TRUE)</formula>
    </cfRule>
    <cfRule type="expression" dxfId="2738" priority="13718">
      <formula>IF(RIGHT(TEXT(P13,"0.#"),1)=".",TRUE,FALSE)</formula>
    </cfRule>
  </conditionalFormatting>
  <conditionalFormatting sqref="P19:AJ19">
    <cfRule type="expression" dxfId="2737" priority="13715">
      <formula>IF(RIGHT(TEXT(P19,"0.#"),1)=".",FALSE,TRUE)</formula>
    </cfRule>
    <cfRule type="expression" dxfId="2736" priority="13716">
      <formula>IF(RIGHT(TEXT(P19,"0.#"),1)=".",TRUE,FALSE)</formula>
    </cfRule>
  </conditionalFormatting>
  <conditionalFormatting sqref="AE101 AQ101">
    <cfRule type="expression" dxfId="2735" priority="13707">
      <formula>IF(RIGHT(TEXT(AE101,"0.#"),1)=".",FALSE,TRUE)</formula>
    </cfRule>
    <cfRule type="expression" dxfId="2734" priority="13708">
      <formula>IF(RIGHT(TEXT(AE101,"0.#"),1)=".",TRUE,FALSE)</formula>
    </cfRule>
  </conditionalFormatting>
  <conditionalFormatting sqref="Y784:Y791 Y782">
    <cfRule type="expression" dxfId="2733" priority="13693">
      <formula>IF(RIGHT(TEXT(Y782,"0.#"),1)=".",FALSE,TRUE)</formula>
    </cfRule>
    <cfRule type="expression" dxfId="2732" priority="13694">
      <formula>IF(RIGHT(TEXT(Y782,"0.#"),1)=".",TRUE,FALSE)</formula>
    </cfRule>
  </conditionalFormatting>
  <conditionalFormatting sqref="AU783">
    <cfRule type="expression" dxfId="2731" priority="13691">
      <formula>IF(RIGHT(TEXT(AU783,"0.#"),1)=".",FALSE,TRUE)</formula>
    </cfRule>
    <cfRule type="expression" dxfId="2730" priority="13692">
      <formula>IF(RIGHT(TEXT(AU783,"0.#"),1)=".",TRUE,FALSE)</formula>
    </cfRule>
  </conditionalFormatting>
  <conditionalFormatting sqref="AU792">
    <cfRule type="expression" dxfId="2729" priority="13689">
      <formula>IF(RIGHT(TEXT(AU792,"0.#"),1)=".",FALSE,TRUE)</formula>
    </cfRule>
    <cfRule type="expression" dxfId="2728" priority="13690">
      <formula>IF(RIGHT(TEXT(AU792,"0.#"),1)=".",TRUE,FALSE)</formula>
    </cfRule>
  </conditionalFormatting>
  <conditionalFormatting sqref="AU784:AU791 AU782">
    <cfRule type="expression" dxfId="2727" priority="13687">
      <formula>IF(RIGHT(TEXT(AU782,"0.#"),1)=".",FALSE,TRUE)</formula>
    </cfRule>
    <cfRule type="expression" dxfId="2726" priority="13688">
      <formula>IF(RIGHT(TEXT(AU782,"0.#"),1)=".",TRUE,FALSE)</formula>
    </cfRule>
  </conditionalFormatting>
  <conditionalFormatting sqref="Y822 Y809 Y796">
    <cfRule type="expression" dxfId="2725" priority="13673">
      <formula>IF(RIGHT(TEXT(Y796,"0.#"),1)=".",FALSE,TRUE)</formula>
    </cfRule>
    <cfRule type="expression" dxfId="2724" priority="13674">
      <formula>IF(RIGHT(TEXT(Y796,"0.#"),1)=".",TRUE,FALSE)</formula>
    </cfRule>
  </conditionalFormatting>
  <conditionalFormatting sqref="Y831 Y818 Y805">
    <cfRule type="expression" dxfId="2723" priority="13671">
      <formula>IF(RIGHT(TEXT(Y805,"0.#"),1)=".",FALSE,TRUE)</formula>
    </cfRule>
    <cfRule type="expression" dxfId="2722" priority="13672">
      <formula>IF(RIGHT(TEXT(Y805,"0.#"),1)=".",TRUE,FALSE)</formula>
    </cfRule>
  </conditionalFormatting>
  <conditionalFormatting sqref="AU822 AU809 AU796">
    <cfRule type="expression" dxfId="2721" priority="13667">
      <formula>IF(RIGHT(TEXT(AU796,"0.#"),1)=".",FALSE,TRUE)</formula>
    </cfRule>
    <cfRule type="expression" dxfId="2720" priority="13668">
      <formula>IF(RIGHT(TEXT(AU796,"0.#"),1)=".",TRUE,FALSE)</formula>
    </cfRule>
  </conditionalFormatting>
  <conditionalFormatting sqref="AU831 AU818 AU805">
    <cfRule type="expression" dxfId="2719" priority="13665">
      <formula>IF(RIGHT(TEXT(AU805,"0.#"),1)=".",FALSE,TRUE)</formula>
    </cfRule>
    <cfRule type="expression" dxfId="2718" priority="13666">
      <formula>IF(RIGHT(TEXT(AU805,"0.#"),1)=".",TRUE,FALSE)</formula>
    </cfRule>
  </conditionalFormatting>
  <conditionalFormatting sqref="AU823:AU830 AU821 AU810:AU817 AU808 AU797:AU804 AU795">
    <cfRule type="expression" dxfId="2717" priority="13663">
      <formula>IF(RIGHT(TEXT(AU795,"0.#"),1)=".",FALSE,TRUE)</formula>
    </cfRule>
    <cfRule type="expression" dxfId="2716" priority="13664">
      <formula>IF(RIGHT(TEXT(AU795,"0.#"),1)=".",TRUE,FALSE)</formula>
    </cfRule>
  </conditionalFormatting>
  <conditionalFormatting sqref="AM87">
    <cfRule type="expression" dxfId="2715" priority="13317">
      <formula>IF(RIGHT(TEXT(AM87,"0.#"),1)=".",FALSE,TRUE)</formula>
    </cfRule>
    <cfRule type="expression" dxfId="2714" priority="13318">
      <formula>IF(RIGHT(TEXT(AM87,"0.#"),1)=".",TRUE,FALSE)</formula>
    </cfRule>
  </conditionalFormatting>
  <conditionalFormatting sqref="AE55">
    <cfRule type="expression" dxfId="2713" priority="13385">
      <formula>IF(RIGHT(TEXT(AE55,"0.#"),1)=".",FALSE,TRUE)</formula>
    </cfRule>
    <cfRule type="expression" dxfId="2712" priority="13386">
      <formula>IF(RIGHT(TEXT(AE55,"0.#"),1)=".",TRUE,FALSE)</formula>
    </cfRule>
  </conditionalFormatting>
  <conditionalFormatting sqref="AI55">
    <cfRule type="expression" dxfId="2711" priority="13383">
      <formula>IF(RIGHT(TEXT(AI55,"0.#"),1)=".",FALSE,TRUE)</formula>
    </cfRule>
    <cfRule type="expression" dxfId="2710" priority="13384">
      <formula>IF(RIGHT(TEXT(AI55,"0.#"),1)=".",TRUE,FALSE)</formula>
    </cfRule>
  </conditionalFormatting>
  <conditionalFormatting sqref="AM34">
    <cfRule type="expression" dxfId="2709" priority="13463">
      <formula>IF(RIGHT(TEXT(AM34,"0.#"),1)=".",FALSE,TRUE)</formula>
    </cfRule>
    <cfRule type="expression" dxfId="2708" priority="13464">
      <formula>IF(RIGHT(TEXT(AM34,"0.#"),1)=".",TRUE,FALSE)</formula>
    </cfRule>
  </conditionalFormatting>
  <conditionalFormatting sqref="AE33">
    <cfRule type="expression" dxfId="2707" priority="13477">
      <formula>IF(RIGHT(TEXT(AE33,"0.#"),1)=".",FALSE,TRUE)</formula>
    </cfRule>
    <cfRule type="expression" dxfId="2706" priority="13478">
      <formula>IF(RIGHT(TEXT(AE33,"0.#"),1)=".",TRUE,FALSE)</formula>
    </cfRule>
  </conditionalFormatting>
  <conditionalFormatting sqref="AE34">
    <cfRule type="expression" dxfId="2705" priority="13475">
      <formula>IF(RIGHT(TEXT(AE34,"0.#"),1)=".",FALSE,TRUE)</formula>
    </cfRule>
    <cfRule type="expression" dxfId="2704" priority="13476">
      <formula>IF(RIGHT(TEXT(AE34,"0.#"),1)=".",TRUE,FALSE)</formula>
    </cfRule>
  </conditionalFormatting>
  <conditionalFormatting sqref="AI34">
    <cfRule type="expression" dxfId="2703" priority="13473">
      <formula>IF(RIGHT(TEXT(AI34,"0.#"),1)=".",FALSE,TRUE)</formula>
    </cfRule>
    <cfRule type="expression" dxfId="2702" priority="13474">
      <formula>IF(RIGHT(TEXT(AI34,"0.#"),1)=".",TRUE,FALSE)</formula>
    </cfRule>
  </conditionalFormatting>
  <conditionalFormatting sqref="AI33">
    <cfRule type="expression" dxfId="2701" priority="13471">
      <formula>IF(RIGHT(TEXT(AI33,"0.#"),1)=".",FALSE,TRUE)</formula>
    </cfRule>
    <cfRule type="expression" dxfId="2700" priority="13472">
      <formula>IF(RIGHT(TEXT(AI33,"0.#"),1)=".",TRUE,FALSE)</formula>
    </cfRule>
  </conditionalFormatting>
  <conditionalFormatting sqref="AI32">
    <cfRule type="expression" dxfId="2699" priority="13469">
      <formula>IF(RIGHT(TEXT(AI32,"0.#"),1)=".",FALSE,TRUE)</formula>
    </cfRule>
    <cfRule type="expression" dxfId="2698" priority="13470">
      <formula>IF(RIGHT(TEXT(AI32,"0.#"),1)=".",TRUE,FALSE)</formula>
    </cfRule>
  </conditionalFormatting>
  <conditionalFormatting sqref="AM32">
    <cfRule type="expression" dxfId="2697" priority="13467">
      <formula>IF(RIGHT(TEXT(AM32,"0.#"),1)=".",FALSE,TRUE)</formula>
    </cfRule>
    <cfRule type="expression" dxfId="2696" priority="13468">
      <formula>IF(RIGHT(TEXT(AM32,"0.#"),1)=".",TRUE,FALSE)</formula>
    </cfRule>
  </conditionalFormatting>
  <conditionalFormatting sqref="AM33">
    <cfRule type="expression" dxfId="2695" priority="13465">
      <formula>IF(RIGHT(TEXT(AM33,"0.#"),1)=".",FALSE,TRUE)</formula>
    </cfRule>
    <cfRule type="expression" dxfId="2694" priority="13466">
      <formula>IF(RIGHT(TEXT(AM33,"0.#"),1)=".",TRUE,FALSE)</formula>
    </cfRule>
  </conditionalFormatting>
  <conditionalFormatting sqref="AQ32:AQ34">
    <cfRule type="expression" dxfId="2693" priority="13457">
      <formula>IF(RIGHT(TEXT(AQ32,"0.#"),1)=".",FALSE,TRUE)</formula>
    </cfRule>
    <cfRule type="expression" dxfId="2692" priority="13458">
      <formula>IF(RIGHT(TEXT(AQ32,"0.#"),1)=".",TRUE,FALSE)</formula>
    </cfRule>
  </conditionalFormatting>
  <conditionalFormatting sqref="AU32:AU34">
    <cfRule type="expression" dxfId="2691" priority="13455">
      <formula>IF(RIGHT(TEXT(AU32,"0.#"),1)=".",FALSE,TRUE)</formula>
    </cfRule>
    <cfRule type="expression" dxfId="2690" priority="13456">
      <formula>IF(RIGHT(TEXT(AU32,"0.#"),1)=".",TRUE,FALSE)</formula>
    </cfRule>
  </conditionalFormatting>
  <conditionalFormatting sqref="AE53">
    <cfRule type="expression" dxfId="2689" priority="13389">
      <formula>IF(RIGHT(TEXT(AE53,"0.#"),1)=".",FALSE,TRUE)</formula>
    </cfRule>
    <cfRule type="expression" dxfId="2688" priority="13390">
      <formula>IF(RIGHT(TEXT(AE53,"0.#"),1)=".",TRUE,FALSE)</formula>
    </cfRule>
  </conditionalFormatting>
  <conditionalFormatting sqref="AE54">
    <cfRule type="expression" dxfId="2687" priority="13387">
      <formula>IF(RIGHT(TEXT(AE54,"0.#"),1)=".",FALSE,TRUE)</formula>
    </cfRule>
    <cfRule type="expression" dxfId="2686" priority="13388">
      <formula>IF(RIGHT(TEXT(AE54,"0.#"),1)=".",TRUE,FALSE)</formula>
    </cfRule>
  </conditionalFormatting>
  <conditionalFormatting sqref="AI54">
    <cfRule type="expression" dxfId="2685" priority="13381">
      <formula>IF(RIGHT(TEXT(AI54,"0.#"),1)=".",FALSE,TRUE)</formula>
    </cfRule>
    <cfRule type="expression" dxfId="2684" priority="13382">
      <formula>IF(RIGHT(TEXT(AI54,"0.#"),1)=".",TRUE,FALSE)</formula>
    </cfRule>
  </conditionalFormatting>
  <conditionalFormatting sqref="AI53">
    <cfRule type="expression" dxfId="2683" priority="13379">
      <formula>IF(RIGHT(TEXT(AI53,"0.#"),1)=".",FALSE,TRUE)</formula>
    </cfRule>
    <cfRule type="expression" dxfId="2682" priority="13380">
      <formula>IF(RIGHT(TEXT(AI53,"0.#"),1)=".",TRUE,FALSE)</formula>
    </cfRule>
  </conditionalFormatting>
  <conditionalFormatting sqref="AM53">
    <cfRule type="expression" dxfId="2681" priority="13377">
      <formula>IF(RIGHT(TEXT(AM53,"0.#"),1)=".",FALSE,TRUE)</formula>
    </cfRule>
    <cfRule type="expression" dxfId="2680" priority="13378">
      <formula>IF(RIGHT(TEXT(AM53,"0.#"),1)=".",TRUE,FALSE)</formula>
    </cfRule>
  </conditionalFormatting>
  <conditionalFormatting sqref="AM54">
    <cfRule type="expression" dxfId="2679" priority="13375">
      <formula>IF(RIGHT(TEXT(AM54,"0.#"),1)=".",FALSE,TRUE)</formula>
    </cfRule>
    <cfRule type="expression" dxfId="2678" priority="13376">
      <formula>IF(RIGHT(TEXT(AM54,"0.#"),1)=".",TRUE,FALSE)</formula>
    </cfRule>
  </conditionalFormatting>
  <conditionalFormatting sqref="AM55">
    <cfRule type="expression" dxfId="2677" priority="13373">
      <formula>IF(RIGHT(TEXT(AM55,"0.#"),1)=".",FALSE,TRUE)</formula>
    </cfRule>
    <cfRule type="expression" dxfId="2676" priority="13374">
      <formula>IF(RIGHT(TEXT(AM55,"0.#"),1)=".",TRUE,FALSE)</formula>
    </cfRule>
  </conditionalFormatting>
  <conditionalFormatting sqref="AE60">
    <cfRule type="expression" dxfId="2675" priority="13359">
      <formula>IF(RIGHT(TEXT(AE60,"0.#"),1)=".",FALSE,TRUE)</formula>
    </cfRule>
    <cfRule type="expression" dxfId="2674" priority="13360">
      <formula>IF(RIGHT(TEXT(AE60,"0.#"),1)=".",TRUE,FALSE)</formula>
    </cfRule>
  </conditionalFormatting>
  <conditionalFormatting sqref="AE61">
    <cfRule type="expression" dxfId="2673" priority="13357">
      <formula>IF(RIGHT(TEXT(AE61,"0.#"),1)=".",FALSE,TRUE)</formula>
    </cfRule>
    <cfRule type="expression" dxfId="2672" priority="13358">
      <formula>IF(RIGHT(TEXT(AE61,"0.#"),1)=".",TRUE,FALSE)</formula>
    </cfRule>
  </conditionalFormatting>
  <conditionalFormatting sqref="AE62">
    <cfRule type="expression" dxfId="2671" priority="13355">
      <formula>IF(RIGHT(TEXT(AE62,"0.#"),1)=".",FALSE,TRUE)</formula>
    </cfRule>
    <cfRule type="expression" dxfId="2670" priority="13356">
      <formula>IF(RIGHT(TEXT(AE62,"0.#"),1)=".",TRUE,FALSE)</formula>
    </cfRule>
  </conditionalFormatting>
  <conditionalFormatting sqref="AI62">
    <cfRule type="expression" dxfId="2669" priority="13353">
      <formula>IF(RIGHT(TEXT(AI62,"0.#"),1)=".",FALSE,TRUE)</formula>
    </cfRule>
    <cfRule type="expression" dxfId="2668" priority="13354">
      <formula>IF(RIGHT(TEXT(AI62,"0.#"),1)=".",TRUE,FALSE)</formula>
    </cfRule>
  </conditionalFormatting>
  <conditionalFormatting sqref="AI61">
    <cfRule type="expression" dxfId="2667" priority="13351">
      <formula>IF(RIGHT(TEXT(AI61,"0.#"),1)=".",FALSE,TRUE)</formula>
    </cfRule>
    <cfRule type="expression" dxfId="2666" priority="13352">
      <formula>IF(RIGHT(TEXT(AI61,"0.#"),1)=".",TRUE,FALSE)</formula>
    </cfRule>
  </conditionalFormatting>
  <conditionalFormatting sqref="AI60">
    <cfRule type="expression" dxfId="2665" priority="13349">
      <formula>IF(RIGHT(TEXT(AI60,"0.#"),1)=".",FALSE,TRUE)</formula>
    </cfRule>
    <cfRule type="expression" dxfId="2664" priority="13350">
      <formula>IF(RIGHT(TEXT(AI60,"0.#"),1)=".",TRUE,FALSE)</formula>
    </cfRule>
  </conditionalFormatting>
  <conditionalFormatting sqref="AM60">
    <cfRule type="expression" dxfId="2663" priority="13347">
      <formula>IF(RIGHT(TEXT(AM60,"0.#"),1)=".",FALSE,TRUE)</formula>
    </cfRule>
    <cfRule type="expression" dxfId="2662" priority="13348">
      <formula>IF(RIGHT(TEXT(AM60,"0.#"),1)=".",TRUE,FALSE)</formula>
    </cfRule>
  </conditionalFormatting>
  <conditionalFormatting sqref="AM61">
    <cfRule type="expression" dxfId="2661" priority="13345">
      <formula>IF(RIGHT(TEXT(AM61,"0.#"),1)=".",FALSE,TRUE)</formula>
    </cfRule>
    <cfRule type="expression" dxfId="2660" priority="13346">
      <formula>IF(RIGHT(TEXT(AM61,"0.#"),1)=".",TRUE,FALSE)</formula>
    </cfRule>
  </conditionalFormatting>
  <conditionalFormatting sqref="AM62">
    <cfRule type="expression" dxfId="2659" priority="13343">
      <formula>IF(RIGHT(TEXT(AM62,"0.#"),1)=".",FALSE,TRUE)</formula>
    </cfRule>
    <cfRule type="expression" dxfId="2658" priority="13344">
      <formula>IF(RIGHT(TEXT(AM62,"0.#"),1)=".",TRUE,FALSE)</formula>
    </cfRule>
  </conditionalFormatting>
  <conditionalFormatting sqref="AE87">
    <cfRule type="expression" dxfId="2657" priority="13329">
      <formula>IF(RIGHT(TEXT(AE87,"0.#"),1)=".",FALSE,TRUE)</formula>
    </cfRule>
    <cfRule type="expression" dxfId="2656" priority="13330">
      <formula>IF(RIGHT(TEXT(AE87,"0.#"),1)=".",TRUE,FALSE)</formula>
    </cfRule>
  </conditionalFormatting>
  <conditionalFormatting sqref="AE88">
    <cfRule type="expression" dxfId="2655" priority="13327">
      <formula>IF(RIGHT(TEXT(AE88,"0.#"),1)=".",FALSE,TRUE)</formula>
    </cfRule>
    <cfRule type="expression" dxfId="2654" priority="13328">
      <formula>IF(RIGHT(TEXT(AE88,"0.#"),1)=".",TRUE,FALSE)</formula>
    </cfRule>
  </conditionalFormatting>
  <conditionalFormatting sqref="AE89">
    <cfRule type="expression" dxfId="2653" priority="13325">
      <formula>IF(RIGHT(TEXT(AE89,"0.#"),1)=".",FALSE,TRUE)</formula>
    </cfRule>
    <cfRule type="expression" dxfId="2652" priority="13326">
      <formula>IF(RIGHT(TEXT(AE89,"0.#"),1)=".",TRUE,FALSE)</formula>
    </cfRule>
  </conditionalFormatting>
  <conditionalFormatting sqref="AI89">
    <cfRule type="expression" dxfId="2651" priority="13323">
      <formula>IF(RIGHT(TEXT(AI89,"0.#"),1)=".",FALSE,TRUE)</formula>
    </cfRule>
    <cfRule type="expression" dxfId="2650" priority="13324">
      <formula>IF(RIGHT(TEXT(AI89,"0.#"),1)=".",TRUE,FALSE)</formula>
    </cfRule>
  </conditionalFormatting>
  <conditionalFormatting sqref="AI88">
    <cfRule type="expression" dxfId="2649" priority="13321">
      <formula>IF(RIGHT(TEXT(AI88,"0.#"),1)=".",FALSE,TRUE)</formula>
    </cfRule>
    <cfRule type="expression" dxfId="2648" priority="13322">
      <formula>IF(RIGHT(TEXT(AI88,"0.#"),1)=".",TRUE,FALSE)</formula>
    </cfRule>
  </conditionalFormatting>
  <conditionalFormatting sqref="AI87">
    <cfRule type="expression" dxfId="2647" priority="13319">
      <formula>IF(RIGHT(TEXT(AI87,"0.#"),1)=".",FALSE,TRUE)</formula>
    </cfRule>
    <cfRule type="expression" dxfId="2646" priority="13320">
      <formula>IF(RIGHT(TEXT(AI87,"0.#"),1)=".",TRUE,FALSE)</formula>
    </cfRule>
  </conditionalFormatting>
  <conditionalFormatting sqref="AM88">
    <cfRule type="expression" dxfId="2645" priority="13315">
      <formula>IF(RIGHT(TEXT(AM88,"0.#"),1)=".",FALSE,TRUE)</formula>
    </cfRule>
    <cfRule type="expression" dxfId="2644" priority="13316">
      <formula>IF(RIGHT(TEXT(AM88,"0.#"),1)=".",TRUE,FALSE)</formula>
    </cfRule>
  </conditionalFormatting>
  <conditionalFormatting sqref="AM89">
    <cfRule type="expression" dxfId="2643" priority="13313">
      <formula>IF(RIGHT(TEXT(AM89,"0.#"),1)=".",FALSE,TRUE)</formula>
    </cfRule>
    <cfRule type="expression" dxfId="2642" priority="13314">
      <formula>IF(RIGHT(TEXT(AM89,"0.#"),1)=".",TRUE,FALSE)</formula>
    </cfRule>
  </conditionalFormatting>
  <conditionalFormatting sqref="AE92">
    <cfRule type="expression" dxfId="2641" priority="13299">
      <formula>IF(RIGHT(TEXT(AE92,"0.#"),1)=".",FALSE,TRUE)</formula>
    </cfRule>
    <cfRule type="expression" dxfId="2640" priority="13300">
      <formula>IF(RIGHT(TEXT(AE92,"0.#"),1)=".",TRUE,FALSE)</formula>
    </cfRule>
  </conditionalFormatting>
  <conditionalFormatting sqref="AE93">
    <cfRule type="expression" dxfId="2639" priority="13297">
      <formula>IF(RIGHT(TEXT(AE93,"0.#"),1)=".",FALSE,TRUE)</formula>
    </cfRule>
    <cfRule type="expression" dxfId="2638" priority="13298">
      <formula>IF(RIGHT(TEXT(AE93,"0.#"),1)=".",TRUE,FALSE)</formula>
    </cfRule>
  </conditionalFormatting>
  <conditionalFormatting sqref="AE94">
    <cfRule type="expression" dxfId="2637" priority="13295">
      <formula>IF(RIGHT(TEXT(AE94,"0.#"),1)=".",FALSE,TRUE)</formula>
    </cfRule>
    <cfRule type="expression" dxfId="2636" priority="13296">
      <formula>IF(RIGHT(TEXT(AE94,"0.#"),1)=".",TRUE,FALSE)</formula>
    </cfRule>
  </conditionalFormatting>
  <conditionalFormatting sqref="AI94">
    <cfRule type="expression" dxfId="2635" priority="13293">
      <formula>IF(RIGHT(TEXT(AI94,"0.#"),1)=".",FALSE,TRUE)</formula>
    </cfRule>
    <cfRule type="expression" dxfId="2634" priority="13294">
      <formula>IF(RIGHT(TEXT(AI94,"0.#"),1)=".",TRUE,FALSE)</formula>
    </cfRule>
  </conditionalFormatting>
  <conditionalFormatting sqref="AI93">
    <cfRule type="expression" dxfId="2633" priority="13291">
      <formula>IF(RIGHT(TEXT(AI93,"0.#"),1)=".",FALSE,TRUE)</formula>
    </cfRule>
    <cfRule type="expression" dxfId="2632" priority="13292">
      <formula>IF(RIGHT(TEXT(AI93,"0.#"),1)=".",TRUE,FALSE)</formula>
    </cfRule>
  </conditionalFormatting>
  <conditionalFormatting sqref="AI92">
    <cfRule type="expression" dxfId="2631" priority="13289">
      <formula>IF(RIGHT(TEXT(AI92,"0.#"),1)=".",FALSE,TRUE)</formula>
    </cfRule>
    <cfRule type="expression" dxfId="2630" priority="13290">
      <formula>IF(RIGHT(TEXT(AI92,"0.#"),1)=".",TRUE,FALSE)</formula>
    </cfRule>
  </conditionalFormatting>
  <conditionalFormatting sqref="AM92">
    <cfRule type="expression" dxfId="2629" priority="13287">
      <formula>IF(RIGHT(TEXT(AM92,"0.#"),1)=".",FALSE,TRUE)</formula>
    </cfRule>
    <cfRule type="expression" dxfId="2628" priority="13288">
      <formula>IF(RIGHT(TEXT(AM92,"0.#"),1)=".",TRUE,FALSE)</formula>
    </cfRule>
  </conditionalFormatting>
  <conditionalFormatting sqref="AM93">
    <cfRule type="expression" dxfId="2627" priority="13285">
      <formula>IF(RIGHT(TEXT(AM93,"0.#"),1)=".",FALSE,TRUE)</formula>
    </cfRule>
    <cfRule type="expression" dxfId="2626" priority="13286">
      <formula>IF(RIGHT(TEXT(AM93,"0.#"),1)=".",TRUE,FALSE)</formula>
    </cfRule>
  </conditionalFormatting>
  <conditionalFormatting sqref="AM94">
    <cfRule type="expression" dxfId="2625" priority="13283">
      <formula>IF(RIGHT(TEXT(AM94,"0.#"),1)=".",FALSE,TRUE)</formula>
    </cfRule>
    <cfRule type="expression" dxfId="2624" priority="13284">
      <formula>IF(RIGHT(TEXT(AM94,"0.#"),1)=".",TRUE,FALSE)</formula>
    </cfRule>
  </conditionalFormatting>
  <conditionalFormatting sqref="AE97">
    <cfRule type="expression" dxfId="2623" priority="13269">
      <formula>IF(RIGHT(TEXT(AE97,"0.#"),1)=".",FALSE,TRUE)</formula>
    </cfRule>
    <cfRule type="expression" dxfId="2622" priority="13270">
      <formula>IF(RIGHT(TEXT(AE97,"0.#"),1)=".",TRUE,FALSE)</formula>
    </cfRule>
  </conditionalFormatting>
  <conditionalFormatting sqref="AE98">
    <cfRule type="expression" dxfId="2621" priority="13267">
      <formula>IF(RIGHT(TEXT(AE98,"0.#"),1)=".",FALSE,TRUE)</formula>
    </cfRule>
    <cfRule type="expression" dxfId="2620" priority="13268">
      <formula>IF(RIGHT(TEXT(AE98,"0.#"),1)=".",TRUE,FALSE)</formula>
    </cfRule>
  </conditionalFormatting>
  <conditionalFormatting sqref="AE99">
    <cfRule type="expression" dxfId="2619" priority="13265">
      <formula>IF(RIGHT(TEXT(AE99,"0.#"),1)=".",FALSE,TRUE)</formula>
    </cfRule>
    <cfRule type="expression" dxfId="2618" priority="13266">
      <formula>IF(RIGHT(TEXT(AE99,"0.#"),1)=".",TRUE,FALSE)</formula>
    </cfRule>
  </conditionalFormatting>
  <conditionalFormatting sqref="AI99">
    <cfRule type="expression" dxfId="2617" priority="13263">
      <formula>IF(RIGHT(TEXT(AI99,"0.#"),1)=".",FALSE,TRUE)</formula>
    </cfRule>
    <cfRule type="expression" dxfId="2616" priority="13264">
      <formula>IF(RIGHT(TEXT(AI99,"0.#"),1)=".",TRUE,FALSE)</formula>
    </cfRule>
  </conditionalFormatting>
  <conditionalFormatting sqref="AI98">
    <cfRule type="expression" dxfId="2615" priority="13261">
      <formula>IF(RIGHT(TEXT(AI98,"0.#"),1)=".",FALSE,TRUE)</formula>
    </cfRule>
    <cfRule type="expression" dxfId="2614" priority="13262">
      <formula>IF(RIGHT(TEXT(AI98,"0.#"),1)=".",TRUE,FALSE)</formula>
    </cfRule>
  </conditionalFormatting>
  <conditionalFormatting sqref="AI97">
    <cfRule type="expression" dxfId="2613" priority="13259">
      <formula>IF(RIGHT(TEXT(AI97,"0.#"),1)=".",FALSE,TRUE)</formula>
    </cfRule>
    <cfRule type="expression" dxfId="2612" priority="13260">
      <formula>IF(RIGHT(TEXT(AI97,"0.#"),1)=".",TRUE,FALSE)</formula>
    </cfRule>
  </conditionalFormatting>
  <conditionalFormatting sqref="AM97">
    <cfRule type="expression" dxfId="2611" priority="13257">
      <formula>IF(RIGHT(TEXT(AM97,"0.#"),1)=".",FALSE,TRUE)</formula>
    </cfRule>
    <cfRule type="expression" dxfId="2610" priority="13258">
      <formula>IF(RIGHT(TEXT(AM97,"0.#"),1)=".",TRUE,FALSE)</formula>
    </cfRule>
  </conditionalFormatting>
  <conditionalFormatting sqref="AM98">
    <cfRule type="expression" dxfId="2609" priority="13255">
      <formula>IF(RIGHT(TEXT(AM98,"0.#"),1)=".",FALSE,TRUE)</formula>
    </cfRule>
    <cfRule type="expression" dxfId="2608" priority="13256">
      <formula>IF(RIGHT(TEXT(AM98,"0.#"),1)=".",TRUE,FALSE)</formula>
    </cfRule>
  </conditionalFormatting>
  <conditionalFormatting sqref="AM99">
    <cfRule type="expression" dxfId="2607" priority="13253">
      <formula>IF(RIGHT(TEXT(AM99,"0.#"),1)=".",FALSE,TRUE)</formula>
    </cfRule>
    <cfRule type="expression" dxfId="2606" priority="13254">
      <formula>IF(RIGHT(TEXT(AM99,"0.#"),1)=".",TRUE,FALSE)</formula>
    </cfRule>
  </conditionalFormatting>
  <conditionalFormatting sqref="AI101">
    <cfRule type="expression" dxfId="2605" priority="13239">
      <formula>IF(RIGHT(TEXT(AI101,"0.#"),1)=".",FALSE,TRUE)</formula>
    </cfRule>
    <cfRule type="expression" dxfId="2604" priority="13240">
      <formula>IF(RIGHT(TEXT(AI101,"0.#"),1)=".",TRUE,FALSE)</formula>
    </cfRule>
  </conditionalFormatting>
  <conditionalFormatting sqref="AM101">
    <cfRule type="expression" dxfId="2603" priority="13237">
      <formula>IF(RIGHT(TEXT(AM101,"0.#"),1)=".",FALSE,TRUE)</formula>
    </cfRule>
    <cfRule type="expression" dxfId="2602" priority="13238">
      <formula>IF(RIGHT(TEXT(AM101,"0.#"),1)=".",TRUE,FALSE)</formula>
    </cfRule>
  </conditionalFormatting>
  <conditionalFormatting sqref="AE102">
    <cfRule type="expression" dxfId="2601" priority="13235">
      <formula>IF(RIGHT(TEXT(AE102,"0.#"),1)=".",FALSE,TRUE)</formula>
    </cfRule>
    <cfRule type="expression" dxfId="2600" priority="13236">
      <formula>IF(RIGHT(TEXT(AE102,"0.#"),1)=".",TRUE,FALSE)</formula>
    </cfRule>
  </conditionalFormatting>
  <conditionalFormatting sqref="AI102">
    <cfRule type="expression" dxfId="2599" priority="13233">
      <formula>IF(RIGHT(TEXT(AI102,"0.#"),1)=".",FALSE,TRUE)</formula>
    </cfRule>
    <cfRule type="expression" dxfId="2598" priority="13234">
      <formula>IF(RIGHT(TEXT(AI102,"0.#"),1)=".",TRUE,FALSE)</formula>
    </cfRule>
  </conditionalFormatting>
  <conditionalFormatting sqref="AM102">
    <cfRule type="expression" dxfId="2597" priority="13231">
      <formula>IF(RIGHT(TEXT(AM102,"0.#"),1)=".",FALSE,TRUE)</formula>
    </cfRule>
    <cfRule type="expression" dxfId="2596" priority="13232">
      <formula>IF(RIGHT(TEXT(AM102,"0.#"),1)=".",TRUE,FALSE)</formula>
    </cfRule>
  </conditionalFormatting>
  <conditionalFormatting sqref="AQ102">
    <cfRule type="expression" dxfId="2595" priority="13229">
      <formula>IF(RIGHT(TEXT(AQ102,"0.#"),1)=".",FALSE,TRUE)</formula>
    </cfRule>
    <cfRule type="expression" dxfId="2594" priority="13230">
      <formula>IF(RIGHT(TEXT(AQ102,"0.#"),1)=".",TRUE,FALSE)</formula>
    </cfRule>
  </conditionalFormatting>
  <conditionalFormatting sqref="AE104">
    <cfRule type="expression" dxfId="2593" priority="13227">
      <formula>IF(RIGHT(TEXT(AE104,"0.#"),1)=".",FALSE,TRUE)</formula>
    </cfRule>
    <cfRule type="expression" dxfId="2592" priority="13228">
      <formula>IF(RIGHT(TEXT(AE104,"0.#"),1)=".",TRUE,FALSE)</formula>
    </cfRule>
  </conditionalFormatting>
  <conditionalFormatting sqref="AI104">
    <cfRule type="expression" dxfId="2591" priority="13225">
      <formula>IF(RIGHT(TEXT(AI104,"0.#"),1)=".",FALSE,TRUE)</formula>
    </cfRule>
    <cfRule type="expression" dxfId="2590" priority="13226">
      <formula>IF(RIGHT(TEXT(AI104,"0.#"),1)=".",TRUE,FALSE)</formula>
    </cfRule>
  </conditionalFormatting>
  <conditionalFormatting sqref="AM104">
    <cfRule type="expression" dxfId="2589" priority="13223">
      <formula>IF(RIGHT(TEXT(AM104,"0.#"),1)=".",FALSE,TRUE)</formula>
    </cfRule>
    <cfRule type="expression" dxfId="2588" priority="13224">
      <formula>IF(RIGHT(TEXT(AM104,"0.#"),1)=".",TRUE,FALSE)</formula>
    </cfRule>
  </conditionalFormatting>
  <conditionalFormatting sqref="AE105">
    <cfRule type="expression" dxfId="2587" priority="13221">
      <formula>IF(RIGHT(TEXT(AE105,"0.#"),1)=".",FALSE,TRUE)</formula>
    </cfRule>
    <cfRule type="expression" dxfId="2586" priority="13222">
      <formula>IF(RIGHT(TEXT(AE105,"0.#"),1)=".",TRUE,FALSE)</formula>
    </cfRule>
  </conditionalFormatting>
  <conditionalFormatting sqref="AI105">
    <cfRule type="expression" dxfId="2585" priority="13219">
      <formula>IF(RIGHT(TEXT(AI105,"0.#"),1)=".",FALSE,TRUE)</formula>
    </cfRule>
    <cfRule type="expression" dxfId="2584" priority="13220">
      <formula>IF(RIGHT(TEXT(AI105,"0.#"),1)=".",TRUE,FALSE)</formula>
    </cfRule>
  </conditionalFormatting>
  <conditionalFormatting sqref="AM105">
    <cfRule type="expression" dxfId="2583" priority="13217">
      <formula>IF(RIGHT(TEXT(AM105,"0.#"),1)=".",FALSE,TRUE)</formula>
    </cfRule>
    <cfRule type="expression" dxfId="2582" priority="13218">
      <formula>IF(RIGHT(TEXT(AM105,"0.#"),1)=".",TRUE,FALSE)</formula>
    </cfRule>
  </conditionalFormatting>
  <conditionalFormatting sqref="AE107">
    <cfRule type="expression" dxfId="2581" priority="13213">
      <formula>IF(RIGHT(TEXT(AE107,"0.#"),1)=".",FALSE,TRUE)</formula>
    </cfRule>
    <cfRule type="expression" dxfId="2580" priority="13214">
      <formula>IF(RIGHT(TEXT(AE107,"0.#"),1)=".",TRUE,FALSE)</formula>
    </cfRule>
  </conditionalFormatting>
  <conditionalFormatting sqref="AI107">
    <cfRule type="expression" dxfId="2579" priority="13211">
      <formula>IF(RIGHT(TEXT(AI107,"0.#"),1)=".",FALSE,TRUE)</formula>
    </cfRule>
    <cfRule type="expression" dxfId="2578" priority="13212">
      <formula>IF(RIGHT(TEXT(AI107,"0.#"),1)=".",TRUE,FALSE)</formula>
    </cfRule>
  </conditionalFormatting>
  <conditionalFormatting sqref="AM107">
    <cfRule type="expression" dxfId="2577" priority="13209">
      <formula>IF(RIGHT(TEXT(AM107,"0.#"),1)=".",FALSE,TRUE)</formula>
    </cfRule>
    <cfRule type="expression" dxfId="2576" priority="13210">
      <formula>IF(RIGHT(TEXT(AM107,"0.#"),1)=".",TRUE,FALSE)</formula>
    </cfRule>
  </conditionalFormatting>
  <conditionalFormatting sqref="AE108">
    <cfRule type="expression" dxfId="2575" priority="13207">
      <formula>IF(RIGHT(TEXT(AE108,"0.#"),1)=".",FALSE,TRUE)</formula>
    </cfRule>
    <cfRule type="expression" dxfId="2574" priority="13208">
      <formula>IF(RIGHT(TEXT(AE108,"0.#"),1)=".",TRUE,FALSE)</formula>
    </cfRule>
  </conditionalFormatting>
  <conditionalFormatting sqref="AI108">
    <cfRule type="expression" dxfId="2573" priority="13205">
      <formula>IF(RIGHT(TEXT(AI108,"0.#"),1)=".",FALSE,TRUE)</formula>
    </cfRule>
    <cfRule type="expression" dxfId="2572" priority="13206">
      <formula>IF(RIGHT(TEXT(AI108,"0.#"),1)=".",TRUE,FALSE)</formula>
    </cfRule>
  </conditionalFormatting>
  <conditionalFormatting sqref="AM108">
    <cfRule type="expression" dxfId="2571" priority="13203">
      <formula>IF(RIGHT(TEXT(AM108,"0.#"),1)=".",FALSE,TRUE)</formula>
    </cfRule>
    <cfRule type="expression" dxfId="2570" priority="13204">
      <formula>IF(RIGHT(TEXT(AM108,"0.#"),1)=".",TRUE,FALSE)</formula>
    </cfRule>
  </conditionalFormatting>
  <conditionalFormatting sqref="AE110">
    <cfRule type="expression" dxfId="2569" priority="13199">
      <formula>IF(RIGHT(TEXT(AE110,"0.#"),1)=".",FALSE,TRUE)</formula>
    </cfRule>
    <cfRule type="expression" dxfId="2568" priority="13200">
      <formula>IF(RIGHT(TEXT(AE110,"0.#"),1)=".",TRUE,FALSE)</formula>
    </cfRule>
  </conditionalFormatting>
  <conditionalFormatting sqref="AI110">
    <cfRule type="expression" dxfId="2567" priority="13197">
      <formula>IF(RIGHT(TEXT(AI110,"0.#"),1)=".",FALSE,TRUE)</formula>
    </cfRule>
    <cfRule type="expression" dxfId="2566" priority="13198">
      <formula>IF(RIGHT(TEXT(AI110,"0.#"),1)=".",TRUE,FALSE)</formula>
    </cfRule>
  </conditionalFormatting>
  <conditionalFormatting sqref="AM110">
    <cfRule type="expression" dxfId="2565" priority="13195">
      <formula>IF(RIGHT(TEXT(AM110,"0.#"),1)=".",FALSE,TRUE)</formula>
    </cfRule>
    <cfRule type="expression" dxfId="2564" priority="13196">
      <formula>IF(RIGHT(TEXT(AM110,"0.#"),1)=".",TRUE,FALSE)</formula>
    </cfRule>
  </conditionalFormatting>
  <conditionalFormatting sqref="AE111">
    <cfRule type="expression" dxfId="2563" priority="13193">
      <formula>IF(RIGHT(TEXT(AE111,"0.#"),1)=".",FALSE,TRUE)</formula>
    </cfRule>
    <cfRule type="expression" dxfId="2562" priority="13194">
      <formula>IF(RIGHT(TEXT(AE111,"0.#"),1)=".",TRUE,FALSE)</formula>
    </cfRule>
  </conditionalFormatting>
  <conditionalFormatting sqref="AI111">
    <cfRule type="expression" dxfId="2561" priority="13191">
      <formula>IF(RIGHT(TEXT(AI111,"0.#"),1)=".",FALSE,TRUE)</formula>
    </cfRule>
    <cfRule type="expression" dxfId="2560" priority="13192">
      <formula>IF(RIGHT(TEXT(AI111,"0.#"),1)=".",TRUE,FALSE)</formula>
    </cfRule>
  </conditionalFormatting>
  <conditionalFormatting sqref="AM111">
    <cfRule type="expression" dxfId="2559" priority="13189">
      <formula>IF(RIGHT(TEXT(AM111,"0.#"),1)=".",FALSE,TRUE)</formula>
    </cfRule>
    <cfRule type="expression" dxfId="2558" priority="13190">
      <formula>IF(RIGHT(TEXT(AM111,"0.#"),1)=".",TRUE,FALSE)</formula>
    </cfRule>
  </conditionalFormatting>
  <conditionalFormatting sqref="AE113">
    <cfRule type="expression" dxfId="2557" priority="13185">
      <formula>IF(RIGHT(TEXT(AE113,"0.#"),1)=".",FALSE,TRUE)</formula>
    </cfRule>
    <cfRule type="expression" dxfId="2556" priority="13186">
      <formula>IF(RIGHT(TEXT(AE113,"0.#"),1)=".",TRUE,FALSE)</formula>
    </cfRule>
  </conditionalFormatting>
  <conditionalFormatting sqref="AI113">
    <cfRule type="expression" dxfId="2555" priority="13183">
      <formula>IF(RIGHT(TEXT(AI113,"0.#"),1)=".",FALSE,TRUE)</formula>
    </cfRule>
    <cfRule type="expression" dxfId="2554" priority="13184">
      <formula>IF(RIGHT(TEXT(AI113,"0.#"),1)=".",TRUE,FALSE)</formula>
    </cfRule>
  </conditionalFormatting>
  <conditionalFormatting sqref="AM113">
    <cfRule type="expression" dxfId="2553" priority="13181">
      <formula>IF(RIGHT(TEXT(AM113,"0.#"),1)=".",FALSE,TRUE)</formula>
    </cfRule>
    <cfRule type="expression" dxfId="2552" priority="13182">
      <formula>IF(RIGHT(TEXT(AM113,"0.#"),1)=".",TRUE,FALSE)</formula>
    </cfRule>
  </conditionalFormatting>
  <conditionalFormatting sqref="AE114">
    <cfRule type="expression" dxfId="2551" priority="13179">
      <formula>IF(RIGHT(TEXT(AE114,"0.#"),1)=".",FALSE,TRUE)</formula>
    </cfRule>
    <cfRule type="expression" dxfId="2550" priority="13180">
      <formula>IF(RIGHT(TEXT(AE114,"0.#"),1)=".",TRUE,FALSE)</formula>
    </cfRule>
  </conditionalFormatting>
  <conditionalFormatting sqref="AI114">
    <cfRule type="expression" dxfId="2549" priority="13177">
      <formula>IF(RIGHT(TEXT(AI114,"0.#"),1)=".",FALSE,TRUE)</formula>
    </cfRule>
    <cfRule type="expression" dxfId="2548" priority="13178">
      <formula>IF(RIGHT(TEXT(AI114,"0.#"),1)=".",TRUE,FALSE)</formula>
    </cfRule>
  </conditionalFormatting>
  <conditionalFormatting sqref="AM114">
    <cfRule type="expression" dxfId="2547" priority="13175">
      <formula>IF(RIGHT(TEXT(AM114,"0.#"),1)=".",FALSE,TRUE)</formula>
    </cfRule>
    <cfRule type="expression" dxfId="2546" priority="13176">
      <formula>IF(RIGHT(TEXT(AM114,"0.#"),1)=".",TRUE,FALSE)</formula>
    </cfRule>
  </conditionalFormatting>
  <conditionalFormatting sqref="AE116 AQ116">
    <cfRule type="expression" dxfId="2545" priority="13171">
      <formula>IF(RIGHT(TEXT(AE116,"0.#"),1)=".",FALSE,TRUE)</formula>
    </cfRule>
    <cfRule type="expression" dxfId="2544" priority="13172">
      <formula>IF(RIGHT(TEXT(AE116,"0.#"),1)=".",TRUE,FALSE)</formula>
    </cfRule>
  </conditionalFormatting>
  <conditionalFormatting sqref="AI116">
    <cfRule type="expression" dxfId="2543" priority="13169">
      <formula>IF(RIGHT(TEXT(AI116,"0.#"),1)=".",FALSE,TRUE)</formula>
    </cfRule>
    <cfRule type="expression" dxfId="2542" priority="13170">
      <formula>IF(RIGHT(TEXT(AI116,"0.#"),1)=".",TRUE,FALSE)</formula>
    </cfRule>
  </conditionalFormatting>
  <conditionalFormatting sqref="AM116">
    <cfRule type="expression" dxfId="2541" priority="13167">
      <formula>IF(RIGHT(TEXT(AM116,"0.#"),1)=".",FALSE,TRUE)</formula>
    </cfRule>
    <cfRule type="expression" dxfId="2540" priority="13168">
      <formula>IF(RIGHT(TEXT(AM116,"0.#"),1)=".",TRUE,FALSE)</formula>
    </cfRule>
  </conditionalFormatting>
  <conditionalFormatting sqref="AE117 AM117">
    <cfRule type="expression" dxfId="2539" priority="13165">
      <formula>IF(RIGHT(TEXT(AE117,"0.#"),1)=".",FALSE,TRUE)</formula>
    </cfRule>
    <cfRule type="expression" dxfId="2538" priority="13166">
      <formula>IF(RIGHT(TEXT(AE117,"0.#"),1)=".",TRUE,FALSE)</formula>
    </cfRule>
  </conditionalFormatting>
  <conditionalFormatting sqref="AI117">
    <cfRule type="expression" dxfId="2537" priority="13163">
      <formula>IF(RIGHT(TEXT(AI117,"0.#"),1)=".",FALSE,TRUE)</formula>
    </cfRule>
    <cfRule type="expression" dxfId="2536" priority="13164">
      <formula>IF(RIGHT(TEXT(AI117,"0.#"),1)=".",TRUE,FALSE)</formula>
    </cfRule>
  </conditionalFormatting>
  <conditionalFormatting sqref="AQ117">
    <cfRule type="expression" dxfId="2535" priority="13159">
      <formula>IF(RIGHT(TEXT(AQ117,"0.#"),1)=".",FALSE,TRUE)</formula>
    </cfRule>
    <cfRule type="expression" dxfId="2534" priority="13160">
      <formula>IF(RIGHT(TEXT(AQ117,"0.#"),1)=".",TRUE,FALSE)</formula>
    </cfRule>
  </conditionalFormatting>
  <conditionalFormatting sqref="AE119">
    <cfRule type="expression" dxfId="2533" priority="13157">
      <formula>IF(RIGHT(TEXT(AE119,"0.#"),1)=".",FALSE,TRUE)</formula>
    </cfRule>
    <cfRule type="expression" dxfId="2532" priority="13158">
      <formula>IF(RIGHT(TEXT(AE119,"0.#"),1)=".",TRUE,FALSE)</formula>
    </cfRule>
  </conditionalFormatting>
  <conditionalFormatting sqref="AI119">
    <cfRule type="expression" dxfId="2531" priority="13155">
      <formula>IF(RIGHT(TEXT(AI119,"0.#"),1)=".",FALSE,TRUE)</formula>
    </cfRule>
    <cfRule type="expression" dxfId="2530" priority="13156">
      <formula>IF(RIGHT(TEXT(AI119,"0.#"),1)=".",TRUE,FALSE)</formula>
    </cfRule>
  </conditionalFormatting>
  <conditionalFormatting sqref="AM119">
    <cfRule type="expression" dxfId="2529" priority="13153">
      <formula>IF(RIGHT(TEXT(AM119,"0.#"),1)=".",FALSE,TRUE)</formula>
    </cfRule>
    <cfRule type="expression" dxfId="2528" priority="13154">
      <formula>IF(RIGHT(TEXT(AM119,"0.#"),1)=".",TRUE,FALSE)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0:AO867">
    <cfRule type="expression" dxfId="2477" priority="6641">
      <formula>IF(AND(AL840&gt;=0, RIGHT(TEXT(AL840,"0.#"),1)&lt;&gt;"."),TRUE,FALSE)</formula>
    </cfRule>
    <cfRule type="expression" dxfId="2476" priority="6642">
      <formula>IF(AND(AL840&gt;=0, RIGHT(TEXT(AL840,"0.#"),1)="."),TRUE,FALSE)</formula>
    </cfRule>
    <cfRule type="expression" dxfId="2475" priority="6643">
      <formula>IF(AND(AL840&lt;0, RIGHT(TEXT(AL840,"0.#"),1)&lt;&gt;"."),TRUE,FALSE)</formula>
    </cfRule>
    <cfRule type="expression" dxfId="2474" priority="6644">
      <formula>IF(AND(AL840&lt;0, RIGHT(TEXT(AL840,"0.#"),1)="."),TRUE,FALSE)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8:AO839">
    <cfRule type="expression" dxfId="2389" priority="2827">
      <formula>IF(AND(AL838&gt;=0, RIGHT(TEXT(AL838,"0.#"),1)&lt;&gt;"."),TRUE,FALSE)</formula>
    </cfRule>
    <cfRule type="expression" dxfId="2388" priority="2828">
      <formula>IF(AND(AL838&gt;=0, RIGHT(TEXT(AL838,"0.#"),1)="."),TRUE,FALSE)</formula>
    </cfRule>
    <cfRule type="expression" dxfId="2387" priority="2829">
      <formula>IF(AND(AL838&lt;0, RIGHT(TEXT(AL838,"0.#"),1)&lt;&gt;"."),TRUE,FALSE)</formula>
    </cfRule>
    <cfRule type="expression" dxfId="2386" priority="2830">
      <formula>IF(AND(AL838&lt;0, RIGHT(TEXT(AL838,"0.#"),1)="."),TRUE,FALSE)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99" max="49" man="1"/>
    <brk id="651" max="49" man="1"/>
    <brk id="718" max="49" man="1"/>
    <brk id="740" max="49" man="1"/>
    <brk id="834"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615</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2020-07-20T07:53:59Z</cp:lastPrinted>
  <dcterms:created xsi:type="dcterms:W3CDTF">2012-03-13T00:50:25Z</dcterms:created>
  <dcterms:modified xsi:type="dcterms:W3CDTF">2020-10-01T05:29:19Z</dcterms:modified>
</cp:coreProperties>
</file>