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1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<sst xmlns="http://schemas.openxmlformats.org/spreadsheetml/2006/main" count="2945" uniqueCount="664">
  <si>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</si>
  <si>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</si>
  <si>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</si>
  <si>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</si>
  <si>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</si>
  <si>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</si>
  <si>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</si>
  <si>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</si>
  <si>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</si>
  <si>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</si>
  <si>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</si>
  <si>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</si>
  <si>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</si>
  <si>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</si>
  <si>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</si>
  <si>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</si>
  <si>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</si>
  <si>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</si>
  <si>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</si>
  <si>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</si>
  <si>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</si>
  <si>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</si>
  <si>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</si>
  <si>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</si>
  <si>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</si>
  <si>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</si>
  <si>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</si>
  <si>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</si>
  <si>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</si>
  <si>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</si>
  <si>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</si>
  <si>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</si>
  <si>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</si>
  <si>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</si>
  <si>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</si>
  <si>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</si>
  <si>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</si>
  <si>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</si>
  <si>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</si>
  <si>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</si>
  <si>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</si>
  <si>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</si>
  <si>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</si>
  <si>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</si>
  <si>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</si>
  <si>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</si>
  <si>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</si>
  <si>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</si>
  <si>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</si>
  <si>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</si>
  <si>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</si>
  <si>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</si>
  <si>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</si>
  <si>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</si>
  <si>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</si>
  <si>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</si>
  <si>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</si>
  <si>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</si>
  <si>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</si>
  <si>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</si>
  <si>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</si>
  <si>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</si>
  <si>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</si>
  <si>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</si>
  <si>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</si>
  <si>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</si>
  <si>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</si>
  <si>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</si>
  <si>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</si>
  <si>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</si>
  <si>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</si>
  <si>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</si>
  <si>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</si>
  <si>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</si>
  <si>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</si>
  <si>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</si>
  <si>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</si>
  <si>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</si>
  <si>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</si>
  <si>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</si>
  <si>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</si>
  <si>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</si>
  <si>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</si>
  <si>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</si>
  <si>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</si>
  <si>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</si>
  <si>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</si>
  <si>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</si>
  <si>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</si>
  <si>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</si>
  <si>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</si>
  <si>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</si>
  <si>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</si>
  <si>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</si>
  <si>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</si>
  <si>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</si>
  <si>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</si>
  <si>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</si>
  <si>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</si>
  <si>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</si>
  <si>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</si>
  <si>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</si>
  <si>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</si>
  <si>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</si>
  <si>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</si>
  <si>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</si>
  <si>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</si>
  <si>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</si>
  <si>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</si>
  <si>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</si>
  <si>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</si>
  <si>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</si>
  <si>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</si>
  <si>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</si>
  <si>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</si>
  <si>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</si>
  <si>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</si>
  <si>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</si>
  <si>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</si>
  <si>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</si>
  <si>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</si>
  <si>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</si>
  <si>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</si>
  <si>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</si>
  <si>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</si>
  <si>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</si>
  <si>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</si>
  <si>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</si>
  <si>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</si>
  <si>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</si>
  <si>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</si>
  <si>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</si>
  <si>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</si>
  <si>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</si>
  <si>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</si>
  <si>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</si>
  <si>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</si>
  <si>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</si>
  <si>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</si>
  <si>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</si>
  <si>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</si>
  <si>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</si>
  <si>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</si>
  <si>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</si>
  <si>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</si>
  <si>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</si>
  <si>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</si>
  <si>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</si>
  <si>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</si>
  <si>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</si>
  <si>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</si>
  <si>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</si>
  <si>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</si>
  <si>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</si>
  <si>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</si>
  <si>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</si>
  <si>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</si>
  <si>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</si>
  <si>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</si>
  <si>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</si>
  <si>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</si>
  <si>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</si>
  <si>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</si>
  <si>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</si>
  <si>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</si>
  <si>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</si>
  <si>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</si>
  <si>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</si>
  <si>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</si>
  <si>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</si>
  <si>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</si>
  <si>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</si>
  <si>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</si>
  <si>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</si>
  <si>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</si>
  <si>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</si>
  <si>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</si>
  <si>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</si>
  <si>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</si>
  <si>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</si>
  <si>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</si>
  <si>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</si>
  <si>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</si>
  <si>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</si>
  <si>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</si>
  <si>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</si>
  <si>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</si>
  <si>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</si>
  <si>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</si>
  <si>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</si>
  <si>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</si>
  <si>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</si>
  <si>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</si>
  <si>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</si>
  <si>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</si>
  <si>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</si>
  <si>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</si>
  <si>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</si>
  <si>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</si>
  <si>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</si>
  <si>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</si>
  <si>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</si>
  <si>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</si>
  <si>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</si>
  <si>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</si>
  <si>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</si>
  <si>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</si>
  <si>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</si>
  <si>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</si>
  <si>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</si>
  <si>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</si>
  <si>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</si>
  <si>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</si>
  <si>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</si>
  <si>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</si>
  <si>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</si>
  <si>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</si>
  <si>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</si>
  <si>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</si>
  <si>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</si>
  <si>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</si>
  <si>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</si>
  <si>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</si>
  <si>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</si>
  <si>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</si>
  <si>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</si>
  <si>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</si>
  <si>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</si>
  <si>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</si>
  <si>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</si>
  <si>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</si>
  <si>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</si>
  <si>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</si>
  <si>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</si>
  <si>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</si>
  <si>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</si>
  <si>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</si>
  <si>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</si>
  <si>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</si>
  <si>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</si>
  <si>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</si>
  <si>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</si>
  <si>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</si>
  <si>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</si>
  <si>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</si>
  <si>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</si>
  <si>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</si>
  <si>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</si>
  <si>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</si>
  <si>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</si>
  <si>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</si>
  <si>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</si>
  <si>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</si>
  <si>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</si>
  <si>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</si>
  <si>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</si>
  <si>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</si>
  <si>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</si>
  <si>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</si>
  <si>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</si>
  <si>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</si>
  <si>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</si>
  <si>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</si>
  <si>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</si>
  <si>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</si>
  <si>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</si>
  <si>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</si>
  <si>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</si>
  <si>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</si>
  <si>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</si>
  <si>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</si>
  <si>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</si>
  <si>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</si>
  <si>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</si>
  <si>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</si>
  <si>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</si>
  <si>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</si>
  <si>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</si>
  <si>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</si>
  <si>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</si>
  <si>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</si>
  <si>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</si>
  <si>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</si>
  <si>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</si>
  <si>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</si>
  <si>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</si>
  <si>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</si>
  <si>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</si>
  <si>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</si>
  <si>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</si>
  <si>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</si>
  <si>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</si>
  <si>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</si>
  <si>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</si>
  <si>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</si>
  <si>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</si>
  <si>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</si>
  <si>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</si>
  <si>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</si>
  <si>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</si>
  <si>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</si>
  <si>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</si>
  <si>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</si>
  <si>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</si>
  <si>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</si>
  <si>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</si>
  <si>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</si>
  <si>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</si>
  <si>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</si>
  <si>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</si>
  <si>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</si>
  <si>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</si>
  <si>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</si>
  <si>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</si>
  <si>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</si>
  <si>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</si>
  <si>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</si>
  <si>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</si>
  <si>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</si>
  <si>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</si>
  <si>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</si>
  <si>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</si>
  <si>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</si>
  <si>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</si>
  <si>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</si>
  <si>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</si>
  <si>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</si>
  <si>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</si>
  <si>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</si>
  <si>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</si>
  <si>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</si>
  <si>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</si>
  <si>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</si>
  <si>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</si>
  <si>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</si>
  <si>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</si>
  <si>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</si>
  <si>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</si>
  <si>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</si>
  <si>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</si>
  <si>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</si>
  <si>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</si>
  <si>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</si>
  <si>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</si>
  <si>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</si>
  <si>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</si>
  <si>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</si>
  <si>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</si>
  <si>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</si>
  <si>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</si>
  <si>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</si>
  <si>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</si>
  <si>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</si>
  <si>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</si>
  <si>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</si>
  <si>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</si>
  <si>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</si>
  <si>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</si>
  <si>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</si>
  <si>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</si>
  <si>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</si>
  <si>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</si>
  <si>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</si>
  <si>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</si>
  <si>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</si>
  <si>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</si>
  <si>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</si>
  <si>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</si>
  <si>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</si>
  <si>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</si>
  <si>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</si>
  <si>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</si>
  <si>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</si>
  <si>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</si>
  <si>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</si>
  <si>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</si>
  <si>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</si>
  <si>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</si>
  <si>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</si>
  <si>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</si>
  <si>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</si>
  <si>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</si>
  <si>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</si>
  <si>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</si>
  <si>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</si>
  <si>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</si>
  <si>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</si>
  <si>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</si>
  <si>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</si>
  <si>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</si>
  <si>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</si>
  <si>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</si>
  <si>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</si>
  <si>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</si>
  <si>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</si>
  <si>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</si>
  <si>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</si>
  <si>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</si>
  <si>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</si>
  <si>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</si>
  <si>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</si>
  <si>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</si>
  <si>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</si>
  <si>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</si>
  <si>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</si>
  <si>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</si>
  <si>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</si>
  <si>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</si>
  <si>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</si>
  <si>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</si>
  <si>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</si>
  <si>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</si>
  <si>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</si>
  <si>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</si>
  <si>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</si>
  <si>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</si>
  <si>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</si>
  <si>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</si>
  <si>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</si>
  <si>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</si>
  <si>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</si>
  <si>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</si>
  <si>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</si>
  <si>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</si>
  <si>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</si>
  <si>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</si>
  <si>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</si>
  <si>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</si>
  <si>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</si>
  <si>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</si>
  <si>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</si>
  <si>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</si>
  <si>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</si>
  <si>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</si>
  <si>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</si>
  <si>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</si>
  <si>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</si>
  <si>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</si>
  <si>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</si>
  <si>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</si>
  <si>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</si>
  <si>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</si>
  <si>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</si>
  <si>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</si>
  <si>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</si>
  <si>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</si>
  <si>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</si>
  <si>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</si>
  <si>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</si>
  <si>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</si>
  <si>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</si>
  <si>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</si>
  <si>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</si>
  <si>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</si>
  <si>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</si>
  <si>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</si>
  <si>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</si>
  <si>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</si>
  <si>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</si>
  <si>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</si>
  <si>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</si>
  <si>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</si>
  <si>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</si>
  <si>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</si>
  <si>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</si>
  <si>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</si>
  <si>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</si>
  <si>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</si>
  <si>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</si>
  <si>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</si>
  <si>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</si>
  <si>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</si>
  <si>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</si>
  <si>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</si>
  <si>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</si>
  <si>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</si>
  <si>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</si>
  <si>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</si>
  <si>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</si>
  <si>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</si>
  <si>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</si>
  <si>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</si>
  <si>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</si>
  <si>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</si>
  <si>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</si>
  <si>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</si>
  <si>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</si>
  <si>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</si>
  <si>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</si>
  <si>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</si>
  <si>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</si>
  <si>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</si>
  <si>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</si>
  <si>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</si>
  <si>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</si>
  <si>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</si>
  <si>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</si>
  <si>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</si>
  <si>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</si>
  <si>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</si>
  <si>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</si>
  <si>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</si>
  <si>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</si>
  <si>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</si>
  <si>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</si>
  <si>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</si>
  <si>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</si>
  <si>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</si>
  <si>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</si>
  <si>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</si>
  <si>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</si>
  <si>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</si>
  <si>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</si>
  <si>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</si>
  <si>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</si>
  <si>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</si>
  <si>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</si>
  <si>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</si>
  <si>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</si>
  <si>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</si>
  <si>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</si>
  <si>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</si>
  <si>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</si>
  <si>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</si>
  <si>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</si>
  <si>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</si>
  <si>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</si>
  <si>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</si>
  <si>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</si>
  <si>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</si>
  <si>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</si>
  <si>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</si>
  <si>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</si>
  <si>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</si>
  <si>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</si>
  <si>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</si>
  <si>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</si>
  <si>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</si>
  <si>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</si>
  <si>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</si>
  <si>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</si>
  <si>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</si>
  <si>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</si>
  <si>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</si>
  <si>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</si>
  <si>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</si>
  <si>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</si>
  <si>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</si>
  <si>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</si>
  <si>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</si>
  <si>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</si>
  <si>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</si>
  <si>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</si>
  <si>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</si>
  <si>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</si>
  <si>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</si>
  <si>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</si>
  <si>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</si>
  <si>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</si>
  <si>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</si>
  <si>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</si>
  <si>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整備された設備は各公設試験研究機関において様々な研究に活用されている。</t>
    <phoneticPr fontId="5"/>
  </si>
  <si>
    <t>512</t>
    <phoneticPr fontId="5"/>
  </si>
  <si>
    <t>459</t>
    <phoneticPr fontId="5"/>
  </si>
  <si>
    <t>266</t>
    <phoneticPr fontId="5"/>
  </si>
  <si>
    <t>263</t>
    <phoneticPr fontId="5"/>
  </si>
  <si>
    <t>文部科学省</t>
    <phoneticPr fontId="5"/>
  </si>
  <si>
    <t>○</t>
    <phoneticPr fontId="5"/>
  </si>
  <si>
    <t>特別会計に関する法律施行令
第51条第1項第15号</t>
    <phoneticPr fontId="5"/>
  </si>
  <si>
    <t>エネルギー基本計画（平成30年7月3日閣議決定）</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</si>
  <si>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国立研究開発法人日本原子力研究開発機構の原子力発電施設等の所在する都道府県における科学技術振興のための調査、試験研究及び基盤整備に対する補助を行うことにより、地域に密着した科学技術振興のための研究・開発・利用の基盤整備を図ることを目的とする。</t>
    <phoneticPr fontId="5"/>
  </si>
  <si>
    <t>国立研究開発法人日本原子力研究開発機構の原子力発電施設等の所在する都道府県（電源立地地域）に対し、当該都道府県内における科学技術振興のための試験研究及び基盤整備事業を支援するための補助金（補助金額は交付要綱において規定）を交付する。（補助率：定額）</t>
    <phoneticPr fontId="5"/>
  </si>
  <si>
    <t>-</t>
    <phoneticPr fontId="5"/>
  </si>
  <si>
    <t>-</t>
    <phoneticPr fontId="5"/>
  </si>
  <si>
    <t>-</t>
    <phoneticPr fontId="5"/>
  </si>
  <si>
    <t>自治体が採択した試験研究事業及び基盤整備事業を実施し、研究成果の公表を通じて科学技術及び地域の振興を図る</t>
    <phoneticPr fontId="5"/>
  </si>
  <si>
    <t>研究成果公表数（成果実績は当該年度に実施された研究に係る件数を計上しており、経年により増加する見込み）</t>
    <phoneticPr fontId="5"/>
  </si>
  <si>
    <t>件</t>
    <phoneticPr fontId="5"/>
  </si>
  <si>
    <t>件</t>
    <phoneticPr fontId="5"/>
  </si>
  <si>
    <t>-</t>
    <phoneticPr fontId="5"/>
  </si>
  <si>
    <t>-</t>
    <phoneticPr fontId="5"/>
  </si>
  <si>
    <t>-</t>
    <phoneticPr fontId="5"/>
  </si>
  <si>
    <t>文部科学省調べ</t>
    <phoneticPr fontId="5"/>
  </si>
  <si>
    <t>自治体が採択した試験研究事業及び基盤整備事業を実施し、県内企業への技術移転、共同研究を通じて科学技術及び地域の振興を図る</t>
    <phoneticPr fontId="5"/>
  </si>
  <si>
    <t>研究成果による技術移転・共同研究数（成果実績は当該年度に実施された研究に係る件数を計上しており、経年により増加する見込み）</t>
    <phoneticPr fontId="5"/>
  </si>
  <si>
    <t>文部科学省調べ</t>
    <phoneticPr fontId="5"/>
  </si>
  <si>
    <t>本補助金により行われた整備事業数</t>
    <phoneticPr fontId="5"/>
  </si>
  <si>
    <t>本補助金により行われた試験研究事業数</t>
    <phoneticPr fontId="5"/>
  </si>
  <si>
    <t>執行額／事業数　　　　　　　　　　　　　</t>
    <phoneticPr fontId="5"/>
  </si>
  <si>
    <t>百万円</t>
    <phoneticPr fontId="5"/>
  </si>
  <si>
    <t>百万円/件</t>
    <phoneticPr fontId="5"/>
  </si>
  <si>
    <t>1,759/6</t>
    <phoneticPr fontId="5"/>
  </si>
  <si>
    <t>1,768/6</t>
    <phoneticPr fontId="5"/>
  </si>
  <si>
    <t>／　</t>
    <phoneticPr fontId="5"/>
  </si>
  <si>
    <t>　　/</t>
    <phoneticPr fontId="5"/>
  </si>
  <si>
    <t>／　　　　　　　　　　　　　　</t>
    <phoneticPr fontId="5"/>
  </si>
  <si>
    <t>　　/</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</si>
  <si>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</si>
  <si>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</si>
  <si>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</si>
  <si>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</si>
  <si>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</si>
  <si>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</si>
  <si>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</si>
  <si>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</si>
  <si>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研究成果公表数及び研究成果による技術移転・共同研究数は概ね順調に推移している。（成果実績は当該年度に実施された研究に係る件数を計上しており、経年により増加する見込み）</t>
    <phoneticPr fontId="5"/>
  </si>
  <si>
    <t>電源立地地域が実施する、電源立地地域の自立的・持続的発展に結びつく科学技術振興に関する事業へ支援を行ったものであり、実行性の高い事業となっている。</t>
    <phoneticPr fontId="5"/>
  </si>
  <si>
    <t>事業は着実に実施されており、見込みに見合ったものとなっている。</t>
    <phoneticPr fontId="5"/>
  </si>
  <si>
    <t>512</t>
    <phoneticPr fontId="5"/>
  </si>
  <si>
    <t>276</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</si>
  <si>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</si>
  <si>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</si>
  <si>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</si>
  <si>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</si>
  <si>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</si>
  <si>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</si>
  <si>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平成4年度</t>
    <phoneticPr fontId="5"/>
  </si>
  <si>
    <t>終了予定なし</t>
    <phoneticPr fontId="5"/>
  </si>
  <si>
    <t>研究開発局</t>
    <phoneticPr fontId="5"/>
  </si>
  <si>
    <t>原子力課</t>
    <phoneticPr fontId="5"/>
  </si>
  <si>
    <t>-</t>
    <phoneticPr fontId="5"/>
  </si>
  <si>
    <t>-</t>
    <phoneticPr fontId="5"/>
  </si>
  <si>
    <t>1,787/6</t>
    <phoneticPr fontId="5"/>
  </si>
  <si>
    <t>1,802/6</t>
    <phoneticPr fontId="5"/>
  </si>
  <si>
    <t>○</t>
  </si>
  <si>
    <t>無</t>
  </si>
  <si>
    <t>‐</t>
  </si>
  <si>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</si>
  <si>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phoneticPr fontId="5"/>
  </si>
  <si>
    <t>電源地域振興促進
事業費補助金</t>
    <phoneticPr fontId="5"/>
  </si>
  <si>
    <t>設備備品整備費</t>
    <rPh sb="0" eb="7">
      <t>セツビビヒンセイビヒ</t>
    </rPh>
    <phoneticPr fontId="5"/>
  </si>
  <si>
    <t>維持費</t>
    <rPh sb="0" eb="3">
      <t>イジヒ</t>
    </rPh>
    <phoneticPr fontId="5"/>
  </si>
  <si>
    <t>試験研究費</t>
    <rPh sb="0" eb="2">
      <t>シケン</t>
    </rPh>
    <rPh sb="2" eb="5">
      <t>ケンキュウヒ</t>
    </rPh>
    <phoneticPr fontId="5"/>
  </si>
  <si>
    <t>公設試験研究機関で使用する設備の整備</t>
  </si>
  <si>
    <t>公設試験研究機関で使用している設備の保守点検等</t>
  </si>
  <si>
    <t>公設試験研究機関等で行う試験研究のための経費</t>
  </si>
  <si>
    <t>A.茨城県</t>
    <rPh sb="2" eb="5">
      <t>イバラキケン</t>
    </rPh>
    <phoneticPr fontId="5"/>
  </si>
  <si>
    <t>公設試験研究機関等で使用する設備の整備</t>
    <rPh sb="8" eb="9">
      <t>トウ</t>
    </rPh>
    <phoneticPr fontId="5"/>
  </si>
  <si>
    <t>公設試験研究機関等で使用している設備の保守点検等</t>
    <rPh sb="8" eb="9">
      <t>トウ</t>
    </rPh>
    <phoneticPr fontId="5"/>
  </si>
  <si>
    <t>設備備品整備費</t>
    <rPh sb="0" eb="2">
      <t>セツビ</t>
    </rPh>
    <rPh sb="2" eb="4">
      <t>ビヒン</t>
    </rPh>
    <rPh sb="4" eb="7">
      <t>セイビヒ</t>
    </rPh>
    <phoneticPr fontId="5"/>
  </si>
  <si>
    <t>運営費</t>
    <rPh sb="0" eb="3">
      <t>ウンエイヒ</t>
    </rPh>
    <phoneticPr fontId="5"/>
  </si>
  <si>
    <t>公設試験研究機関のネットワークシステム維持・運営</t>
  </si>
  <si>
    <t>B.福井県</t>
    <rPh sb="2" eb="5">
      <t>フクイケン</t>
    </rPh>
    <phoneticPr fontId="5"/>
  </si>
  <si>
    <t>公設試験研究機関等で行う試験研究のための経費</t>
    <rPh sb="8" eb="9">
      <t>トウ</t>
    </rPh>
    <phoneticPr fontId="5"/>
  </si>
  <si>
    <t>付帯雑費</t>
    <rPh sb="0" eb="4">
      <t>フタイザッピ</t>
    </rPh>
    <phoneticPr fontId="5"/>
  </si>
  <si>
    <t>C.岡山県</t>
    <rPh sb="2" eb="5">
      <t>オカヤマケン</t>
    </rPh>
    <phoneticPr fontId="5"/>
  </si>
  <si>
    <t>研究成果発表会の開催経費</t>
  </si>
  <si>
    <t>茨城県</t>
    <rPh sb="0" eb="3">
      <t>イバラキケン</t>
    </rPh>
    <phoneticPr fontId="5"/>
  </si>
  <si>
    <t>茨城県における科学技術振興のための試験研究及び基盤整備事業を実施</t>
  </si>
  <si>
    <t>補助金等交付</t>
  </si>
  <si>
    <t>-</t>
    <phoneticPr fontId="5"/>
  </si>
  <si>
    <t>福井県</t>
    <rPh sb="0" eb="3">
      <t>フクイケン</t>
    </rPh>
    <phoneticPr fontId="5"/>
  </si>
  <si>
    <t>福井県における科学技術振興のための試験研究及び基盤整備事業を実施</t>
    <rPh sb="0" eb="2">
      <t>フクイ</t>
    </rPh>
    <phoneticPr fontId="5"/>
  </si>
  <si>
    <t>岡山県</t>
    <rPh sb="0" eb="3">
      <t>オカヤマケン</t>
    </rPh>
    <phoneticPr fontId="5"/>
  </si>
  <si>
    <t>岡山県における科学技術振興のための試験研究及び基盤整備事業を実施</t>
    <rPh sb="0" eb="2">
      <t>オカヤマ</t>
    </rPh>
    <phoneticPr fontId="5"/>
  </si>
  <si>
    <t>-</t>
    <phoneticPr fontId="5"/>
  </si>
  <si>
    <t>※金額は単位未満四捨五入して記載していることから、合計が一致しない場合がある。</t>
    <phoneticPr fontId="5"/>
  </si>
  <si>
    <t>電源地域振興促進事業費補助金
（特別電源所在県科学技術振興事業補助金）</t>
    <phoneticPr fontId="5"/>
  </si>
  <si>
    <t>原子力課長　松浦　重和</t>
    <rPh sb="6" eb="8">
      <t>マツウラ</t>
    </rPh>
    <rPh sb="9" eb="10">
      <t>シゲ</t>
    </rPh>
    <rPh sb="10" eb="11">
      <t>ワ</t>
    </rPh>
    <phoneticPr fontId="5"/>
  </si>
  <si>
    <t>-</t>
  </si>
  <si>
    <t>-</t>
    <phoneticPr fontId="5"/>
  </si>
  <si>
    <t>外部有識者による点検対象外</t>
  </si>
  <si>
    <t>現状通り</t>
  </si>
  <si>
    <t>１．事業評価の観点：この事業は、日本原子力研究開発機構の原子力発電施設等の所在する都道府県における科学技術振興のための調査、試験研究及び基盤整備に必要な補助を行うものであり、長期継続事業及び事業成果等の観点から検証を行った。
２．所見：この事業は、電源立地地域の自立性・持続的発展に結びつく科学技術振興に関する事業への補助であり、国の事業としての必要性は認められる。引き続き、現行の予算規模を維持しながらも、長期継続事業であることを踏まえ、不断の見直しに努める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</si>
</sst>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2406</xdr:colOff>
      <xdr:row>742</xdr:row>
      <xdr:rowOff>312589</xdr:rowOff>
    </xdr:from>
    <xdr:to>
      <xdr:col>45</xdr:col>
      <xdr:colOff>161374</xdr:colOff>
      <xdr:row>760</xdr:row>
      <xdr:rowOff>338814</xdr:rowOff>
    </xdr:to>
    <xdr:grpSp>
      <xdr:nvGrpSpPr>
        <xdr:cNvPr id="39" name="Group 37">
          <a:extLst>
            <a:ext uri="{FF2B5EF4-FFF2-40B4-BE49-F238E27FC236}">
              <a16:creationId xmlns:a16="http://schemas.microsoft.com/office/drawing/2014/main" id="{2A96FD9B-75D6-49E6-8C74-4579D56115A6}"/>
            </a:ext>
          </a:extLst>
        </xdr:cNvPr>
        <xdr:cNvGrpSpPr>
          <a:grpSpLocks/>
        </xdr:cNvGrpSpPr>
      </xdr:nvGrpSpPr>
      <xdr:grpSpPr bwMode="auto">
        <a:xfrm>
          <a:off x="1824062" y="51854745"/>
          <a:ext cx="7445593" cy="7384288"/>
          <a:chOff x="259" y="3022"/>
          <a:chExt cx="568" cy="719"/>
        </a:xfrm>
      </xdr:grpSpPr>
      <xdr:sp macro="" textlink="">
        <xdr:nvSpPr>
          <xdr:cNvPr id="40" name="AutoShape 38">
            <a:extLst>
              <a:ext uri="{FF2B5EF4-FFF2-40B4-BE49-F238E27FC236}">
                <a16:creationId xmlns:a16="http://schemas.microsoft.com/office/drawing/2014/main" id="{88FAE72B-57F6-460E-AE17-2AE9305F150A}"/>
              </a:ext>
            </a:extLst>
          </xdr:cNvPr>
          <xdr:cNvSpPr>
            <a:spLocks noChangeArrowheads="1"/>
          </xdr:cNvSpPr>
        </xdr:nvSpPr>
        <xdr:spPr bwMode="auto">
          <a:xfrm>
            <a:off x="377" y="3022"/>
            <a:ext cx="393" cy="1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AutoShape 39">
            <a:extLst>
              <a:ext uri="{FF2B5EF4-FFF2-40B4-BE49-F238E27FC236}">
                <a16:creationId xmlns:a16="http://schemas.microsoft.com/office/drawing/2014/main" id="{8B782D05-6B5B-46DA-9D79-943275954365}"/>
              </a:ext>
            </a:extLst>
          </xdr:cNvPr>
          <xdr:cNvSpPr>
            <a:spLocks noChangeArrowheads="1"/>
          </xdr:cNvSpPr>
        </xdr:nvSpPr>
        <xdr:spPr bwMode="auto">
          <a:xfrm>
            <a:off x="316" y="3179"/>
            <a:ext cx="511" cy="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原子力発電施設等の所在する都道府県に対し、当該都道府県内における科学技術振興のための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試験研究及び基盤整備事業を支援するための補助金を交付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2" name="AutoShape 40">
            <a:extLst>
              <a:ext uri="{FF2B5EF4-FFF2-40B4-BE49-F238E27FC236}">
                <a16:creationId xmlns:a16="http://schemas.microsoft.com/office/drawing/2014/main" id="{E88CCEAD-2499-409E-94BF-65DED1C2A70B}"/>
              </a:ext>
            </a:extLst>
          </xdr:cNvPr>
          <xdr:cNvSpPr>
            <a:spLocks noChangeArrowheads="1"/>
          </xdr:cNvSpPr>
        </xdr:nvSpPr>
        <xdr:spPr bwMode="auto">
          <a:xfrm>
            <a:off x="259" y="3440"/>
            <a:ext cx="198" cy="1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AutoShape 41">
            <a:extLst>
              <a:ext uri="{FF2B5EF4-FFF2-40B4-BE49-F238E27FC236}">
                <a16:creationId xmlns:a16="http://schemas.microsoft.com/office/drawing/2014/main" id="{FAABAF61-9439-4C14-B1A9-E4C5F8C6CEA7}"/>
              </a:ext>
            </a:extLst>
          </xdr:cNvPr>
          <xdr:cNvSpPr>
            <a:spLocks noChangeArrowheads="1"/>
          </xdr:cNvSpPr>
        </xdr:nvSpPr>
        <xdr:spPr bwMode="auto">
          <a:xfrm>
            <a:off x="259" y="3615"/>
            <a:ext cx="198" cy="1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179582</xdr:colOff>
      <xdr:row>753</xdr:row>
      <xdr:rowOff>318947</xdr:rowOff>
    </xdr:from>
    <xdr:to>
      <xdr:col>33</xdr:col>
      <xdr:colOff>136681</xdr:colOff>
      <xdr:row>755</xdr:row>
      <xdr:rowOff>243436</xdr:rowOff>
    </xdr:to>
    <xdr:sp macro="" textlink="">
      <xdr:nvSpPr>
        <xdr:cNvPr id="44" name="Rectangle 43">
          <a:extLst>
            <a:ext uri="{FF2B5EF4-FFF2-40B4-BE49-F238E27FC236}">
              <a16:creationId xmlns:a16="http://schemas.microsoft.com/office/drawing/2014/main" id="{9840E9A4-05A0-4CF3-9C4B-69F52DDA832C}"/>
            </a:ext>
          </a:extLst>
        </xdr:cNvPr>
        <xdr:cNvSpPr>
          <a:spLocks noChangeArrowheads="1"/>
        </xdr:cNvSpPr>
      </xdr:nvSpPr>
      <xdr:spPr bwMode="auto">
        <a:xfrm>
          <a:off x="5946068" y="55847123"/>
          <a:ext cx="986829" cy="619556"/>
        </a:xfrm>
        <a:prstGeom prst="rect">
          <a:avLst/>
        </a:prstGeom>
        <a:noFill/>
        <a:ln>
          <a:noFill/>
        </a:ln>
        <a:effectLs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105012</xdr:colOff>
      <xdr:row>753</xdr:row>
      <xdr:rowOff>323007</xdr:rowOff>
    </xdr:from>
    <xdr:to>
      <xdr:col>15</xdr:col>
      <xdr:colOff>68034</xdr:colOff>
      <xdr:row>755</xdr:row>
      <xdr:rowOff>247496</xdr:rowOff>
    </xdr:to>
    <xdr:sp macro="" textlink="">
      <xdr:nvSpPr>
        <xdr:cNvPr id="47" name="Rectangle 43">
          <a:extLst>
            <a:ext uri="{FF2B5EF4-FFF2-40B4-BE49-F238E27FC236}">
              <a16:creationId xmlns:a16="http://schemas.microsoft.com/office/drawing/2014/main" id="{5EA3E1C7-A8E4-4703-97B4-6FAB12C6D2C3}"/>
            </a:ext>
          </a:extLst>
        </xdr:cNvPr>
        <xdr:cNvSpPr>
          <a:spLocks noChangeArrowheads="1"/>
        </xdr:cNvSpPr>
      </xdr:nvSpPr>
      <xdr:spPr bwMode="auto">
        <a:xfrm>
          <a:off x="2164471" y="55851183"/>
          <a:ext cx="992752" cy="619556"/>
        </a:xfrm>
        <a:prstGeom prst="rect">
          <a:avLst/>
        </a:prstGeom>
        <a:noFill/>
        <a:ln>
          <a:noFill/>
        </a:ln>
        <a:effectLs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186857</xdr:colOff>
      <xdr:row>755</xdr:row>
      <xdr:rowOff>9043</xdr:rowOff>
    </xdr:from>
    <xdr:to>
      <xdr:col>35</xdr:col>
      <xdr:colOff>147576</xdr:colOff>
      <xdr:row>758</xdr:row>
      <xdr:rowOff>175918</xdr:rowOff>
    </xdr:to>
    <xdr:sp macro="" textlink="">
      <xdr:nvSpPr>
        <xdr:cNvPr id="48" name="AutoShape 40">
          <a:extLst>
            <a:ext uri="{FF2B5EF4-FFF2-40B4-BE49-F238E27FC236}">
              <a16:creationId xmlns:a16="http://schemas.microsoft.com/office/drawing/2014/main" id="{98E3AC0A-F5F4-4A1C-BF68-FF406A7EE2B0}"/>
            </a:ext>
          </a:extLst>
        </xdr:cNvPr>
        <xdr:cNvSpPr>
          <a:spLocks noChangeArrowheads="1"/>
        </xdr:cNvSpPr>
      </xdr:nvSpPr>
      <xdr:spPr bwMode="auto">
        <a:xfrm>
          <a:off x="4639795" y="49634293"/>
          <a:ext cx="2592000" cy="1548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153799</xdr:colOff>
      <xdr:row>755</xdr:row>
      <xdr:rowOff>9046</xdr:rowOff>
    </xdr:from>
    <xdr:to>
      <xdr:col>49</xdr:col>
      <xdr:colOff>114518</xdr:colOff>
      <xdr:row>758</xdr:row>
      <xdr:rowOff>175921</xdr:rowOff>
    </xdr:to>
    <xdr:sp macro="" textlink="">
      <xdr:nvSpPr>
        <xdr:cNvPr id="49" name="AutoShape 40">
          <a:extLst>
            <a:ext uri="{FF2B5EF4-FFF2-40B4-BE49-F238E27FC236}">
              <a16:creationId xmlns:a16="http://schemas.microsoft.com/office/drawing/2014/main" id="{5AE7BB56-E67F-47BF-9DBA-3FA4BD387AE8}"/>
            </a:ext>
          </a:extLst>
        </xdr:cNvPr>
        <xdr:cNvSpPr>
          <a:spLocks noChangeArrowheads="1"/>
        </xdr:cNvSpPr>
      </xdr:nvSpPr>
      <xdr:spPr bwMode="auto">
        <a:xfrm>
          <a:off x="7440424" y="49634296"/>
          <a:ext cx="2592000" cy="1548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32358</xdr:colOff>
      <xdr:row>753</xdr:row>
      <xdr:rowOff>305797</xdr:rowOff>
    </xdr:from>
    <xdr:to>
      <xdr:col>47</xdr:col>
      <xdr:colOff>201325</xdr:colOff>
      <xdr:row>755</xdr:row>
      <xdr:rowOff>230286</xdr:rowOff>
    </xdr:to>
    <xdr:sp macro="" textlink="">
      <xdr:nvSpPr>
        <xdr:cNvPr id="50" name="Rectangle 43">
          <a:extLst>
            <a:ext uri="{FF2B5EF4-FFF2-40B4-BE49-F238E27FC236}">
              <a16:creationId xmlns:a16="http://schemas.microsoft.com/office/drawing/2014/main" id="{75FAD616-B1A9-4C76-BE55-BD10E2E2C115}"/>
            </a:ext>
          </a:extLst>
        </xdr:cNvPr>
        <xdr:cNvSpPr>
          <a:spLocks noChangeArrowheads="1"/>
        </xdr:cNvSpPr>
      </xdr:nvSpPr>
      <xdr:spPr bwMode="auto">
        <a:xfrm>
          <a:off x="8888034" y="55833973"/>
          <a:ext cx="992750" cy="619556"/>
        </a:xfrm>
        <a:prstGeom prst="rect">
          <a:avLst/>
        </a:prstGeom>
        <a:noFill/>
        <a:ln>
          <a:noFill/>
        </a:ln>
        <a:effectLs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178594</xdr:colOff>
      <xdr:row>758</xdr:row>
      <xdr:rowOff>441310</xdr:rowOff>
    </xdr:from>
    <xdr:to>
      <xdr:col>35</xdr:col>
      <xdr:colOff>139313</xdr:colOff>
      <xdr:row>761</xdr:row>
      <xdr:rowOff>34716</xdr:rowOff>
    </xdr:to>
    <xdr:sp macro="" textlink="">
      <xdr:nvSpPr>
        <xdr:cNvPr id="51" name="AutoShape 41">
          <a:extLst>
            <a:ext uri="{FF2B5EF4-FFF2-40B4-BE49-F238E27FC236}">
              <a16:creationId xmlns:a16="http://schemas.microsoft.com/office/drawing/2014/main" id="{B8AB63E5-346E-4A5B-8B3E-BBDD517322C2}"/>
            </a:ext>
          </a:extLst>
        </xdr:cNvPr>
        <xdr:cNvSpPr>
          <a:spLocks noChangeArrowheads="1"/>
        </xdr:cNvSpPr>
      </xdr:nvSpPr>
      <xdr:spPr bwMode="auto">
        <a:xfrm>
          <a:off x="4631532" y="51447685"/>
          <a:ext cx="2592000" cy="1296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152679</xdr:colOff>
      <xdr:row>758</xdr:row>
      <xdr:rowOff>422260</xdr:rowOff>
    </xdr:from>
    <xdr:to>
      <xdr:col>49</xdr:col>
      <xdr:colOff>113398</xdr:colOff>
      <xdr:row>761</xdr:row>
      <xdr:rowOff>15626</xdr:rowOff>
    </xdr:to>
    <xdr:sp macro="" textlink="">
      <xdr:nvSpPr>
        <xdr:cNvPr id="52" name="AutoShape 41">
          <a:extLst>
            <a:ext uri="{FF2B5EF4-FFF2-40B4-BE49-F238E27FC236}">
              <a16:creationId xmlns:a16="http://schemas.microsoft.com/office/drawing/2014/main" id="{EFE9A89A-B2EB-48D8-8896-C3C1E7267BF3}"/>
            </a:ext>
          </a:extLst>
        </xdr:cNvPr>
        <xdr:cNvSpPr>
          <a:spLocks noChangeArrowheads="1"/>
        </xdr:cNvSpPr>
      </xdr:nvSpPr>
      <xdr:spPr bwMode="auto">
        <a:xfrm>
          <a:off x="7439304" y="51428635"/>
          <a:ext cx="2592000" cy="12959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岡山県内における科学技術振興のための試験研究及び基盤整備事業等を実施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193074</xdr:colOff>
      <xdr:row>752</xdr:row>
      <xdr:rowOff>198480</xdr:rowOff>
    </xdr:from>
    <xdr:to>
      <xdr:col>43</xdr:col>
      <xdr:colOff>16641</xdr:colOff>
      <xdr:row>752</xdr:row>
      <xdr:rowOff>198480</xdr:rowOff>
    </xdr:to>
    <xdr:cxnSp macro="">
      <xdr:nvCxnSpPr>
        <xdr:cNvPr id="17" name="直線コネクタ 16"/>
        <xdr:cNvCxnSpPr/>
      </xdr:nvCxnSpPr>
      <xdr:spPr>
        <a:xfrm flipV="1">
          <a:off x="3076317" y="55379122"/>
          <a:ext cx="57960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3345</xdr:colOff>
      <xdr:row>752</xdr:row>
      <xdr:rowOff>202591</xdr:rowOff>
    </xdr:from>
    <xdr:to>
      <xdr:col>15</xdr:col>
      <xdr:colOff>3345</xdr:colOff>
      <xdr:row>754</xdr:row>
      <xdr:rowOff>335524</xdr:rowOff>
    </xdr:to>
    <xdr:cxnSp macro="">
      <xdr:nvCxnSpPr>
        <xdr:cNvPr id="19" name="直線矢印コネクタ 18"/>
        <xdr:cNvCxnSpPr/>
      </xdr:nvCxnSpPr>
      <xdr:spPr>
        <a:xfrm>
          <a:off x="3092534" y="55383233"/>
          <a:ext cx="0" cy="828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4439</xdr:colOff>
      <xdr:row>752</xdr:row>
      <xdr:rowOff>202598</xdr:rowOff>
    </xdr:from>
    <xdr:to>
      <xdr:col>43</xdr:col>
      <xdr:colOff>4439</xdr:colOff>
      <xdr:row>754</xdr:row>
      <xdr:rowOff>335531</xdr:rowOff>
    </xdr:to>
    <xdr:cxnSp macro="">
      <xdr:nvCxnSpPr>
        <xdr:cNvPr id="20" name="直線矢印コネクタ 19"/>
        <xdr:cNvCxnSpPr/>
      </xdr:nvCxnSpPr>
      <xdr:spPr>
        <a:xfrm flipH="1">
          <a:off x="8860115" y="55383240"/>
          <a:ext cx="0" cy="828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749</xdr:row>
      <xdr:rowOff>347532</xdr:rowOff>
    </xdr:from>
    <xdr:to>
      <xdr:col>29</xdr:col>
      <xdr:colOff>0</xdr:colOff>
      <xdr:row>754</xdr:row>
      <xdr:rowOff>337864</xdr:rowOff>
    </xdr:to>
    <xdr:cxnSp macro="">
      <xdr:nvCxnSpPr>
        <xdr:cNvPr id="21" name="直線矢印コネクタ 20"/>
        <xdr:cNvCxnSpPr/>
      </xdr:nvCxnSpPr>
      <xdr:spPr>
        <a:xfrm flipH="1">
          <a:off x="5972432" y="54485573"/>
          <a:ext cx="0" cy="1728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45720" tIns="27432" rIns="45720" bIns="0" anchor="t" upright="1"/>
      <a:lstStyle>
        <a:defPPr algn="ctr" rtl="0">
          <a:defRPr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C781" sqref="BC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271</v>
      </c>
      <c r="AT2" s="991"/>
      <c r="AU2" s="991"/>
      <c r="AV2" s="51" t="str">
        <f>IF(AW2="", "", "-")</f>
        <v/>
      </c>
      <c r="AW2" s="934"/>
      <c r="AX2" s="934"/>
    </row>
    <row r="3" spans="1:50" ht="21" customHeight="1" thickBot="1" x14ac:dyDescent="0.2">
      <c r="A3" s="889" t="s">
        <v>425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30" customHeight="1" x14ac:dyDescent="0.15">
      <c r="A4" s="724" t="s">
        <v>25</v>
      </c>
      <c r="B4" s="725"/>
      <c r="C4" s="725"/>
      <c r="D4" s="725"/>
      <c r="E4" s="725"/>
      <c r="F4" s="725"/>
      <c r="G4" s="702" t="s">
        <v>657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618</v>
      </c>
      <c r="AF4" s="708"/>
      <c r="AG4" s="708"/>
      <c r="AH4" s="708"/>
      <c r="AI4" s="708"/>
      <c r="AJ4" s="708"/>
      <c r="AK4" s="708"/>
      <c r="AL4" s="708"/>
      <c r="AM4" s="708"/>
      <c r="AN4" s="708"/>
      <c r="AO4" s="708"/>
      <c r="AP4" s="709"/>
      <c r="AQ4" s="710" t="s">
        <v>2</v>
      </c>
      <c r="AR4" s="705"/>
      <c r="AS4" s="705"/>
      <c r="AT4" s="705"/>
      <c r="AU4" s="705"/>
      <c r="AV4" s="705"/>
      <c r="AW4" s="705"/>
      <c r="AX4" s="711"/>
    </row>
    <row r="5" spans="1:50" ht="38.1" customHeight="1" x14ac:dyDescent="0.15">
      <c r="A5" s="712" t="s">
        <v>67</v>
      </c>
      <c r="B5" s="713"/>
      <c r="C5" s="713"/>
      <c r="D5" s="713"/>
      <c r="E5" s="713"/>
      <c r="F5" s="714"/>
      <c r="G5" s="861" t="s">
        <v>616</v>
      </c>
      <c r="H5" s="862"/>
      <c r="I5" s="862"/>
      <c r="J5" s="862"/>
      <c r="K5" s="862"/>
      <c r="L5" s="862"/>
      <c r="M5" s="863" t="s">
        <v>66</v>
      </c>
      <c r="N5" s="864"/>
      <c r="O5" s="864"/>
      <c r="P5" s="864"/>
      <c r="Q5" s="864"/>
      <c r="R5" s="865"/>
      <c r="S5" s="866" t="s">
        <v>617</v>
      </c>
      <c r="T5" s="862"/>
      <c r="U5" s="862"/>
      <c r="V5" s="862"/>
      <c r="W5" s="862"/>
      <c r="X5" s="867"/>
      <c r="Y5" s="718" t="s">
        <v>3</v>
      </c>
      <c r="Z5" s="566"/>
      <c r="AA5" s="566"/>
      <c r="AB5" s="566"/>
      <c r="AC5" s="566"/>
      <c r="AD5" s="567"/>
      <c r="AE5" s="719" t="s">
        <v>619</v>
      </c>
      <c r="AF5" s="719"/>
      <c r="AG5" s="719"/>
      <c r="AH5" s="719"/>
      <c r="AI5" s="719"/>
      <c r="AJ5" s="719"/>
      <c r="AK5" s="719"/>
      <c r="AL5" s="719"/>
      <c r="AM5" s="719"/>
      <c r="AN5" s="719"/>
      <c r="AO5" s="719"/>
      <c r="AP5" s="720"/>
      <c r="AQ5" s="721" t="s">
        <v>658</v>
      </c>
      <c r="AR5" s="722"/>
      <c r="AS5" s="722"/>
      <c r="AT5" s="722"/>
      <c r="AU5" s="722"/>
      <c r="AV5" s="722"/>
      <c r="AW5" s="722"/>
      <c r="AX5" s="723"/>
    </row>
    <row r="6" spans="1:50" ht="38.1" customHeight="1" x14ac:dyDescent="0.15">
      <c r="A6" s="726" t="s">
        <v>4</v>
      </c>
      <c r="B6" s="727"/>
      <c r="C6" s="727"/>
      <c r="D6" s="727"/>
      <c r="E6" s="727"/>
      <c r="F6" s="727"/>
      <c r="G6" s="413" t="str">
        <f>入力規則等!F39</f>
        <v>エネルギー対策特別会計電源開発促進勘定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60"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389</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60"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99.9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6.25" customHeight="1" x14ac:dyDescent="0.15">
      <c r="A10" s="680" t="s">
        <v>30</v>
      </c>
      <c r="B10" s="681"/>
      <c r="C10" s="681"/>
      <c r="D10" s="681"/>
      <c r="E10" s="681"/>
      <c r="F10" s="681"/>
      <c r="G10" s="775" t="s">
        <v>571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60"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30" customHeight="1" x14ac:dyDescent="0.15">
      <c r="A12" s="1001" t="s">
        <v>24</v>
      </c>
      <c r="B12" s="1002"/>
      <c r="C12" s="1002"/>
      <c r="D12" s="1002"/>
      <c r="E12" s="1002"/>
      <c r="F12" s="1003"/>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30" customHeight="1" x14ac:dyDescent="0.15">
      <c r="A13" s="634"/>
      <c r="B13" s="635"/>
      <c r="C13" s="635"/>
      <c r="D13" s="635"/>
      <c r="E13" s="635"/>
      <c r="F13" s="636"/>
      <c r="G13" s="743" t="s">
        <v>6</v>
      </c>
      <c r="H13" s="744"/>
      <c r="I13" s="785" t="s">
        <v>7</v>
      </c>
      <c r="J13" s="786"/>
      <c r="K13" s="786"/>
      <c r="L13" s="786"/>
      <c r="M13" s="786"/>
      <c r="N13" s="786"/>
      <c r="O13" s="787"/>
      <c r="P13" s="677">
        <v>1802</v>
      </c>
      <c r="Q13" s="678"/>
      <c r="R13" s="678"/>
      <c r="S13" s="678"/>
      <c r="T13" s="678"/>
      <c r="U13" s="678"/>
      <c r="V13" s="679"/>
      <c r="W13" s="677">
        <v>1802</v>
      </c>
      <c r="X13" s="678"/>
      <c r="Y13" s="678"/>
      <c r="Z13" s="678"/>
      <c r="AA13" s="678"/>
      <c r="AB13" s="678"/>
      <c r="AC13" s="679"/>
      <c r="AD13" s="677">
        <v>1802</v>
      </c>
      <c r="AE13" s="678"/>
      <c r="AF13" s="678"/>
      <c r="AG13" s="678"/>
      <c r="AH13" s="678"/>
      <c r="AI13" s="678"/>
      <c r="AJ13" s="679"/>
      <c r="AK13" s="677">
        <v>1802</v>
      </c>
      <c r="AL13" s="678"/>
      <c r="AM13" s="678"/>
      <c r="AN13" s="678"/>
      <c r="AO13" s="678"/>
      <c r="AP13" s="678"/>
      <c r="AQ13" s="679"/>
      <c r="AR13" s="942">
        <v>1802</v>
      </c>
      <c r="AS13" s="943"/>
      <c r="AT13" s="943"/>
      <c r="AU13" s="943"/>
      <c r="AV13" s="943"/>
      <c r="AW13" s="943"/>
      <c r="AX13" s="944"/>
    </row>
    <row r="14" spans="1:50" ht="30" customHeight="1" x14ac:dyDescent="0.15">
      <c r="A14" s="634"/>
      <c r="B14" s="635"/>
      <c r="C14" s="635"/>
      <c r="D14" s="635"/>
      <c r="E14" s="635"/>
      <c r="F14" s="636"/>
      <c r="G14" s="745"/>
      <c r="H14" s="746"/>
      <c r="I14" s="731" t="s">
        <v>8</v>
      </c>
      <c r="J14" s="783"/>
      <c r="K14" s="783"/>
      <c r="L14" s="783"/>
      <c r="M14" s="783"/>
      <c r="N14" s="783"/>
      <c r="O14" s="784"/>
      <c r="P14" s="677" t="s">
        <v>572</v>
      </c>
      <c r="Q14" s="678"/>
      <c r="R14" s="678"/>
      <c r="S14" s="678"/>
      <c r="T14" s="678"/>
      <c r="U14" s="678"/>
      <c r="V14" s="679"/>
      <c r="W14" s="677" t="s">
        <v>573</v>
      </c>
      <c r="X14" s="678"/>
      <c r="Y14" s="678"/>
      <c r="Z14" s="678"/>
      <c r="AA14" s="678"/>
      <c r="AB14" s="678"/>
      <c r="AC14" s="679"/>
      <c r="AD14" s="677" t="s">
        <v>620</v>
      </c>
      <c r="AE14" s="678"/>
      <c r="AF14" s="678"/>
      <c r="AG14" s="678"/>
      <c r="AH14" s="678"/>
      <c r="AI14" s="678"/>
      <c r="AJ14" s="679"/>
      <c r="AK14" s="677" t="s">
        <v>659</v>
      </c>
      <c r="AL14" s="678"/>
      <c r="AM14" s="678"/>
      <c r="AN14" s="678"/>
      <c r="AO14" s="678"/>
      <c r="AP14" s="678"/>
      <c r="AQ14" s="679"/>
      <c r="AR14" s="810"/>
      <c r="AS14" s="810"/>
      <c r="AT14" s="810"/>
      <c r="AU14" s="810"/>
      <c r="AV14" s="810"/>
      <c r="AW14" s="810"/>
      <c r="AX14" s="811"/>
    </row>
    <row r="15" spans="1:50" ht="30" customHeight="1" x14ac:dyDescent="0.15">
      <c r="A15" s="634"/>
      <c r="B15" s="635"/>
      <c r="C15" s="635"/>
      <c r="D15" s="635"/>
      <c r="E15" s="635"/>
      <c r="F15" s="636"/>
      <c r="G15" s="745"/>
      <c r="H15" s="746"/>
      <c r="I15" s="731" t="s">
        <v>51</v>
      </c>
      <c r="J15" s="732"/>
      <c r="K15" s="732"/>
      <c r="L15" s="732"/>
      <c r="M15" s="732"/>
      <c r="N15" s="732"/>
      <c r="O15" s="733"/>
      <c r="P15" s="677" t="s">
        <v>573</v>
      </c>
      <c r="Q15" s="678"/>
      <c r="R15" s="678"/>
      <c r="S15" s="678"/>
      <c r="T15" s="678"/>
      <c r="U15" s="678"/>
      <c r="V15" s="679"/>
      <c r="W15" s="677" t="s">
        <v>574</v>
      </c>
      <c r="X15" s="678"/>
      <c r="Y15" s="678"/>
      <c r="Z15" s="678"/>
      <c r="AA15" s="678"/>
      <c r="AB15" s="678"/>
      <c r="AC15" s="679"/>
      <c r="AD15" s="677" t="s">
        <v>574</v>
      </c>
      <c r="AE15" s="678"/>
      <c r="AF15" s="678"/>
      <c r="AG15" s="678"/>
      <c r="AH15" s="678"/>
      <c r="AI15" s="678"/>
      <c r="AJ15" s="679"/>
      <c r="AK15" s="677" t="s">
        <v>621</v>
      </c>
      <c r="AL15" s="678"/>
      <c r="AM15" s="678"/>
      <c r="AN15" s="678"/>
      <c r="AO15" s="678"/>
      <c r="AP15" s="678"/>
      <c r="AQ15" s="679"/>
      <c r="AR15" s="677" t="s">
        <v>659</v>
      </c>
      <c r="AS15" s="678"/>
      <c r="AT15" s="678"/>
      <c r="AU15" s="678"/>
      <c r="AV15" s="678"/>
      <c r="AW15" s="678"/>
      <c r="AX15" s="828"/>
    </row>
    <row r="16" spans="1:50" ht="30" customHeight="1" x14ac:dyDescent="0.15">
      <c r="A16" s="634"/>
      <c r="B16" s="635"/>
      <c r="C16" s="635"/>
      <c r="D16" s="635"/>
      <c r="E16" s="635"/>
      <c r="F16" s="636"/>
      <c r="G16" s="745"/>
      <c r="H16" s="746"/>
      <c r="I16" s="731" t="s">
        <v>52</v>
      </c>
      <c r="J16" s="732"/>
      <c r="K16" s="732"/>
      <c r="L16" s="732"/>
      <c r="M16" s="732"/>
      <c r="N16" s="732"/>
      <c r="O16" s="733"/>
      <c r="P16" s="677" t="s">
        <v>574</v>
      </c>
      <c r="Q16" s="678"/>
      <c r="R16" s="678"/>
      <c r="S16" s="678"/>
      <c r="T16" s="678"/>
      <c r="U16" s="678"/>
      <c r="V16" s="679"/>
      <c r="W16" s="677" t="s">
        <v>573</v>
      </c>
      <c r="X16" s="678"/>
      <c r="Y16" s="678"/>
      <c r="Z16" s="678"/>
      <c r="AA16" s="678"/>
      <c r="AB16" s="678"/>
      <c r="AC16" s="679"/>
      <c r="AD16" s="677" t="s">
        <v>574</v>
      </c>
      <c r="AE16" s="678"/>
      <c r="AF16" s="678"/>
      <c r="AG16" s="678"/>
      <c r="AH16" s="678"/>
      <c r="AI16" s="678"/>
      <c r="AJ16" s="679"/>
      <c r="AK16" s="677" t="s">
        <v>659</v>
      </c>
      <c r="AL16" s="678"/>
      <c r="AM16" s="678"/>
      <c r="AN16" s="678"/>
      <c r="AO16" s="678"/>
      <c r="AP16" s="678"/>
      <c r="AQ16" s="679"/>
      <c r="AR16" s="778"/>
      <c r="AS16" s="779"/>
      <c r="AT16" s="779"/>
      <c r="AU16" s="779"/>
      <c r="AV16" s="779"/>
      <c r="AW16" s="779"/>
      <c r="AX16" s="780"/>
    </row>
    <row r="17" spans="1:50" ht="30" customHeight="1" x14ac:dyDescent="0.15">
      <c r="A17" s="634"/>
      <c r="B17" s="635"/>
      <c r="C17" s="635"/>
      <c r="D17" s="635"/>
      <c r="E17" s="635"/>
      <c r="F17" s="636"/>
      <c r="G17" s="745"/>
      <c r="H17" s="746"/>
      <c r="I17" s="731" t="s">
        <v>50</v>
      </c>
      <c r="J17" s="783"/>
      <c r="K17" s="783"/>
      <c r="L17" s="783"/>
      <c r="M17" s="783"/>
      <c r="N17" s="783"/>
      <c r="O17" s="784"/>
      <c r="P17" s="677" t="s">
        <v>573</v>
      </c>
      <c r="Q17" s="678"/>
      <c r="R17" s="678"/>
      <c r="S17" s="678"/>
      <c r="T17" s="678"/>
      <c r="U17" s="678"/>
      <c r="V17" s="679"/>
      <c r="W17" s="677" t="s">
        <v>574</v>
      </c>
      <c r="X17" s="678"/>
      <c r="Y17" s="678"/>
      <c r="Z17" s="678"/>
      <c r="AA17" s="678"/>
      <c r="AB17" s="678"/>
      <c r="AC17" s="679"/>
      <c r="AD17" s="677" t="s">
        <v>574</v>
      </c>
      <c r="AE17" s="678"/>
      <c r="AF17" s="678"/>
      <c r="AG17" s="678"/>
      <c r="AH17" s="678"/>
      <c r="AI17" s="678"/>
      <c r="AJ17" s="679"/>
      <c r="AK17" s="677" t="s">
        <v>659</v>
      </c>
      <c r="AL17" s="678"/>
      <c r="AM17" s="678"/>
      <c r="AN17" s="678"/>
      <c r="AO17" s="678"/>
      <c r="AP17" s="678"/>
      <c r="AQ17" s="679"/>
      <c r="AR17" s="940"/>
      <c r="AS17" s="940"/>
      <c r="AT17" s="940"/>
      <c r="AU17" s="940"/>
      <c r="AV17" s="940"/>
      <c r="AW17" s="940"/>
      <c r="AX17" s="941"/>
    </row>
    <row r="18" spans="1:50" ht="30" customHeight="1" x14ac:dyDescent="0.15">
      <c r="A18" s="634"/>
      <c r="B18" s="635"/>
      <c r="C18" s="635"/>
      <c r="D18" s="635"/>
      <c r="E18" s="635"/>
      <c r="F18" s="636"/>
      <c r="G18" s="747"/>
      <c r="H18" s="748"/>
      <c r="I18" s="736" t="s">
        <v>20</v>
      </c>
      <c r="J18" s="737"/>
      <c r="K18" s="737"/>
      <c r="L18" s="737"/>
      <c r="M18" s="737"/>
      <c r="N18" s="737"/>
      <c r="O18" s="738"/>
      <c r="P18" s="900">
        <f>SUM(P13:V17)</f>
        <v>1802</v>
      </c>
      <c r="Q18" s="901"/>
      <c r="R18" s="901"/>
      <c r="S18" s="901"/>
      <c r="T18" s="901"/>
      <c r="U18" s="901"/>
      <c r="V18" s="902"/>
      <c r="W18" s="900">
        <f>SUM(W13:AC17)</f>
        <v>1802</v>
      </c>
      <c r="X18" s="901"/>
      <c r="Y18" s="901"/>
      <c r="Z18" s="901"/>
      <c r="AA18" s="901"/>
      <c r="AB18" s="901"/>
      <c r="AC18" s="902"/>
      <c r="AD18" s="900">
        <f>SUM(AD13:AJ17)</f>
        <v>1802</v>
      </c>
      <c r="AE18" s="901"/>
      <c r="AF18" s="901"/>
      <c r="AG18" s="901"/>
      <c r="AH18" s="901"/>
      <c r="AI18" s="901"/>
      <c r="AJ18" s="902"/>
      <c r="AK18" s="900">
        <f>SUM(AK13:AQ17)</f>
        <v>1802</v>
      </c>
      <c r="AL18" s="901"/>
      <c r="AM18" s="901"/>
      <c r="AN18" s="901"/>
      <c r="AO18" s="901"/>
      <c r="AP18" s="901"/>
      <c r="AQ18" s="902"/>
      <c r="AR18" s="900">
        <f>SUM(AR13:AX17)</f>
        <v>1802</v>
      </c>
      <c r="AS18" s="901"/>
      <c r="AT18" s="901"/>
      <c r="AU18" s="901"/>
      <c r="AV18" s="901"/>
      <c r="AW18" s="901"/>
      <c r="AX18" s="903"/>
    </row>
    <row r="19" spans="1:50" ht="30" customHeight="1" x14ac:dyDescent="0.15">
      <c r="A19" s="634"/>
      <c r="B19" s="635"/>
      <c r="C19" s="635"/>
      <c r="D19" s="635"/>
      <c r="E19" s="635"/>
      <c r="F19" s="636"/>
      <c r="G19" s="898" t="s">
        <v>9</v>
      </c>
      <c r="H19" s="899"/>
      <c r="I19" s="899"/>
      <c r="J19" s="899"/>
      <c r="K19" s="899"/>
      <c r="L19" s="899"/>
      <c r="M19" s="899"/>
      <c r="N19" s="899"/>
      <c r="O19" s="899"/>
      <c r="P19" s="677">
        <v>1759</v>
      </c>
      <c r="Q19" s="678"/>
      <c r="R19" s="678"/>
      <c r="S19" s="678"/>
      <c r="T19" s="678"/>
      <c r="U19" s="678"/>
      <c r="V19" s="679"/>
      <c r="W19" s="677">
        <v>1768</v>
      </c>
      <c r="X19" s="678"/>
      <c r="Y19" s="678"/>
      <c r="Z19" s="678"/>
      <c r="AA19" s="678"/>
      <c r="AB19" s="678"/>
      <c r="AC19" s="679"/>
      <c r="AD19" s="677">
        <v>1787</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30" customHeight="1" x14ac:dyDescent="0.15">
      <c r="A20" s="634"/>
      <c r="B20" s="635"/>
      <c r="C20" s="635"/>
      <c r="D20" s="635"/>
      <c r="E20" s="635"/>
      <c r="F20" s="636"/>
      <c r="G20" s="898" t="s">
        <v>10</v>
      </c>
      <c r="H20" s="899"/>
      <c r="I20" s="899"/>
      <c r="J20" s="899"/>
      <c r="K20" s="899"/>
      <c r="L20" s="899"/>
      <c r="M20" s="899"/>
      <c r="N20" s="899"/>
      <c r="O20" s="899"/>
      <c r="P20" s="318">
        <f>IF(P18=0, "-", SUM(P19)/P18)</f>
        <v>0.97613762486126521</v>
      </c>
      <c r="Q20" s="318"/>
      <c r="R20" s="318"/>
      <c r="S20" s="318"/>
      <c r="T20" s="318"/>
      <c r="U20" s="318"/>
      <c r="V20" s="318"/>
      <c r="W20" s="318">
        <f t="shared" ref="W20" si="0">IF(W18=0, "-", SUM(W19)/W18)</f>
        <v>0.98113207547169812</v>
      </c>
      <c r="X20" s="318"/>
      <c r="Y20" s="318"/>
      <c r="Z20" s="318"/>
      <c r="AA20" s="318"/>
      <c r="AB20" s="318"/>
      <c r="AC20" s="318"/>
      <c r="AD20" s="318">
        <f t="shared" ref="AD20" si="1">IF(AD18=0, "-", SUM(AD19)/AD18)</f>
        <v>0.99167591564927859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6.75" customHeight="1" x14ac:dyDescent="0.15">
      <c r="A21" s="871"/>
      <c r="B21" s="872"/>
      <c r="C21" s="872"/>
      <c r="D21" s="872"/>
      <c r="E21" s="872"/>
      <c r="F21" s="1004"/>
      <c r="G21" s="316" t="s">
        <v>357</v>
      </c>
      <c r="H21" s="317"/>
      <c r="I21" s="317"/>
      <c r="J21" s="317"/>
      <c r="K21" s="317"/>
      <c r="L21" s="317"/>
      <c r="M21" s="317"/>
      <c r="N21" s="317"/>
      <c r="O21" s="317"/>
      <c r="P21" s="318">
        <f>IF(P19=0, "-", SUM(P19)/SUM(P13,P14))</f>
        <v>0.97613762486126521</v>
      </c>
      <c r="Q21" s="318"/>
      <c r="R21" s="318"/>
      <c r="S21" s="318"/>
      <c r="T21" s="318"/>
      <c r="U21" s="318"/>
      <c r="V21" s="318"/>
      <c r="W21" s="318">
        <f t="shared" ref="W21" si="2">IF(W19=0, "-", SUM(W19)/SUM(W13,W14))</f>
        <v>0.98113207547169812</v>
      </c>
      <c r="X21" s="318"/>
      <c r="Y21" s="318"/>
      <c r="Z21" s="318"/>
      <c r="AA21" s="318"/>
      <c r="AB21" s="318"/>
      <c r="AC21" s="318"/>
      <c r="AD21" s="318">
        <f t="shared" ref="AD21" si="3">IF(AD19=0, "-", SUM(AD19)/SUM(AD13,AD14))</f>
        <v>0.99167591564927859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30" customHeight="1" x14ac:dyDescent="0.15">
      <c r="A22" s="971" t="s">
        <v>428</v>
      </c>
      <c r="B22" s="972"/>
      <c r="C22" s="972"/>
      <c r="D22" s="972"/>
      <c r="E22" s="972"/>
      <c r="F22" s="973"/>
      <c r="G22" s="1009" t="s">
        <v>336</v>
      </c>
      <c r="H22" s="221"/>
      <c r="I22" s="221"/>
      <c r="J22" s="221"/>
      <c r="K22" s="221"/>
      <c r="L22" s="221"/>
      <c r="M22" s="221"/>
      <c r="N22" s="221"/>
      <c r="O22" s="222"/>
      <c r="P22" s="960" t="s">
        <v>429</v>
      </c>
      <c r="Q22" s="221"/>
      <c r="R22" s="221"/>
      <c r="S22" s="221"/>
      <c r="T22" s="221"/>
      <c r="U22" s="221"/>
      <c r="V22" s="222"/>
      <c r="W22" s="960" t="s">
        <v>430</v>
      </c>
      <c r="X22" s="221"/>
      <c r="Y22" s="221"/>
      <c r="Z22" s="221"/>
      <c r="AA22" s="221"/>
      <c r="AB22" s="221"/>
      <c r="AC22" s="222"/>
      <c r="AD22" s="960" t="s">
        <v>335</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8" customHeight="1" x14ac:dyDescent="0.15">
      <c r="A23" s="974"/>
      <c r="B23" s="975"/>
      <c r="C23" s="975"/>
      <c r="D23" s="975"/>
      <c r="E23" s="975"/>
      <c r="F23" s="976"/>
      <c r="G23" s="1010" t="s">
        <v>629</v>
      </c>
      <c r="H23" s="1011"/>
      <c r="I23" s="1011"/>
      <c r="J23" s="1011"/>
      <c r="K23" s="1011"/>
      <c r="L23" s="1011"/>
      <c r="M23" s="1011"/>
      <c r="N23" s="1011"/>
      <c r="O23" s="1012"/>
      <c r="P23" s="942">
        <v>1802</v>
      </c>
      <c r="Q23" s="943"/>
      <c r="R23" s="943"/>
      <c r="S23" s="943"/>
      <c r="T23" s="943"/>
      <c r="U23" s="943"/>
      <c r="V23" s="961"/>
      <c r="W23" s="942">
        <v>1802</v>
      </c>
      <c r="X23" s="943"/>
      <c r="Y23" s="943"/>
      <c r="Z23" s="943"/>
      <c r="AA23" s="943"/>
      <c r="AB23" s="943"/>
      <c r="AC23" s="961"/>
      <c r="AD23" s="981" t="s">
        <v>656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0"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30"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30"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30"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30" hidden="1" customHeight="1" x14ac:dyDescent="0.15">
      <c r="A28" s="974"/>
      <c r="B28" s="975"/>
      <c r="C28" s="975"/>
      <c r="D28" s="975"/>
      <c r="E28" s="975"/>
      <c r="F28" s="976"/>
      <c r="G28" s="965" t="s">
        <v>340</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30" customHeight="1" thickBot="1" x14ac:dyDescent="0.2">
      <c r="A29" s="977"/>
      <c r="B29" s="978"/>
      <c r="C29" s="978"/>
      <c r="D29" s="978"/>
      <c r="E29" s="978"/>
      <c r="F29" s="979"/>
      <c r="G29" s="968" t="s">
        <v>337</v>
      </c>
      <c r="H29" s="969"/>
      <c r="I29" s="969"/>
      <c r="J29" s="969"/>
      <c r="K29" s="969"/>
      <c r="L29" s="969"/>
      <c r="M29" s="969"/>
      <c r="N29" s="969"/>
      <c r="O29" s="970"/>
      <c r="P29" s="677">
        <f>AK13</f>
        <v>1802</v>
      </c>
      <c r="Q29" s="678"/>
      <c r="R29" s="678"/>
      <c r="S29" s="678"/>
      <c r="T29" s="678"/>
      <c r="U29" s="678"/>
      <c r="V29" s="679"/>
      <c r="W29" s="992">
        <f>AR13</f>
        <v>1802</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20.100000000000001" customHeight="1" x14ac:dyDescent="0.15">
      <c r="A30" s="883" t="s">
        <v>352</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392</v>
      </c>
      <c r="AF30" s="881"/>
      <c r="AG30" s="881"/>
      <c r="AH30" s="882"/>
      <c r="AI30" s="880" t="s">
        <v>414</v>
      </c>
      <c r="AJ30" s="881"/>
      <c r="AK30" s="881"/>
      <c r="AL30" s="882"/>
      <c r="AM30" s="938" t="s">
        <v>419</v>
      </c>
      <c r="AN30" s="938"/>
      <c r="AO30" s="938"/>
      <c r="AP30" s="880"/>
      <c r="AQ30" s="788" t="s">
        <v>235</v>
      </c>
      <c r="AR30" s="789"/>
      <c r="AS30" s="789"/>
      <c r="AT30" s="790"/>
      <c r="AU30" s="795" t="s">
        <v>134</v>
      </c>
      <c r="AV30" s="795"/>
      <c r="AW30" s="795"/>
      <c r="AX30" s="939"/>
    </row>
    <row r="31" spans="1:50" ht="20.100000000000001"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579</v>
      </c>
      <c r="AV31" s="199"/>
      <c r="AW31" s="418" t="s">
        <v>181</v>
      </c>
      <c r="AX31" s="419"/>
    </row>
    <row r="32" spans="1:50" ht="31.5" customHeight="1" x14ac:dyDescent="0.15">
      <c r="A32" s="423"/>
      <c r="B32" s="421"/>
      <c r="C32" s="421"/>
      <c r="D32" s="421"/>
      <c r="E32" s="421"/>
      <c r="F32" s="422"/>
      <c r="G32" s="584" t="s">
        <v>575</v>
      </c>
      <c r="H32" s="585"/>
      <c r="I32" s="585"/>
      <c r="J32" s="585"/>
      <c r="K32" s="585"/>
      <c r="L32" s="585"/>
      <c r="M32" s="585"/>
      <c r="N32" s="585"/>
      <c r="O32" s="586"/>
      <c r="P32" s="104" t="s">
        <v>576</v>
      </c>
      <c r="Q32" s="104"/>
      <c r="R32" s="104"/>
      <c r="S32" s="104"/>
      <c r="T32" s="104"/>
      <c r="U32" s="104"/>
      <c r="V32" s="104"/>
      <c r="W32" s="104"/>
      <c r="X32" s="105"/>
      <c r="Y32" s="494" t="s">
        <v>12</v>
      </c>
      <c r="Z32" s="554"/>
      <c r="AA32" s="555"/>
      <c r="AB32" s="484" t="s">
        <v>577</v>
      </c>
      <c r="AC32" s="484"/>
      <c r="AD32" s="484"/>
      <c r="AE32" s="217">
        <v>106</v>
      </c>
      <c r="AF32" s="218"/>
      <c r="AG32" s="218"/>
      <c r="AH32" s="218"/>
      <c r="AI32" s="217">
        <v>96</v>
      </c>
      <c r="AJ32" s="218"/>
      <c r="AK32" s="218"/>
      <c r="AL32" s="218"/>
      <c r="AM32" s="217">
        <v>82</v>
      </c>
      <c r="AN32" s="218"/>
      <c r="AO32" s="218"/>
      <c r="AP32" s="218"/>
      <c r="AQ32" s="352" t="s">
        <v>557</v>
      </c>
      <c r="AR32" s="207"/>
      <c r="AS32" s="207"/>
      <c r="AT32" s="353"/>
      <c r="AU32" s="218" t="s">
        <v>557</v>
      </c>
      <c r="AV32" s="218"/>
      <c r="AW32" s="218"/>
      <c r="AX32" s="220"/>
    </row>
    <row r="33" spans="1:50" ht="31.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578</v>
      </c>
      <c r="AC33" s="546"/>
      <c r="AD33" s="546"/>
      <c r="AE33" s="217">
        <v>114</v>
      </c>
      <c r="AF33" s="218"/>
      <c r="AG33" s="218"/>
      <c r="AH33" s="218"/>
      <c r="AI33" s="217">
        <v>118</v>
      </c>
      <c r="AJ33" s="218"/>
      <c r="AK33" s="218"/>
      <c r="AL33" s="218"/>
      <c r="AM33" s="217">
        <v>123</v>
      </c>
      <c r="AN33" s="218"/>
      <c r="AO33" s="218"/>
      <c r="AP33" s="218"/>
      <c r="AQ33" s="352">
        <v>111</v>
      </c>
      <c r="AR33" s="207"/>
      <c r="AS33" s="207"/>
      <c r="AT33" s="353"/>
      <c r="AU33" s="218" t="s">
        <v>580</v>
      </c>
      <c r="AV33" s="218"/>
      <c r="AW33" s="218"/>
      <c r="AX33" s="220"/>
    </row>
    <row r="34" spans="1:50" ht="31.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93</v>
      </c>
      <c r="AF34" s="218"/>
      <c r="AG34" s="218"/>
      <c r="AH34" s="218"/>
      <c r="AI34" s="217">
        <v>81</v>
      </c>
      <c r="AJ34" s="218"/>
      <c r="AK34" s="218"/>
      <c r="AL34" s="218"/>
      <c r="AM34" s="217">
        <v>67</v>
      </c>
      <c r="AN34" s="218"/>
      <c r="AO34" s="218"/>
      <c r="AP34" s="218"/>
      <c r="AQ34" s="352" t="s">
        <v>557</v>
      </c>
      <c r="AR34" s="207"/>
      <c r="AS34" s="207"/>
      <c r="AT34" s="353"/>
      <c r="AU34" s="218" t="s">
        <v>581</v>
      </c>
      <c r="AV34" s="218"/>
      <c r="AW34" s="218"/>
      <c r="AX34" s="220"/>
    </row>
    <row r="35" spans="1:50" ht="27.95" customHeight="1" x14ac:dyDescent="0.15">
      <c r="A35" s="225" t="s">
        <v>380</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20.100000000000001"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3"/>
    </row>
    <row r="38" spans="1:50" ht="20.10000000000000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580</v>
      </c>
      <c r="AV38" s="199"/>
      <c r="AW38" s="418" t="s">
        <v>181</v>
      </c>
      <c r="AX38" s="419"/>
    </row>
    <row r="39" spans="1:50" ht="38.25" customHeight="1" x14ac:dyDescent="0.15">
      <c r="A39" s="423"/>
      <c r="B39" s="421"/>
      <c r="C39" s="421"/>
      <c r="D39" s="421"/>
      <c r="E39" s="421"/>
      <c r="F39" s="422"/>
      <c r="G39" s="584" t="s">
        <v>583</v>
      </c>
      <c r="H39" s="585"/>
      <c r="I39" s="585"/>
      <c r="J39" s="585"/>
      <c r="K39" s="585"/>
      <c r="L39" s="585"/>
      <c r="M39" s="585"/>
      <c r="N39" s="585"/>
      <c r="O39" s="586"/>
      <c r="P39" s="104" t="s">
        <v>584</v>
      </c>
      <c r="Q39" s="104"/>
      <c r="R39" s="104"/>
      <c r="S39" s="104"/>
      <c r="T39" s="104"/>
      <c r="U39" s="104"/>
      <c r="V39" s="104"/>
      <c r="W39" s="104"/>
      <c r="X39" s="105"/>
      <c r="Y39" s="494" t="s">
        <v>12</v>
      </c>
      <c r="Z39" s="554"/>
      <c r="AA39" s="555"/>
      <c r="AB39" s="484" t="s">
        <v>578</v>
      </c>
      <c r="AC39" s="484"/>
      <c r="AD39" s="484"/>
      <c r="AE39" s="217">
        <v>171</v>
      </c>
      <c r="AF39" s="218"/>
      <c r="AG39" s="218"/>
      <c r="AH39" s="218"/>
      <c r="AI39" s="217">
        <v>104</v>
      </c>
      <c r="AJ39" s="218"/>
      <c r="AK39" s="218"/>
      <c r="AL39" s="218"/>
      <c r="AM39" s="217">
        <v>48</v>
      </c>
      <c r="AN39" s="218"/>
      <c r="AO39" s="218"/>
      <c r="AP39" s="218"/>
      <c r="AQ39" s="352" t="s">
        <v>557</v>
      </c>
      <c r="AR39" s="207"/>
      <c r="AS39" s="207"/>
      <c r="AT39" s="353"/>
      <c r="AU39" s="218" t="s">
        <v>557</v>
      </c>
      <c r="AV39" s="218"/>
      <c r="AW39" s="218"/>
      <c r="AX39" s="220"/>
    </row>
    <row r="40" spans="1:50" ht="38.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578</v>
      </c>
      <c r="AC40" s="546"/>
      <c r="AD40" s="546"/>
      <c r="AE40" s="217">
        <v>114</v>
      </c>
      <c r="AF40" s="218"/>
      <c r="AG40" s="218"/>
      <c r="AH40" s="218"/>
      <c r="AI40" s="217">
        <v>118</v>
      </c>
      <c r="AJ40" s="218"/>
      <c r="AK40" s="218"/>
      <c r="AL40" s="218"/>
      <c r="AM40" s="217">
        <v>123</v>
      </c>
      <c r="AN40" s="218"/>
      <c r="AO40" s="218"/>
      <c r="AP40" s="218"/>
      <c r="AQ40" s="352">
        <v>111</v>
      </c>
      <c r="AR40" s="207"/>
      <c r="AS40" s="207"/>
      <c r="AT40" s="353"/>
      <c r="AU40" s="218" t="s">
        <v>580</v>
      </c>
      <c r="AV40" s="218"/>
      <c r="AW40" s="218"/>
      <c r="AX40" s="220"/>
    </row>
    <row r="41" spans="1:50" ht="38.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150</v>
      </c>
      <c r="AF41" s="218"/>
      <c r="AG41" s="218"/>
      <c r="AH41" s="218"/>
      <c r="AI41" s="217">
        <v>88</v>
      </c>
      <c r="AJ41" s="218"/>
      <c r="AK41" s="218"/>
      <c r="AL41" s="218"/>
      <c r="AM41" s="217">
        <v>39</v>
      </c>
      <c r="AN41" s="218"/>
      <c r="AO41" s="218"/>
      <c r="AP41" s="218"/>
      <c r="AQ41" s="352" t="s">
        <v>557</v>
      </c>
      <c r="AR41" s="207"/>
      <c r="AS41" s="207"/>
      <c r="AT41" s="353"/>
      <c r="AU41" s="218" t="s">
        <v>557</v>
      </c>
      <c r="AV41" s="218"/>
      <c r="AW41" s="218"/>
      <c r="AX41" s="220"/>
    </row>
    <row r="42" spans="1:50" ht="27.95" customHeight="1" x14ac:dyDescent="0.15">
      <c r="A42" s="225" t="s">
        <v>380</v>
      </c>
      <c r="B42" s="226"/>
      <c r="C42" s="226"/>
      <c r="D42" s="226"/>
      <c r="E42" s="226"/>
      <c r="F42" s="227"/>
      <c r="G42" s="231" t="s">
        <v>585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7.9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5"/>
    </row>
    <row r="80" spans="1:50" ht="18.75" hidden="1" customHeight="1" x14ac:dyDescent="0.15">
      <c r="A80" s="886"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5.1"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7.95" customHeight="1" x14ac:dyDescent="0.15">
      <c r="A101" s="445"/>
      <c r="B101" s="446"/>
      <c r="C101" s="446"/>
      <c r="D101" s="446"/>
      <c r="E101" s="446"/>
      <c r="F101" s="447"/>
      <c r="G101" s="104" t="s">
        <v>586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578</v>
      </c>
      <c r="AC101" s="484"/>
      <c r="AD101" s="484"/>
      <c r="AE101" s="217">
        <v>3</v>
      </c>
      <c r="AF101" s="218"/>
      <c r="AG101" s="218"/>
      <c r="AH101" s="219"/>
      <c r="AI101" s="217">
        <v>3</v>
      </c>
      <c r="AJ101" s="218"/>
      <c r="AK101" s="218"/>
      <c r="AL101" s="219"/>
      <c r="AM101" s="217">
        <v>3</v>
      </c>
      <c r="AN101" s="218"/>
      <c r="AO101" s="218"/>
      <c r="AP101" s="219"/>
      <c r="AQ101" s="217" t="s">
        <v>580</v>
      </c>
      <c r="AR101" s="218"/>
      <c r="AS101" s="218"/>
      <c r="AT101" s="219"/>
      <c r="AU101" s="217" t="s">
        <v>660</v>
      </c>
      <c r="AV101" s="218"/>
      <c r="AW101" s="218"/>
      <c r="AX101" s="219"/>
    </row>
    <row r="102" spans="1:60" ht="27.9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578</v>
      </c>
      <c r="AC102" s="484"/>
      <c r="AD102" s="484"/>
      <c r="AE102" s="441">
        <v>3</v>
      </c>
      <c r="AF102" s="441"/>
      <c r="AG102" s="441"/>
      <c r="AH102" s="441"/>
      <c r="AI102" s="441">
        <v>3</v>
      </c>
      <c r="AJ102" s="441"/>
      <c r="AK102" s="441"/>
      <c r="AL102" s="441"/>
      <c r="AM102" s="441">
        <v>3</v>
      </c>
      <c r="AN102" s="441"/>
      <c r="AO102" s="441"/>
      <c r="AP102" s="441"/>
      <c r="AQ102" s="272">
        <v>3</v>
      </c>
      <c r="AR102" s="273"/>
      <c r="AS102" s="273"/>
      <c r="AT102" s="322"/>
      <c r="AU102" s="272">
        <v>3</v>
      </c>
      <c r="AV102" s="273"/>
      <c r="AW102" s="273"/>
      <c r="AX102" s="322"/>
    </row>
    <row r="103" spans="1:60" ht="35.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7.95" customHeight="1" x14ac:dyDescent="0.15">
      <c r="A104" s="445"/>
      <c r="B104" s="446"/>
      <c r="C104" s="446"/>
      <c r="D104" s="446"/>
      <c r="E104" s="446"/>
      <c r="F104" s="447"/>
      <c r="G104" s="104" t="s">
        <v>587</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578</v>
      </c>
      <c r="AC104" s="569"/>
      <c r="AD104" s="570"/>
      <c r="AE104" s="217">
        <v>3</v>
      </c>
      <c r="AF104" s="218"/>
      <c r="AG104" s="218"/>
      <c r="AH104" s="219"/>
      <c r="AI104" s="217">
        <v>3</v>
      </c>
      <c r="AJ104" s="218"/>
      <c r="AK104" s="218"/>
      <c r="AL104" s="219"/>
      <c r="AM104" s="217">
        <v>3</v>
      </c>
      <c r="AN104" s="218"/>
      <c r="AO104" s="218"/>
      <c r="AP104" s="219"/>
      <c r="AQ104" s="217" t="s">
        <v>580</v>
      </c>
      <c r="AR104" s="218"/>
      <c r="AS104" s="218"/>
      <c r="AT104" s="219"/>
      <c r="AU104" s="217" t="s">
        <v>660</v>
      </c>
      <c r="AV104" s="218"/>
      <c r="AW104" s="218"/>
      <c r="AX104" s="219"/>
    </row>
    <row r="105" spans="1:60" ht="27.9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578</v>
      </c>
      <c r="AC105" s="492"/>
      <c r="AD105" s="493"/>
      <c r="AE105" s="441">
        <v>3</v>
      </c>
      <c r="AF105" s="441"/>
      <c r="AG105" s="441"/>
      <c r="AH105" s="441"/>
      <c r="AI105" s="441">
        <v>3</v>
      </c>
      <c r="AJ105" s="441"/>
      <c r="AK105" s="441"/>
      <c r="AL105" s="441"/>
      <c r="AM105" s="441">
        <v>3</v>
      </c>
      <c r="AN105" s="441"/>
      <c r="AO105" s="441"/>
      <c r="AP105" s="441"/>
      <c r="AQ105" s="217">
        <v>3</v>
      </c>
      <c r="AR105" s="218"/>
      <c r="AS105" s="218"/>
      <c r="AT105" s="219"/>
      <c r="AU105" s="272">
        <v>3</v>
      </c>
      <c r="AV105" s="273"/>
      <c r="AW105" s="273"/>
      <c r="AX105" s="322"/>
    </row>
    <row r="106" spans="1:60" ht="18"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18"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18"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18"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18"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18"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18"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18"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18"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7.9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7.95" customHeight="1" x14ac:dyDescent="0.15">
      <c r="A116" s="462"/>
      <c r="B116" s="463"/>
      <c r="C116" s="463"/>
      <c r="D116" s="463"/>
      <c r="E116" s="463"/>
      <c r="F116" s="464"/>
      <c r="G116" s="411" t="s">
        <v>588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589</v>
      </c>
      <c r="AC116" s="486"/>
      <c r="AD116" s="487"/>
      <c r="AE116" s="441">
        <v>293</v>
      </c>
      <c r="AF116" s="441"/>
      <c r="AG116" s="441"/>
      <c r="AH116" s="441"/>
      <c r="AI116" s="441">
        <v>295</v>
      </c>
      <c r="AJ116" s="441"/>
      <c r="AK116" s="441"/>
      <c r="AL116" s="441"/>
      <c r="AM116" s="441">
        <v>298</v>
      </c>
      <c r="AN116" s="441"/>
      <c r="AO116" s="441"/>
      <c r="AP116" s="441"/>
      <c r="AQ116" s="217">
        <v>300</v>
      </c>
      <c r="AR116" s="218"/>
      <c r="AS116" s="218"/>
      <c r="AT116" s="218"/>
      <c r="AU116" s="218"/>
      <c r="AV116" s="218"/>
      <c r="AW116" s="218"/>
      <c r="AX116" s="220"/>
    </row>
    <row r="117" spans="1:50" ht="50.1"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590</v>
      </c>
      <c r="AC117" s="496"/>
      <c r="AD117" s="497"/>
      <c r="AE117" s="574" t="s">
        <v>591</v>
      </c>
      <c r="AF117" s="574"/>
      <c r="AG117" s="574"/>
      <c r="AH117" s="574"/>
      <c r="AI117" s="574" t="s">
        <v>592</v>
      </c>
      <c r="AJ117" s="574"/>
      <c r="AK117" s="574"/>
      <c r="AL117" s="574"/>
      <c r="AM117" s="574" t="s">
        <v>622</v>
      </c>
      <c r="AN117" s="574"/>
      <c r="AO117" s="574"/>
      <c r="AP117" s="574"/>
      <c r="AQ117" s="574" t="s">
        <v>623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hidden="1" customHeight="1" x14ac:dyDescent="0.15">
      <c r="A119" s="462"/>
      <c r="B119" s="463"/>
      <c r="C119" s="463"/>
      <c r="D119" s="463"/>
      <c r="E119" s="463"/>
      <c r="F119" s="464"/>
      <c r="G119" s="411" t="s">
        <v>593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594</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595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594</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595</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594</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595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9.950000000000003" customHeight="1" x14ac:dyDescent="0.15">
      <c r="A130" s="188" t="s">
        <v>407</v>
      </c>
      <c r="B130" s="185"/>
      <c r="C130" s="184" t="s">
        <v>239</v>
      </c>
      <c r="D130" s="185"/>
      <c r="E130" s="169" t="s">
        <v>268</v>
      </c>
      <c r="F130" s="170"/>
      <c r="G130" s="32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950000000000003" customHeight="1" x14ac:dyDescent="0.15">
      <c r="A131" s="189"/>
      <c r="B131" s="186"/>
      <c r="C131" s="180"/>
      <c r="D131" s="186"/>
      <c r="E131" s="174" t="s">
        <v>267</v>
      </c>
      <c r="F131" s="175"/>
      <c r="G131" s="359"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557</v>
      </c>
      <c r="AR133" s="199"/>
      <c r="AS133" s="132" t="s">
        <v>236</v>
      </c>
      <c r="AT133" s="133"/>
      <c r="AU133" s="345" t="s">
        <v>579</v>
      </c>
      <c r="AV133" s="200"/>
      <c r="AW133" s="132" t="s">
        <v>181</v>
      </c>
      <c r="AX133" s="195"/>
    </row>
    <row r="134" spans="1:50" ht="30.75" customHeight="1" x14ac:dyDescent="0.15">
      <c r="A134" s="189"/>
      <c r="B134" s="186"/>
      <c r="C134" s="180"/>
      <c r="D134" s="186"/>
      <c r="E134" s="180"/>
      <c r="F134" s="181"/>
      <c r="G134" s="295" t="s">
        <v>557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557</v>
      </c>
      <c r="AC134" s="205"/>
      <c r="AD134" s="205"/>
      <c r="AE134" s="319" t="s">
        <v>580</v>
      </c>
      <c r="AF134" s="207"/>
      <c r="AG134" s="207"/>
      <c r="AH134" s="207"/>
      <c r="AI134" s="319" t="s">
        <v>580</v>
      </c>
      <c r="AJ134" s="207"/>
      <c r="AK134" s="207"/>
      <c r="AL134" s="207"/>
      <c r="AM134" s="319" t="s">
        <v>559</v>
      </c>
      <c r="AN134" s="207"/>
      <c r="AO134" s="207"/>
      <c r="AP134" s="207"/>
      <c r="AQ134" s="319" t="s">
        <v>557</v>
      </c>
      <c r="AR134" s="207"/>
      <c r="AS134" s="207"/>
      <c r="AT134" s="207"/>
      <c r="AU134" s="319" t="s">
        <v>557</v>
      </c>
      <c r="AV134" s="207"/>
      <c r="AW134" s="207"/>
      <c r="AX134" s="208"/>
    </row>
    <row r="135" spans="1:50" ht="30.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557</v>
      </c>
      <c r="AC135" s="343"/>
      <c r="AD135" s="344"/>
      <c r="AE135" s="319" t="s">
        <v>580</v>
      </c>
      <c r="AF135" s="207"/>
      <c r="AG135" s="207"/>
      <c r="AH135" s="207"/>
      <c r="AI135" s="319" t="s">
        <v>580</v>
      </c>
      <c r="AJ135" s="207"/>
      <c r="AK135" s="207"/>
      <c r="AL135" s="207"/>
      <c r="AM135" s="319" t="s">
        <v>559</v>
      </c>
      <c r="AN135" s="207"/>
      <c r="AO135" s="207"/>
      <c r="AP135" s="207"/>
      <c r="AQ135" s="319" t="s">
        <v>557</v>
      </c>
      <c r="AR135" s="207"/>
      <c r="AS135" s="207"/>
      <c r="AT135" s="207"/>
      <c r="AU135" s="319" t="s">
        <v>580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x14ac:dyDescent="0.15">
      <c r="A188" s="189"/>
      <c r="B188" s="186"/>
      <c r="C188" s="180"/>
      <c r="D188" s="186"/>
      <c r="E188" s="320"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5"/>
      <c r="E430" s="174" t="s">
        <v>400</v>
      </c>
      <c r="F430" s="920"/>
      <c r="G430" s="921" t="s">
        <v>255</v>
      </c>
      <c r="H430" s="122"/>
      <c r="I430" s="122"/>
      <c r="J430" s="922" t="s">
        <v>557</v>
      </c>
      <c r="K430" s="923"/>
      <c r="L430" s="923"/>
      <c r="M430" s="923"/>
      <c r="N430" s="923"/>
      <c r="O430" s="923"/>
      <c r="P430" s="923"/>
      <c r="Q430" s="923"/>
      <c r="R430" s="923"/>
      <c r="S430" s="923"/>
      <c r="T430" s="924"/>
      <c r="U430" s="925" t="s">
        <v>557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20.2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20.2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557</v>
      </c>
      <c r="AF432" s="200"/>
      <c r="AG432" s="132" t="s">
        <v>236</v>
      </c>
      <c r="AH432" s="133"/>
      <c r="AI432" s="155"/>
      <c r="AJ432" s="155"/>
      <c r="AK432" s="155"/>
      <c r="AL432" s="153"/>
      <c r="AM432" s="155"/>
      <c r="AN432" s="155"/>
      <c r="AO432" s="155"/>
      <c r="AP432" s="153"/>
      <c r="AQ432" s="610" t="s">
        <v>557</v>
      </c>
      <c r="AR432" s="200"/>
      <c r="AS432" s="132" t="s">
        <v>236</v>
      </c>
      <c r="AT432" s="133"/>
      <c r="AU432" s="610" t="s">
        <v>557</v>
      </c>
      <c r="AV432" s="200"/>
      <c r="AW432" s="132" t="s">
        <v>181</v>
      </c>
      <c r="AX432" s="195"/>
    </row>
    <row r="433" spans="1:50" ht="30" customHeight="1" x14ac:dyDescent="0.15">
      <c r="A433" s="189"/>
      <c r="B433" s="186"/>
      <c r="C433" s="180"/>
      <c r="D433" s="186"/>
      <c r="E433" s="354"/>
      <c r="F433" s="355"/>
      <c r="G433" s="295" t="s">
        <v>557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557</v>
      </c>
      <c r="AC433" s="213"/>
      <c r="AD433" s="213"/>
      <c r="AE433" s="416" t="s">
        <v>557</v>
      </c>
      <c r="AF433" s="207"/>
      <c r="AG433" s="207"/>
      <c r="AH433" s="207"/>
      <c r="AI433" s="416" t="s">
        <v>557</v>
      </c>
      <c r="AJ433" s="207"/>
      <c r="AK433" s="207"/>
      <c r="AL433" s="207"/>
      <c r="AM433" s="416" t="s">
        <v>559</v>
      </c>
      <c r="AN433" s="207"/>
      <c r="AO433" s="207"/>
      <c r="AP433" s="207"/>
      <c r="AQ433" s="416" t="s">
        <v>581</v>
      </c>
      <c r="AR433" s="207"/>
      <c r="AS433" s="207"/>
      <c r="AT433" s="353"/>
      <c r="AU433" s="417" t="s">
        <v>557</v>
      </c>
      <c r="AV433" s="207"/>
      <c r="AW433" s="207"/>
      <c r="AX433" s="208"/>
    </row>
    <row r="434" spans="1:50" ht="30"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572</v>
      </c>
      <c r="AC434" s="213"/>
      <c r="AD434" s="213"/>
      <c r="AE434" s="416" t="s">
        <v>557</v>
      </c>
      <c r="AF434" s="207"/>
      <c r="AG434" s="207"/>
      <c r="AH434" s="207"/>
      <c r="AI434" s="416" t="s">
        <v>572</v>
      </c>
      <c r="AJ434" s="207"/>
      <c r="AK434" s="207"/>
      <c r="AL434" s="207"/>
      <c r="AM434" s="416" t="s">
        <v>559</v>
      </c>
      <c r="AN434" s="207"/>
      <c r="AO434" s="207"/>
      <c r="AP434" s="207"/>
      <c r="AQ434" s="416" t="s">
        <v>557</v>
      </c>
      <c r="AR434" s="207"/>
      <c r="AS434" s="207"/>
      <c r="AT434" s="353"/>
      <c r="AU434" s="417" t="s">
        <v>572</v>
      </c>
      <c r="AV434" s="207"/>
      <c r="AW434" s="207"/>
      <c r="AX434" s="208"/>
    </row>
    <row r="435" spans="1:50" ht="30"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581</v>
      </c>
      <c r="AF435" s="207"/>
      <c r="AG435" s="207"/>
      <c r="AH435" s="207"/>
      <c r="AI435" s="416" t="s">
        <v>572</v>
      </c>
      <c r="AJ435" s="207"/>
      <c r="AK435" s="207"/>
      <c r="AL435" s="207"/>
      <c r="AM435" s="416" t="s">
        <v>559</v>
      </c>
      <c r="AN435" s="207"/>
      <c r="AO435" s="207"/>
      <c r="AP435" s="207"/>
      <c r="AQ435" s="416" t="s">
        <v>557</v>
      </c>
      <c r="AR435" s="207"/>
      <c r="AS435" s="207"/>
      <c r="AT435" s="353"/>
      <c r="AU435" s="417" t="s">
        <v>557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27"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27"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557</v>
      </c>
      <c r="AF457" s="200"/>
      <c r="AG457" s="132" t="s">
        <v>236</v>
      </c>
      <c r="AH457" s="133"/>
      <c r="AI457" s="155"/>
      <c r="AJ457" s="155"/>
      <c r="AK457" s="155"/>
      <c r="AL457" s="153"/>
      <c r="AM457" s="155"/>
      <c r="AN457" s="155"/>
      <c r="AO457" s="155"/>
      <c r="AP457" s="153"/>
      <c r="AQ457" s="610" t="s">
        <v>557</v>
      </c>
      <c r="AR457" s="200"/>
      <c r="AS457" s="132" t="s">
        <v>236</v>
      </c>
      <c r="AT457" s="133"/>
      <c r="AU457" s="345" t="s">
        <v>557</v>
      </c>
      <c r="AV457" s="200"/>
      <c r="AW457" s="132" t="s">
        <v>181</v>
      </c>
      <c r="AX457" s="195"/>
    </row>
    <row r="458" spans="1:50" ht="27" customHeight="1" x14ac:dyDescent="0.15">
      <c r="A458" s="189"/>
      <c r="B458" s="186"/>
      <c r="C458" s="180"/>
      <c r="D458" s="186"/>
      <c r="E458" s="354"/>
      <c r="F458" s="355"/>
      <c r="G458" s="295" t="s">
        <v>557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557</v>
      </c>
      <c r="AC458" s="213"/>
      <c r="AD458" s="213"/>
      <c r="AE458" s="416" t="s">
        <v>557</v>
      </c>
      <c r="AF458" s="207"/>
      <c r="AG458" s="207"/>
      <c r="AH458" s="207"/>
      <c r="AI458" s="416" t="s">
        <v>557</v>
      </c>
      <c r="AJ458" s="207"/>
      <c r="AK458" s="207"/>
      <c r="AL458" s="207"/>
      <c r="AM458" s="416" t="s">
        <v>559</v>
      </c>
      <c r="AN458" s="207"/>
      <c r="AO458" s="207"/>
      <c r="AP458" s="207"/>
      <c r="AQ458" s="416" t="s">
        <v>557</v>
      </c>
      <c r="AR458" s="207"/>
      <c r="AS458" s="207"/>
      <c r="AT458" s="353"/>
      <c r="AU458" s="417" t="s">
        <v>557</v>
      </c>
      <c r="AV458" s="207"/>
      <c r="AW458" s="207"/>
      <c r="AX458" s="208"/>
    </row>
    <row r="459" spans="1:50" ht="27"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557</v>
      </c>
      <c r="AC459" s="213"/>
      <c r="AD459" s="213"/>
      <c r="AE459" s="416" t="s">
        <v>572</v>
      </c>
      <c r="AF459" s="207"/>
      <c r="AG459" s="207"/>
      <c r="AH459" s="207"/>
      <c r="AI459" s="416" t="s">
        <v>572</v>
      </c>
      <c r="AJ459" s="207"/>
      <c r="AK459" s="207"/>
      <c r="AL459" s="207"/>
      <c r="AM459" s="416" t="s">
        <v>559</v>
      </c>
      <c r="AN459" s="207"/>
      <c r="AO459" s="207"/>
      <c r="AP459" s="207"/>
      <c r="AQ459" s="416" t="s">
        <v>557</v>
      </c>
      <c r="AR459" s="207"/>
      <c r="AS459" s="207"/>
      <c r="AT459" s="353"/>
      <c r="AU459" s="417" t="s">
        <v>557</v>
      </c>
      <c r="AV459" s="207"/>
      <c r="AW459" s="207"/>
      <c r="AX459" s="208"/>
    </row>
    <row r="460" spans="1:50" ht="27"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557</v>
      </c>
      <c r="AF460" s="207"/>
      <c r="AG460" s="207"/>
      <c r="AH460" s="207"/>
      <c r="AI460" s="416" t="s">
        <v>557</v>
      </c>
      <c r="AJ460" s="207"/>
      <c r="AK460" s="207"/>
      <c r="AL460" s="207"/>
      <c r="AM460" s="416" t="s">
        <v>559</v>
      </c>
      <c r="AN460" s="207"/>
      <c r="AO460" s="207"/>
      <c r="AP460" s="207"/>
      <c r="AQ460" s="416" t="s">
        <v>557</v>
      </c>
      <c r="AR460" s="207"/>
      <c r="AS460" s="207"/>
      <c r="AT460" s="353"/>
      <c r="AU460" s="417" t="s">
        <v>557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2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customHeight="1" x14ac:dyDescent="0.15">
      <c r="A482" s="189"/>
      <c r="B482" s="186"/>
      <c r="C482" s="180"/>
      <c r="D482" s="186"/>
      <c r="E482" s="320"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9.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4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624</v>
      </c>
      <c r="AE702" s="358"/>
      <c r="AF702" s="358"/>
      <c r="AG702" s="403" t="s">
        <v>598</v>
      </c>
      <c r="AH702" s="404"/>
      <c r="AI702" s="404"/>
      <c r="AJ702" s="404"/>
      <c r="AK702" s="404"/>
      <c r="AL702" s="404"/>
      <c r="AM702" s="404"/>
      <c r="AN702" s="404"/>
      <c r="AO702" s="404"/>
      <c r="AP702" s="404"/>
      <c r="AQ702" s="404"/>
      <c r="AR702" s="404"/>
      <c r="AS702" s="404"/>
      <c r="AT702" s="404"/>
      <c r="AU702" s="404"/>
      <c r="AV702" s="404"/>
      <c r="AW702" s="404"/>
      <c r="AX702" s="405"/>
    </row>
    <row r="703" spans="1:50" ht="4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624</v>
      </c>
      <c r="AE703" s="332"/>
      <c r="AF703" s="332"/>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624</v>
      </c>
      <c r="AE704" s="804"/>
      <c r="AF704" s="804"/>
      <c r="AG704" s="167" t="s">
        <v>600</v>
      </c>
      <c r="AH704" s="107"/>
      <c r="AI704" s="107"/>
      <c r="AJ704" s="107"/>
      <c r="AK704" s="107"/>
      <c r="AL704" s="107"/>
      <c r="AM704" s="107"/>
      <c r="AN704" s="107"/>
      <c r="AO704" s="107"/>
      <c r="AP704" s="107"/>
      <c r="AQ704" s="107"/>
      <c r="AR704" s="107"/>
      <c r="AS704" s="107"/>
      <c r="AT704" s="107"/>
      <c r="AU704" s="107"/>
      <c r="AV704" s="107"/>
      <c r="AW704" s="107"/>
      <c r="AX704" s="168"/>
    </row>
    <row r="705" spans="1:50" ht="4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624</v>
      </c>
      <c r="AE705" s="735"/>
      <c r="AF705" s="735"/>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15">
      <c r="A706" s="662"/>
      <c r="B706" s="663"/>
      <c r="C706" s="816"/>
      <c r="D706" s="817"/>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625</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625</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624</v>
      </c>
      <c r="AE708" s="625"/>
      <c r="AF708" s="625"/>
      <c r="AG708" s="762" t="s">
        <v>601</v>
      </c>
      <c r="AH708" s="763"/>
      <c r="AI708" s="763"/>
      <c r="AJ708" s="763"/>
      <c r="AK708" s="763"/>
      <c r="AL708" s="763"/>
      <c r="AM708" s="763"/>
      <c r="AN708" s="763"/>
      <c r="AO708" s="763"/>
      <c r="AP708" s="763"/>
      <c r="AQ708" s="763"/>
      <c r="AR708" s="763"/>
      <c r="AS708" s="763"/>
      <c r="AT708" s="763"/>
      <c r="AU708" s="763"/>
      <c r="AV708" s="763"/>
      <c r="AW708" s="763"/>
      <c r="AX708" s="764"/>
    </row>
    <row r="709" spans="1:50" ht="4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626</v>
      </c>
      <c r="AE709" s="332"/>
      <c r="AF709" s="332"/>
      <c r="AG709" s="100" t="s">
        <v>557</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624</v>
      </c>
      <c r="AE710" s="332"/>
      <c r="AF710" s="332"/>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624</v>
      </c>
      <c r="AE711" s="332"/>
      <c r="AF711" s="332"/>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626</v>
      </c>
      <c r="AE712" s="804"/>
      <c r="AF712" s="804"/>
      <c r="AG712" s="832" t="s">
        <v>557</v>
      </c>
      <c r="AH712" s="833"/>
      <c r="AI712" s="833"/>
      <c r="AJ712" s="833"/>
      <c r="AK712" s="833"/>
      <c r="AL712" s="833"/>
      <c r="AM712" s="833"/>
      <c r="AN712" s="833"/>
      <c r="AO712" s="833"/>
      <c r="AP712" s="833"/>
      <c r="AQ712" s="833"/>
      <c r="AR712" s="833"/>
      <c r="AS712" s="833"/>
      <c r="AT712" s="833"/>
      <c r="AU712" s="833"/>
      <c r="AV712" s="833"/>
      <c r="AW712" s="833"/>
      <c r="AX712" s="834"/>
    </row>
    <row r="713" spans="1:50" ht="45" customHeight="1" x14ac:dyDescent="0.15">
      <c r="A713" s="662"/>
      <c r="B713" s="664"/>
      <c r="C713" s="1006" t="s">
        <v>350</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626</v>
      </c>
      <c r="AE713" s="332"/>
      <c r="AF713" s="683"/>
      <c r="AG713" s="100" t="s">
        <v>557</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624</v>
      </c>
      <c r="AE714" s="830"/>
      <c r="AF714" s="831"/>
      <c r="AG714" s="756" t="s">
        <v>604</v>
      </c>
      <c r="AH714" s="757"/>
      <c r="AI714" s="757"/>
      <c r="AJ714" s="757"/>
      <c r="AK714" s="757"/>
      <c r="AL714" s="757"/>
      <c r="AM714" s="757"/>
      <c r="AN714" s="757"/>
      <c r="AO714" s="757"/>
      <c r="AP714" s="757"/>
      <c r="AQ714" s="757"/>
      <c r="AR714" s="757"/>
      <c r="AS714" s="757"/>
      <c r="AT714" s="757"/>
      <c r="AU714" s="757"/>
      <c r="AV714" s="757"/>
      <c r="AW714" s="757"/>
      <c r="AX714" s="758"/>
    </row>
    <row r="715" spans="1:50" ht="86.25"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624</v>
      </c>
      <c r="AE715" s="625"/>
      <c r="AF715" s="676"/>
      <c r="AG715" s="762" t="s">
        <v>605</v>
      </c>
      <c r="AH715" s="763"/>
      <c r="AI715" s="763"/>
      <c r="AJ715" s="763"/>
      <c r="AK715" s="763"/>
      <c r="AL715" s="763"/>
      <c r="AM715" s="763"/>
      <c r="AN715" s="763"/>
      <c r="AO715" s="763"/>
      <c r="AP715" s="763"/>
      <c r="AQ715" s="763"/>
      <c r="AR715" s="763"/>
      <c r="AS715" s="763"/>
      <c r="AT715" s="763"/>
      <c r="AU715" s="763"/>
      <c r="AV715" s="763"/>
      <c r="AW715" s="763"/>
      <c r="AX715" s="764"/>
    </row>
    <row r="716" spans="1:50" ht="57"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624</v>
      </c>
      <c r="AE716" s="647"/>
      <c r="AF716" s="64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624</v>
      </c>
      <c r="AE717" s="332"/>
      <c r="AF717" s="332"/>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624</v>
      </c>
      <c r="AE718" s="332"/>
      <c r="AF718" s="332"/>
      <c r="AG718" s="126" t="s">
        <v>561</v>
      </c>
      <c r="AH718" s="110"/>
      <c r="AI718" s="110"/>
      <c r="AJ718" s="110"/>
      <c r="AK718" s="110"/>
      <c r="AL718" s="110"/>
      <c r="AM718" s="110"/>
      <c r="AN718" s="110"/>
      <c r="AO718" s="110"/>
      <c r="AP718" s="110"/>
      <c r="AQ718" s="110"/>
      <c r="AR718" s="110"/>
      <c r="AS718" s="110"/>
      <c r="AT718" s="110"/>
      <c r="AU718" s="110"/>
      <c r="AV718" s="110"/>
      <c r="AW718" s="110"/>
      <c r="AX718" s="127"/>
    </row>
    <row r="719" spans="1:50" ht="4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626</v>
      </c>
      <c r="AE719" s="625"/>
      <c r="AF719" s="625"/>
      <c r="AG719" s="124" t="s">
        <v>557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3.25" customHeight="1" x14ac:dyDescent="0.15">
      <c r="A726" s="660" t="s">
        <v>48</v>
      </c>
      <c r="B726" s="824"/>
      <c r="C726" s="837" t="s">
        <v>53</v>
      </c>
      <c r="D726" s="859"/>
      <c r="E726" s="859"/>
      <c r="F726" s="860"/>
      <c r="G726" s="597" t="s">
        <v>627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83.25" customHeight="1" thickBot="1" x14ac:dyDescent="0.2">
      <c r="A727" s="825"/>
      <c r="B727" s="826"/>
      <c r="C727" s="769" t="s">
        <v>57</v>
      </c>
      <c r="D727" s="770"/>
      <c r="E727" s="770"/>
      <c r="F727" s="771"/>
      <c r="G727" s="595" t="s">
        <v>628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661</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70.5" customHeight="1" thickBot="1" x14ac:dyDescent="0.2">
      <c r="A731" s="821" t="s">
        <v>662</v>
      </c>
      <c r="B731" s="822"/>
      <c r="C731" s="822"/>
      <c r="D731" s="822"/>
      <c r="E731" s="823"/>
      <c r="F731" s="749" t="s">
        <v>663</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75" customHeight="1" thickBot="1" x14ac:dyDescent="0.2">
      <c r="A733" s="693" t="s">
        <v>662</v>
      </c>
      <c r="B733" s="694"/>
      <c r="C733" s="694"/>
      <c r="D733" s="694"/>
      <c r="E733" s="695"/>
      <c r="F733" s="657" t="s">
        <v>659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8.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403</v>
      </c>
      <c r="B737" s="210"/>
      <c r="C737" s="210"/>
      <c r="D737" s="211"/>
      <c r="E737" s="1014" t="s">
        <v>608</v>
      </c>
      <c r="F737" s="1014"/>
      <c r="G737" s="1014"/>
      <c r="H737" s="1014"/>
      <c r="I737" s="1014"/>
      <c r="J737" s="1014"/>
      <c r="K737" s="1014"/>
      <c r="L737" s="1014"/>
      <c r="M737" s="1014"/>
      <c r="N737" s="378" t="s">
        <v>398</v>
      </c>
      <c r="O737" s="378"/>
      <c r="P737" s="378"/>
      <c r="Q737" s="378"/>
      <c r="R737" s="1014" t="s">
        <v>562</v>
      </c>
      <c r="S737" s="1014"/>
      <c r="T737" s="1014"/>
      <c r="U737" s="1014"/>
      <c r="V737" s="1014"/>
      <c r="W737" s="1014"/>
      <c r="X737" s="1014"/>
      <c r="Y737" s="1014"/>
      <c r="Z737" s="1014"/>
      <c r="AA737" s="378" t="s">
        <v>397</v>
      </c>
      <c r="AB737" s="378"/>
      <c r="AC737" s="378"/>
      <c r="AD737" s="378"/>
      <c r="AE737" s="1014" t="s">
        <v>563</v>
      </c>
      <c r="AF737" s="1014"/>
      <c r="AG737" s="1014"/>
      <c r="AH737" s="1014"/>
      <c r="AI737" s="1014"/>
      <c r="AJ737" s="1014"/>
      <c r="AK737" s="1014"/>
      <c r="AL737" s="1014"/>
      <c r="AM737" s="1014"/>
      <c r="AN737" s="378" t="s">
        <v>396</v>
      </c>
      <c r="AO737" s="378"/>
      <c r="AP737" s="378"/>
      <c r="AQ737" s="378"/>
      <c r="AR737" s="1020" t="s">
        <v>609</v>
      </c>
      <c r="AS737" s="1021"/>
      <c r="AT737" s="1021"/>
      <c r="AU737" s="1021"/>
      <c r="AV737" s="1021"/>
      <c r="AW737" s="1021"/>
      <c r="AX737" s="1022"/>
      <c r="AY737" s="88"/>
      <c r="AZ737" s="88"/>
    </row>
    <row r="738" spans="1:52" ht="24.75" customHeight="1" x14ac:dyDescent="0.15">
      <c r="A738" s="1013" t="s">
        <v>395</v>
      </c>
      <c r="B738" s="210"/>
      <c r="C738" s="210"/>
      <c r="D738" s="211"/>
      <c r="E738" s="1014" t="s">
        <v>609</v>
      </c>
      <c r="F738" s="1014"/>
      <c r="G738" s="1014"/>
      <c r="H738" s="1014"/>
      <c r="I738" s="1014"/>
      <c r="J738" s="1014"/>
      <c r="K738" s="1014"/>
      <c r="L738" s="1014"/>
      <c r="M738" s="1014"/>
      <c r="N738" s="378" t="s">
        <v>394</v>
      </c>
      <c r="O738" s="378"/>
      <c r="P738" s="378"/>
      <c r="Q738" s="378"/>
      <c r="R738" s="1014" t="s">
        <v>564</v>
      </c>
      <c r="S738" s="1014"/>
      <c r="T738" s="1014"/>
      <c r="U738" s="1014"/>
      <c r="V738" s="1014"/>
      <c r="W738" s="1014"/>
      <c r="X738" s="1014"/>
      <c r="Y738" s="1014"/>
      <c r="Z738" s="1014"/>
      <c r="AA738" s="378" t="s">
        <v>393</v>
      </c>
      <c r="AB738" s="378"/>
      <c r="AC738" s="378"/>
      <c r="AD738" s="378"/>
      <c r="AE738" s="1014" t="s">
        <v>565</v>
      </c>
      <c r="AF738" s="1014"/>
      <c r="AG738" s="1014"/>
      <c r="AH738" s="1014"/>
      <c r="AI738" s="1014"/>
      <c r="AJ738" s="1014"/>
      <c r="AK738" s="1014"/>
      <c r="AL738" s="1014"/>
      <c r="AM738" s="1014"/>
      <c r="AN738" s="378" t="s">
        <v>392</v>
      </c>
      <c r="AO738" s="378"/>
      <c r="AP738" s="378"/>
      <c r="AQ738" s="378"/>
      <c r="AR738" s="1020">
        <v>270</v>
      </c>
      <c r="AS738" s="1021"/>
      <c r="AT738" s="1021"/>
      <c r="AU738" s="1021"/>
      <c r="AV738" s="1021"/>
      <c r="AW738" s="1021"/>
      <c r="AX738" s="1022"/>
    </row>
    <row r="739" spans="1:52" ht="24.75" customHeight="1" x14ac:dyDescent="0.15">
      <c r="A739" s="1013" t="s">
        <v>391</v>
      </c>
      <c r="B739" s="210"/>
      <c r="C739" s="210"/>
      <c r="D739" s="211"/>
      <c r="E739" s="1014">
        <v>275</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415</v>
      </c>
      <c r="B740" s="996"/>
      <c r="C740" s="996"/>
      <c r="D740" s="997"/>
      <c r="E740" s="998" t="s">
        <v>610</v>
      </c>
      <c r="F740" s="999"/>
      <c r="G740" s="999"/>
      <c r="H740" s="92" t="str">
        <f>IF(E740="", "", "(")</f>
        <v>(</v>
      </c>
      <c r="I740" s="999"/>
      <c r="J740" s="999"/>
      <c r="K740" s="92" t="str">
        <f>IF(OR(I740="　", I740=""), "", "-")</f>
        <v/>
      </c>
      <c r="L740" s="1000">
        <v>269</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648" t="s">
        <v>386</v>
      </c>
      <c r="B780" s="649"/>
      <c r="C780" s="649"/>
      <c r="D780" s="649"/>
      <c r="E780" s="649"/>
      <c r="F780" s="650"/>
      <c r="G780" s="615" t="s">
        <v>636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642</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30.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8.25" customHeight="1" x14ac:dyDescent="0.15">
      <c r="A782" s="651"/>
      <c r="B782" s="652"/>
      <c r="C782" s="652"/>
      <c r="D782" s="652"/>
      <c r="E782" s="652"/>
      <c r="F782" s="653"/>
      <c r="G782" s="690" t="s">
        <v>630</v>
      </c>
      <c r="H782" s="691"/>
      <c r="I782" s="691"/>
      <c r="J782" s="691"/>
      <c r="K782" s="692"/>
      <c r="L782" s="684" t="s">
        <v>637</v>
      </c>
      <c r="M782" s="685"/>
      <c r="N782" s="685"/>
      <c r="O782" s="685"/>
      <c r="P782" s="685"/>
      <c r="Q782" s="685"/>
      <c r="R782" s="685"/>
      <c r="S782" s="685"/>
      <c r="T782" s="685"/>
      <c r="U782" s="685"/>
      <c r="V782" s="685"/>
      <c r="W782" s="685"/>
      <c r="X782" s="686"/>
      <c r="Y782" s="406">
        <v>296</v>
      </c>
      <c r="Z782" s="407"/>
      <c r="AA782" s="407"/>
      <c r="AB782" s="827"/>
      <c r="AC782" s="690" t="s">
        <v>639</v>
      </c>
      <c r="AD782" s="691"/>
      <c r="AE782" s="691"/>
      <c r="AF782" s="691"/>
      <c r="AG782" s="692"/>
      <c r="AH782" s="684" t="s">
        <v>637</v>
      </c>
      <c r="AI782" s="685"/>
      <c r="AJ782" s="685"/>
      <c r="AK782" s="685"/>
      <c r="AL782" s="685"/>
      <c r="AM782" s="685"/>
      <c r="AN782" s="685"/>
      <c r="AO782" s="685"/>
      <c r="AP782" s="685"/>
      <c r="AQ782" s="685"/>
      <c r="AR782" s="685"/>
      <c r="AS782" s="685"/>
      <c r="AT782" s="686"/>
      <c r="AU782" s="406">
        <v>195</v>
      </c>
      <c r="AV782" s="407"/>
      <c r="AW782" s="407"/>
      <c r="AX782" s="408"/>
    </row>
    <row r="783" spans="1:50" ht="38.25" customHeight="1" x14ac:dyDescent="0.15">
      <c r="A783" s="651"/>
      <c r="B783" s="652"/>
      <c r="C783" s="652"/>
      <c r="D783" s="652"/>
      <c r="E783" s="652"/>
      <c r="F783" s="653"/>
      <c r="G783" s="626" t="s">
        <v>631</v>
      </c>
      <c r="H783" s="627"/>
      <c r="I783" s="627"/>
      <c r="J783" s="627"/>
      <c r="K783" s="628"/>
      <c r="L783" s="618" t="s">
        <v>638</v>
      </c>
      <c r="M783" s="619"/>
      <c r="N783" s="619"/>
      <c r="O783" s="619"/>
      <c r="P783" s="619"/>
      <c r="Q783" s="619"/>
      <c r="R783" s="619"/>
      <c r="S783" s="619"/>
      <c r="T783" s="619"/>
      <c r="U783" s="619"/>
      <c r="V783" s="619"/>
      <c r="W783" s="619"/>
      <c r="X783" s="620"/>
      <c r="Y783" s="621">
        <v>79</v>
      </c>
      <c r="Z783" s="622"/>
      <c r="AA783" s="622"/>
      <c r="AB783" s="632"/>
      <c r="AC783" s="626" t="s">
        <v>631</v>
      </c>
      <c r="AD783" s="627"/>
      <c r="AE783" s="627"/>
      <c r="AF783" s="627"/>
      <c r="AG783" s="628"/>
      <c r="AH783" s="618" t="s">
        <v>638</v>
      </c>
      <c r="AI783" s="619"/>
      <c r="AJ783" s="619"/>
      <c r="AK783" s="619"/>
      <c r="AL783" s="619"/>
      <c r="AM783" s="619"/>
      <c r="AN783" s="619"/>
      <c r="AO783" s="619"/>
      <c r="AP783" s="619"/>
      <c r="AQ783" s="619"/>
      <c r="AR783" s="619"/>
      <c r="AS783" s="619"/>
      <c r="AT783" s="620"/>
      <c r="AU783" s="621">
        <v>171</v>
      </c>
      <c r="AV783" s="622"/>
      <c r="AW783" s="622"/>
      <c r="AX783" s="623"/>
    </row>
    <row r="784" spans="1:50" ht="38.25" customHeight="1" x14ac:dyDescent="0.15">
      <c r="A784" s="651"/>
      <c r="B784" s="652"/>
      <c r="C784" s="652"/>
      <c r="D784" s="652"/>
      <c r="E784" s="652"/>
      <c r="F784" s="653"/>
      <c r="G784" s="626" t="s">
        <v>632</v>
      </c>
      <c r="H784" s="627"/>
      <c r="I784" s="627"/>
      <c r="J784" s="627"/>
      <c r="K784" s="628"/>
      <c r="L784" s="618" t="s">
        <v>635</v>
      </c>
      <c r="M784" s="619"/>
      <c r="N784" s="619"/>
      <c r="O784" s="619"/>
      <c r="P784" s="619"/>
      <c r="Q784" s="619"/>
      <c r="R784" s="619"/>
      <c r="S784" s="619"/>
      <c r="T784" s="619"/>
      <c r="U784" s="619"/>
      <c r="V784" s="619"/>
      <c r="W784" s="619"/>
      <c r="X784" s="620"/>
      <c r="Y784" s="621">
        <v>265</v>
      </c>
      <c r="Z784" s="622"/>
      <c r="AA784" s="622"/>
      <c r="AB784" s="632"/>
      <c r="AC784" s="626" t="s">
        <v>640</v>
      </c>
      <c r="AD784" s="627"/>
      <c r="AE784" s="627"/>
      <c r="AF784" s="627"/>
      <c r="AG784" s="628"/>
      <c r="AH784" s="618" t="s">
        <v>641</v>
      </c>
      <c r="AI784" s="619"/>
      <c r="AJ784" s="619"/>
      <c r="AK784" s="619"/>
      <c r="AL784" s="619"/>
      <c r="AM784" s="619"/>
      <c r="AN784" s="619"/>
      <c r="AO784" s="619"/>
      <c r="AP784" s="619"/>
      <c r="AQ784" s="619"/>
      <c r="AR784" s="619"/>
      <c r="AS784" s="619"/>
      <c r="AT784" s="620"/>
      <c r="AU784" s="621">
        <v>35</v>
      </c>
      <c r="AV784" s="622"/>
      <c r="AW784" s="622"/>
      <c r="AX784" s="623"/>
    </row>
    <row r="785" spans="1:50" ht="38.25"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t="s">
        <v>632</v>
      </c>
      <c r="AD785" s="627"/>
      <c r="AE785" s="627"/>
      <c r="AF785" s="627"/>
      <c r="AG785" s="628"/>
      <c r="AH785" s="618" t="s">
        <v>643</v>
      </c>
      <c r="AI785" s="619"/>
      <c r="AJ785" s="619"/>
      <c r="AK785" s="619"/>
      <c r="AL785" s="619"/>
      <c r="AM785" s="619"/>
      <c r="AN785" s="619"/>
      <c r="AO785" s="619"/>
      <c r="AP785" s="619"/>
      <c r="AQ785" s="619"/>
      <c r="AR785" s="619"/>
      <c r="AS785" s="619"/>
      <c r="AT785" s="620"/>
      <c r="AU785" s="621">
        <v>267</v>
      </c>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0.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640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668</v>
      </c>
      <c r="AV792" s="854"/>
      <c r="AW792" s="854"/>
      <c r="AX792" s="856"/>
    </row>
    <row r="793" spans="1:50" ht="30.75" customHeight="1" x14ac:dyDescent="0.15">
      <c r="A793" s="651"/>
      <c r="B793" s="652"/>
      <c r="C793" s="652"/>
      <c r="D793" s="652"/>
      <c r="E793" s="652"/>
      <c r="F793" s="653"/>
      <c r="G793" s="615" t="s">
        <v>645</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30.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41.25" customHeight="1" x14ac:dyDescent="0.15">
      <c r="A795" s="651"/>
      <c r="B795" s="652"/>
      <c r="C795" s="652"/>
      <c r="D795" s="652"/>
      <c r="E795" s="652"/>
      <c r="F795" s="653"/>
      <c r="G795" s="690" t="s">
        <v>630</v>
      </c>
      <c r="H795" s="691"/>
      <c r="I795" s="691"/>
      <c r="J795" s="691"/>
      <c r="K795" s="692"/>
      <c r="L795" s="684" t="s">
        <v>633</v>
      </c>
      <c r="M795" s="685"/>
      <c r="N795" s="685"/>
      <c r="O795" s="685"/>
      <c r="P795" s="685"/>
      <c r="Q795" s="685"/>
      <c r="R795" s="685"/>
      <c r="S795" s="685"/>
      <c r="T795" s="685"/>
      <c r="U795" s="685"/>
      <c r="V795" s="685"/>
      <c r="W795" s="685"/>
      <c r="X795" s="686"/>
      <c r="Y795" s="406">
        <v>335</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41.25" customHeight="1" x14ac:dyDescent="0.15">
      <c r="A796" s="651"/>
      <c r="B796" s="652"/>
      <c r="C796" s="652"/>
      <c r="D796" s="652"/>
      <c r="E796" s="652"/>
      <c r="F796" s="653"/>
      <c r="G796" s="626" t="s">
        <v>631</v>
      </c>
      <c r="H796" s="627"/>
      <c r="I796" s="627"/>
      <c r="J796" s="627"/>
      <c r="K796" s="628"/>
      <c r="L796" s="618" t="s">
        <v>634</v>
      </c>
      <c r="M796" s="619"/>
      <c r="N796" s="619"/>
      <c r="O796" s="619"/>
      <c r="P796" s="619"/>
      <c r="Q796" s="619"/>
      <c r="R796" s="619"/>
      <c r="S796" s="619"/>
      <c r="T796" s="619"/>
      <c r="U796" s="619"/>
      <c r="V796" s="619"/>
      <c r="W796" s="619"/>
      <c r="X796" s="620"/>
      <c r="Y796" s="621">
        <v>13</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41.25" customHeight="1" x14ac:dyDescent="0.15">
      <c r="A797" s="651"/>
      <c r="B797" s="652"/>
      <c r="C797" s="652"/>
      <c r="D797" s="652"/>
      <c r="E797" s="652"/>
      <c r="F797" s="653"/>
      <c r="G797" s="626" t="s">
        <v>632</v>
      </c>
      <c r="H797" s="627"/>
      <c r="I797" s="627"/>
      <c r="J797" s="627"/>
      <c r="K797" s="628"/>
      <c r="L797" s="618" t="s">
        <v>635</v>
      </c>
      <c r="M797" s="619"/>
      <c r="N797" s="619"/>
      <c r="O797" s="619"/>
      <c r="P797" s="619"/>
      <c r="Q797" s="619"/>
      <c r="R797" s="619"/>
      <c r="S797" s="619"/>
      <c r="T797" s="619"/>
      <c r="U797" s="619"/>
      <c r="V797" s="619"/>
      <c r="W797" s="619"/>
      <c r="X797" s="620"/>
      <c r="Y797" s="621">
        <v>130</v>
      </c>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30.75" customHeight="1" x14ac:dyDescent="0.15">
      <c r="A798" s="651"/>
      <c r="B798" s="652"/>
      <c r="C798" s="652"/>
      <c r="D798" s="652"/>
      <c r="E798" s="652"/>
      <c r="F798" s="653"/>
      <c r="G798" s="626" t="s">
        <v>644</v>
      </c>
      <c r="H798" s="627"/>
      <c r="I798" s="627"/>
      <c r="J798" s="627"/>
      <c r="K798" s="628"/>
      <c r="L798" s="618" t="s">
        <v>646</v>
      </c>
      <c r="M798" s="619"/>
      <c r="N798" s="619"/>
      <c r="O798" s="619"/>
      <c r="P798" s="619"/>
      <c r="Q798" s="619"/>
      <c r="R798" s="619"/>
      <c r="S798" s="619"/>
      <c r="T798" s="619"/>
      <c r="U798" s="619"/>
      <c r="V798" s="619"/>
      <c r="W798" s="619"/>
      <c r="X798" s="620"/>
      <c r="Y798" s="621">
        <v>2</v>
      </c>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30.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480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347</v>
      </c>
      <c r="AM832" s="280"/>
      <c r="AN832" s="280"/>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3.2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7"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63" customHeight="1" x14ac:dyDescent="0.15">
      <c r="A838" s="389">
        <v>1</v>
      </c>
      <c r="B838" s="389">
        <v>1</v>
      </c>
      <c r="C838" s="360" t="s">
        <v>647</v>
      </c>
      <c r="D838" s="360"/>
      <c r="E838" s="360"/>
      <c r="F838" s="360"/>
      <c r="G838" s="360"/>
      <c r="H838" s="360"/>
      <c r="I838" s="360"/>
      <c r="J838" s="361">
        <v>2000020080004</v>
      </c>
      <c r="K838" s="362"/>
      <c r="L838" s="362"/>
      <c r="M838" s="362"/>
      <c r="N838" s="362"/>
      <c r="O838" s="362"/>
      <c r="P838" s="363" t="s">
        <v>648</v>
      </c>
      <c r="Q838" s="363"/>
      <c r="R838" s="363"/>
      <c r="S838" s="363"/>
      <c r="T838" s="363"/>
      <c r="U838" s="363"/>
      <c r="V838" s="363"/>
      <c r="W838" s="363"/>
      <c r="X838" s="363"/>
      <c r="Y838" s="364">
        <v>640</v>
      </c>
      <c r="Z838" s="365"/>
      <c r="AA838" s="365"/>
      <c r="AB838" s="366"/>
      <c r="AC838" s="376" t="s">
        <v>649</v>
      </c>
      <c r="AD838" s="384"/>
      <c r="AE838" s="384"/>
      <c r="AF838" s="384"/>
      <c r="AG838" s="384"/>
      <c r="AH838" s="385" t="s">
        <v>621</v>
      </c>
      <c r="AI838" s="386"/>
      <c r="AJ838" s="386"/>
      <c r="AK838" s="386"/>
      <c r="AL838" s="370" t="s">
        <v>650</v>
      </c>
      <c r="AM838" s="371"/>
      <c r="AN838" s="371"/>
      <c r="AO838" s="372"/>
      <c r="AP838" s="373" t="s">
        <v>621</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3.2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7"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63.75" customHeight="1" x14ac:dyDescent="0.15">
      <c r="A871" s="389">
        <v>1</v>
      </c>
      <c r="B871" s="389">
        <v>1</v>
      </c>
      <c r="C871" s="374" t="s">
        <v>651</v>
      </c>
      <c r="D871" s="360"/>
      <c r="E871" s="360"/>
      <c r="F871" s="360"/>
      <c r="G871" s="360"/>
      <c r="H871" s="360"/>
      <c r="I871" s="360"/>
      <c r="J871" s="361">
        <v>4000020180009</v>
      </c>
      <c r="K871" s="362"/>
      <c r="L871" s="362"/>
      <c r="M871" s="362"/>
      <c r="N871" s="362"/>
      <c r="O871" s="362"/>
      <c r="P871" s="363" t="s">
        <v>652</v>
      </c>
      <c r="Q871" s="363"/>
      <c r="R871" s="363"/>
      <c r="S871" s="363"/>
      <c r="T871" s="363"/>
      <c r="U871" s="363"/>
      <c r="V871" s="363"/>
      <c r="W871" s="363"/>
      <c r="X871" s="363"/>
      <c r="Y871" s="364">
        <v>668</v>
      </c>
      <c r="Z871" s="365"/>
      <c r="AA871" s="365"/>
      <c r="AB871" s="366"/>
      <c r="AC871" s="376" t="s">
        <v>649</v>
      </c>
      <c r="AD871" s="384"/>
      <c r="AE871" s="384"/>
      <c r="AF871" s="384"/>
      <c r="AG871" s="384"/>
      <c r="AH871" s="385" t="s">
        <v>621</v>
      </c>
      <c r="AI871" s="386"/>
      <c r="AJ871" s="386"/>
      <c r="AK871" s="386"/>
      <c r="AL871" s="370" t="s">
        <v>621</v>
      </c>
      <c r="AM871" s="371"/>
      <c r="AN871" s="371"/>
      <c r="AO871" s="372"/>
      <c r="AP871" s="373" t="s">
        <v>621</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3.2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7"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62.25" customHeight="1" x14ac:dyDescent="0.15">
      <c r="A904" s="389">
        <v>1</v>
      </c>
      <c r="B904" s="389">
        <v>1</v>
      </c>
      <c r="C904" s="374" t="s">
        <v>653</v>
      </c>
      <c r="D904" s="360"/>
      <c r="E904" s="360"/>
      <c r="F904" s="360"/>
      <c r="G904" s="360"/>
      <c r="H904" s="360"/>
      <c r="I904" s="360"/>
      <c r="J904" s="361">
        <v>4000020330001</v>
      </c>
      <c r="K904" s="362"/>
      <c r="L904" s="362"/>
      <c r="M904" s="362"/>
      <c r="N904" s="362"/>
      <c r="O904" s="362"/>
      <c r="P904" s="363" t="s">
        <v>654</v>
      </c>
      <c r="Q904" s="363"/>
      <c r="R904" s="363"/>
      <c r="S904" s="363"/>
      <c r="T904" s="363"/>
      <c r="U904" s="363"/>
      <c r="V904" s="363"/>
      <c r="W904" s="363"/>
      <c r="X904" s="363"/>
      <c r="Y904" s="364">
        <v>480</v>
      </c>
      <c r="Z904" s="365"/>
      <c r="AA904" s="365"/>
      <c r="AB904" s="366"/>
      <c r="AC904" s="376" t="s">
        <v>649</v>
      </c>
      <c r="AD904" s="384"/>
      <c r="AE904" s="384"/>
      <c r="AF904" s="384"/>
      <c r="AG904" s="384"/>
      <c r="AH904" s="385" t="s">
        <v>655</v>
      </c>
      <c r="AI904" s="386"/>
      <c r="AJ904" s="386"/>
      <c r="AK904" s="386"/>
      <c r="AL904" s="370" t="s">
        <v>621</v>
      </c>
      <c r="AM904" s="371"/>
      <c r="AN904" s="371"/>
      <c r="AO904" s="372"/>
      <c r="AP904" s="373" t="s">
        <v>621</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7"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6" max="49" man="1"/>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611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613</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エネルギー対策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t="s">
        <v>612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2020-07-16T02:09:54Z</cp:lastPrinted>
  <dcterms:created xsi:type="dcterms:W3CDTF">2012-03-13T00:50:25Z</dcterms:created>
  <dcterms:modified xsi:type="dcterms:W3CDTF">2020-10-02T06:17:51Z</dcterms:modified>
</cp:coreProperties>
</file>