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97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34" i="3" l="1"/>
  <c r="AH943"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<sst xmlns="http://schemas.openxmlformats.org/spreadsheetml/2006/main" count="3023" uniqueCount="687">
  <si>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</si>
  <si>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</si>
  <si>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</si>
  <si>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</si>
  <si>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</si>
  <si>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</si>
  <si>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</si>
  <si>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</si>
  <si>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</si>
  <si>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</si>
  <si>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</si>
  <si>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</si>
  <si>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</si>
  <si>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</si>
  <si>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</si>
  <si>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</si>
  <si>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</si>
  <si>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</si>
  <si>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</si>
  <si>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</si>
  <si>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</si>
  <si>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</si>
  <si>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</si>
  <si>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</si>
  <si>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</si>
  <si>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</si>
  <si>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</si>
  <si>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</si>
  <si>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</si>
  <si>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</si>
  <si>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</si>
  <si>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</si>
  <si>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</si>
  <si>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</si>
  <si>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</si>
  <si>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</si>
  <si>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</si>
  <si>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</si>
  <si>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</si>
  <si>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</si>
  <si>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</si>
  <si>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</si>
  <si>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</si>
  <si>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</si>
  <si>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</si>
  <si>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</si>
  <si>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</si>
  <si>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</si>
  <si>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</si>
  <si>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</si>
  <si>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</si>
  <si>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</si>
  <si>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</si>
  <si>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</si>
  <si>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</si>
  <si>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</si>
  <si>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</si>
  <si>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</si>
  <si>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</si>
  <si>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</si>
  <si>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</si>
  <si>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</si>
  <si>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</si>
  <si>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</si>
  <si>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</si>
  <si>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</si>
  <si>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</si>
  <si>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</si>
  <si>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</si>
  <si>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</si>
  <si>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</si>
  <si>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</si>
  <si>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</si>
  <si>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</si>
  <si>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</si>
  <si>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</si>
  <si>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</si>
  <si>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</si>
  <si>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</si>
  <si>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</si>
  <si>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</si>
  <si>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</si>
  <si>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</si>
  <si>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</si>
  <si>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</si>
  <si>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</si>
  <si>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</si>
  <si>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</si>
  <si>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</si>
  <si>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</si>
  <si>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</si>
  <si>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</si>
  <si>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</si>
  <si>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</si>
  <si>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</si>
  <si>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</si>
  <si>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</si>
  <si>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</si>
  <si>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</si>
  <si>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</si>
  <si>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</si>
  <si>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</si>
  <si>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</si>
  <si>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</si>
  <si>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</si>
  <si>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</si>
  <si>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</si>
  <si>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</si>
  <si>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</si>
  <si>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</si>
  <si>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</si>
  <si>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</si>
  <si>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</si>
  <si>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</si>
  <si>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</si>
  <si>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</si>
  <si>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</si>
  <si>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</si>
  <si>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</si>
  <si>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</si>
  <si>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</si>
  <si>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</si>
  <si>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</si>
  <si>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</si>
  <si>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</si>
  <si>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</si>
  <si>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</si>
  <si>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</si>
  <si>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</si>
  <si>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</si>
  <si>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</si>
  <si>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</si>
  <si>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</si>
  <si>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</si>
  <si>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</si>
  <si>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</si>
  <si>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</si>
  <si>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</si>
  <si>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</si>
  <si>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</si>
  <si>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</si>
  <si>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</si>
  <si>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</si>
  <si>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</si>
  <si>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</si>
  <si>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</si>
  <si>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</si>
  <si>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</si>
  <si>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</si>
  <si>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</si>
  <si>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</si>
  <si>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</si>
  <si>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</si>
  <si>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</si>
  <si>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</si>
  <si>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</si>
  <si>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</si>
  <si>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</si>
  <si>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</si>
  <si>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</si>
  <si>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</si>
  <si>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</si>
  <si>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</si>
  <si>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</si>
  <si>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</si>
  <si>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</si>
  <si>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</si>
  <si>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</si>
  <si>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</si>
  <si>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</si>
  <si>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</si>
  <si>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</si>
  <si>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</si>
  <si>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</si>
  <si>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</si>
  <si>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</si>
  <si>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</si>
  <si>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</si>
  <si>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</si>
  <si>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</si>
  <si>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</si>
  <si>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</si>
  <si>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</si>
  <si>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</si>
  <si>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</si>
  <si>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</si>
  <si>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</si>
  <si>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</si>
  <si>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</si>
  <si>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</si>
  <si>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</si>
  <si>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</si>
  <si>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</si>
  <si>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</si>
  <si>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</si>
  <si>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</si>
  <si>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</si>
  <si>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</si>
  <si>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</si>
  <si>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</si>
  <si>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</si>
  <si>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</si>
  <si>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</si>
  <si>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</si>
  <si>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</si>
  <si>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</si>
  <si>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</si>
  <si>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</si>
  <si>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</si>
  <si>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</si>
  <si>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</si>
  <si>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</si>
  <si>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</si>
  <si>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</si>
  <si>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</si>
  <si>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</si>
  <si>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</si>
  <si>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</si>
  <si>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</si>
  <si>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</si>
  <si>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</si>
  <si>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</si>
  <si>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</si>
  <si>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</si>
  <si>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</si>
  <si>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</si>
  <si>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</si>
  <si>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</si>
  <si>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</si>
  <si>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</si>
  <si>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</si>
  <si>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</si>
  <si>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</si>
  <si>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</si>
  <si>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</si>
  <si>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</si>
  <si>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</si>
  <si>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</si>
  <si>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</si>
  <si>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</si>
  <si>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</si>
  <si>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</si>
  <si>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</si>
  <si>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</si>
  <si>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</si>
  <si>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</si>
  <si>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</si>
  <si>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</si>
  <si>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</si>
  <si>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</si>
  <si>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</si>
  <si>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</si>
  <si>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</si>
  <si>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</si>
  <si>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</si>
  <si>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</si>
  <si>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</si>
  <si>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</si>
  <si>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</si>
  <si>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</si>
  <si>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</si>
  <si>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</si>
  <si>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</si>
  <si>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</si>
  <si>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</si>
  <si>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</si>
  <si>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</si>
  <si>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</si>
  <si>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</si>
  <si>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</si>
  <si>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</si>
  <si>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</si>
  <si>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</si>
  <si>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</si>
  <si>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</si>
  <si>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</si>
  <si>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</si>
  <si>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</si>
  <si>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</si>
  <si>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</si>
  <si>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</si>
  <si>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</si>
  <si>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</si>
  <si>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</si>
  <si>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</si>
  <si>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</si>
  <si>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</si>
  <si>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</si>
  <si>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</si>
  <si>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</si>
  <si>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</si>
  <si>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</si>
  <si>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</si>
  <si>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</si>
  <si>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</si>
  <si>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</si>
  <si>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</si>
  <si>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</si>
  <si>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</si>
  <si>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</si>
  <si>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</si>
  <si>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</si>
  <si>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</si>
  <si>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</si>
  <si>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</si>
  <si>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</si>
  <si>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</si>
  <si>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</si>
  <si>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</si>
  <si>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</si>
  <si>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</si>
  <si>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</si>
  <si>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</si>
  <si>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</si>
  <si>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</si>
  <si>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</si>
  <si>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</si>
  <si>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</si>
  <si>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</si>
  <si>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</si>
  <si>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</si>
  <si>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</si>
  <si>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</si>
  <si>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</si>
  <si>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</si>
  <si>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</si>
  <si>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</si>
  <si>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</si>
  <si>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</si>
  <si>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</si>
  <si>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</si>
  <si>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</si>
  <si>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</si>
  <si>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</si>
  <si>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</si>
  <si>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</si>
  <si>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</si>
  <si>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</si>
  <si>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</si>
  <si>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</si>
  <si>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</si>
  <si>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</si>
  <si>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</si>
  <si>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</si>
  <si>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</si>
  <si>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</si>
  <si>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</si>
  <si>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</si>
  <si>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</si>
  <si>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</si>
  <si>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</si>
  <si>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</si>
  <si>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</si>
  <si>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</si>
  <si>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</si>
  <si>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</si>
  <si>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</si>
  <si>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</si>
  <si>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</si>
  <si>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</si>
  <si>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</si>
  <si>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</si>
  <si>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</si>
  <si>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</si>
  <si>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</si>
  <si>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</si>
  <si>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</si>
  <si>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</si>
  <si>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</si>
  <si>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</si>
  <si>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</si>
  <si>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</si>
  <si>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</si>
  <si>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</si>
  <si>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</si>
  <si>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</si>
  <si>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</si>
  <si>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</si>
  <si>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</si>
  <si>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</si>
  <si>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</si>
  <si>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</si>
  <si>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</si>
  <si>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</si>
  <si>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</si>
  <si>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</si>
  <si>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</si>
  <si>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</si>
  <si>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</si>
  <si>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</si>
  <si>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</si>
  <si>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</si>
  <si>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</si>
  <si>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</si>
  <si>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</si>
  <si>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</si>
  <si>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</si>
  <si>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</si>
  <si>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</si>
  <si>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</si>
  <si>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</si>
  <si>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</si>
  <si>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</si>
  <si>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</si>
  <si>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</si>
  <si>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</si>
  <si>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</si>
  <si>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</si>
  <si>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</si>
  <si>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</si>
  <si>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</si>
  <si>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</si>
  <si>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</si>
  <si>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</si>
  <si>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</si>
  <si>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</si>
  <si>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</si>
  <si>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</si>
  <si>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</si>
  <si>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</si>
  <si>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</si>
  <si>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</si>
  <si>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</si>
  <si>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</si>
  <si>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</si>
  <si>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</si>
  <si>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</si>
  <si>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</si>
  <si>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</si>
  <si>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</si>
  <si>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</si>
  <si>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</si>
  <si>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</si>
  <si>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</si>
  <si>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</si>
  <si>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</si>
  <si>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</si>
  <si>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</si>
  <si>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</si>
  <si>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</si>
  <si>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</si>
  <si>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</si>
  <si>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</si>
  <si>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</si>
  <si>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</si>
  <si>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</si>
  <si>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</si>
  <si>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</si>
  <si>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</si>
  <si>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</si>
  <si>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</si>
  <si>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</si>
  <si>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</si>
  <si>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</si>
  <si>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</si>
  <si>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</si>
  <si>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</si>
  <si>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</si>
  <si>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</si>
  <si>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</si>
  <si>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</si>
  <si>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</si>
  <si>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</si>
  <si>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</si>
  <si>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</si>
  <si>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</si>
  <si>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</si>
  <si>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</si>
  <si>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</si>
  <si>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</si>
  <si>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</si>
  <si>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</si>
  <si>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</si>
  <si>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</si>
  <si>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</si>
  <si>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</si>
  <si>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</si>
  <si>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</si>
  <si>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</si>
  <si>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</si>
  <si>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</si>
  <si>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</si>
  <si>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</si>
  <si>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</si>
  <si>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</si>
  <si>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</si>
  <si>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</si>
  <si>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</si>
  <si>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</si>
  <si>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</si>
  <si>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</si>
  <si>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</si>
  <si>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</si>
  <si>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</si>
  <si>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</si>
  <si>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</si>
  <si>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</si>
  <si>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</si>
  <si>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</si>
  <si>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</si>
  <si>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</si>
  <si>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</si>
  <si>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</si>
  <si>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</si>
  <si>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</si>
  <si>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</si>
  <si>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</si>
  <si>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</si>
  <si>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</si>
  <si>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</si>
  <si>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</si>
  <si>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</si>
  <si>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</si>
  <si>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</si>
  <si>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</si>
  <si>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</si>
  <si>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</si>
  <si>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</si>
  <si>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</si>
  <si>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</si>
  <si>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</si>
  <si>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</si>
  <si>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</si>
  <si>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</si>
  <si>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</si>
  <si>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</si>
  <si>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</si>
  <si>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</si>
  <si>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</si>
  <si>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</si>
  <si>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</si>
  <si>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</si>
  <si>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</si>
  <si>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</si>
  <si>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</si>
  <si>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</si>
  <si>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</si>
  <si>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</si>
  <si>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</si>
  <si>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</si>
  <si>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</si>
  <si>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</si>
  <si>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</si>
  <si>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</si>
  <si>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</si>
  <si>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</si>
  <si>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</si>
  <si>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</si>
  <si>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</si>
  <si>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</si>
  <si>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</si>
  <si>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</si>
  <si>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</si>
  <si>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</si>
  <si>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</si>
  <si>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</si>
  <si>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</si>
  <si>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</si>
  <si>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</si>
  <si>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</si>
  <si>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海洋地球課長
福井　俊英</t>
    <phoneticPr fontId="5"/>
  </si>
  <si>
    <t>海洋基本法第18条、第21条、第22条、第23条</t>
    <phoneticPr fontId="5"/>
  </si>
  <si>
    <t>海洋基本計画（平成30年5月閣議決定）
第5期科学技術基本計画（平成28年1月閣議決定）　等</t>
    <phoneticPr fontId="5"/>
  </si>
  <si>
    <t>海洋状況把握（MDA）の基礎となる海洋情報の収集・取得に関する取組を強化し、海洋空間を有効利用するための情報資源として活用していくことが重要であるが、海洋生態系や海洋環境等の情報は十分には観測・計測が行われておらず、効率的に観測・計測するための技術が存在していないものもある。また、国際的にも国連の持続可能な開発目標（SDGs）等において、科学的な観測データの収集は喫緊の課題となっている。このため、既存プログラムで研究開発されたモニタリング技術やセンサ技術等の成果も積極的に活用しつつ、我が国の産学官の技術力を結集し、海洋情報をより効率的かつ高精度に把握する革新的な技術を検討し、具体化するとともに、我が国の産業競争力の強化に貢献する。</t>
    <phoneticPr fontId="5"/>
  </si>
  <si>
    <t>大学等が有する高度な技術や知見を幅広く活用し、海洋情報（海洋生態系や海洋環境等）をより効率的かつ高精度にリアルタイムで把握する革新的な観測・計測技術を研究開発する。これにより、海洋ガバナンスを図りつつ海洋空間を有効に活用するための基礎・基盤技術を整備するだけでなく、開発された成果を民間企業等へ技術移転を行い、今後重要性が増す海洋観測を行う民間企業等の産業競争力強化にも貢献する。</t>
    <phoneticPr fontId="5"/>
  </si>
  <si>
    <t>-</t>
    <phoneticPr fontId="5"/>
  </si>
  <si>
    <t>-</t>
    <phoneticPr fontId="5"/>
  </si>
  <si>
    <t>科学技術試験研究委託費</t>
    <phoneticPr fontId="5"/>
  </si>
  <si>
    <t>非常勤職員手当</t>
  </si>
  <si>
    <t>職員旅費</t>
  </si>
  <si>
    <t>諸謝金</t>
  </si>
  <si>
    <t>委員等旅費</t>
  </si>
  <si>
    <t>件</t>
    <phoneticPr fontId="5"/>
  </si>
  <si>
    <t>-</t>
    <phoneticPr fontId="5"/>
  </si>
  <si>
    <t>査読付き論文発表数</t>
    <phoneticPr fontId="5"/>
  </si>
  <si>
    <t>本</t>
    <phoneticPr fontId="5"/>
  </si>
  <si>
    <t>委託費／査読付き論文発表数　　　　　　　　　　　　　　</t>
    <phoneticPr fontId="5"/>
  </si>
  <si>
    <t>百万円</t>
    <phoneticPr fontId="5"/>
  </si>
  <si>
    <t>　百万円/
発表数</t>
    <phoneticPr fontId="5"/>
  </si>
  <si>
    <t>99/1</t>
    <phoneticPr fontId="5"/>
  </si>
  <si>
    <t>／　</t>
    <phoneticPr fontId="5"/>
  </si>
  <si>
    <t>　　/</t>
    <phoneticPr fontId="5"/>
  </si>
  <si>
    <t>「海洋情報把握技術開発」で開発された手法が他機関において利用、応用された件数</t>
    <phoneticPr fontId="5"/>
  </si>
  <si>
    <t>-</t>
    <phoneticPr fontId="5"/>
  </si>
  <si>
    <t>件</t>
    <phoneticPr fontId="5"/>
  </si>
  <si>
    <t>海に囲まれている我が国にとって重要な海洋状況把握（MDA）に大きく貢献するものである。</t>
    <phoneticPr fontId="5"/>
  </si>
  <si>
    <t>基礎的な研究開発の段階であり、採算が見込める段階ではない。</t>
    <phoneticPr fontId="5"/>
  </si>
  <si>
    <t xml:space="preserve">科学技術・学術審議会海洋開発分科会の審議・報告書を踏まえ、我が国の海洋政策にとって優先度が高いと判断されている。 </t>
    <phoneticPr fontId="5"/>
  </si>
  <si>
    <t>文部科学省が研究課題を平成30年度に公募し、本プログラムの外部評価委員会において審査（企画競争）を実施した結果、研究内容及び計画や実施体制の妥当性等の観点から、高い評価を受けて採択したものである。
なお、当該事業は複数年実施する研究開発事業であることから、2年目以降も継続するため、2年目以降は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すこととしている。</t>
    <phoneticPr fontId="5"/>
  </si>
  <si>
    <t>外部評価委員会において、受益者との負担関係についても妥当であると判断している。</t>
    <phoneticPr fontId="5"/>
  </si>
  <si>
    <t>外部評価委員会において、単位当たりコスト水準を審査、妥当であると判断している。</t>
    <phoneticPr fontId="5"/>
  </si>
  <si>
    <t>プログラムディレクターが各課題の進捗状況を把握しつつ、各実施機関へ助言・指導を行うなど、実効性向上に係る取組を担保している。</t>
    <phoneticPr fontId="5"/>
  </si>
  <si>
    <t>文部科学省</t>
    <phoneticPr fontId="5"/>
  </si>
  <si>
    <t>○</t>
    <phoneticPr fontId="5"/>
  </si>
  <si>
    <t>○</t>
    <phoneticPr fontId="5"/>
  </si>
  <si>
    <t>○</t>
    <phoneticPr fontId="5"/>
  </si>
  <si>
    <t>新30-0012</t>
    <phoneticPr fontId="5"/>
  </si>
  <si>
    <t>9　未来社会に向けた価値創出の取組と経済・社会的課題への対応</t>
    <phoneticPr fontId="5"/>
  </si>
  <si>
    <t>9-5 国家戦略上重要な基幹技術の推進</t>
    <phoneticPr fontId="5"/>
  </si>
  <si>
    <t>海洋情報把握技術開発</t>
    <phoneticPr fontId="5"/>
  </si>
  <si>
    <t>平成30年度</t>
    <phoneticPr fontId="5"/>
  </si>
  <si>
    <t>令和4年度</t>
    <phoneticPr fontId="5"/>
  </si>
  <si>
    <t>研究開発局</t>
    <phoneticPr fontId="5"/>
  </si>
  <si>
    <t>海洋地球課</t>
    <phoneticPr fontId="5"/>
  </si>
  <si>
    <t>-</t>
    <phoneticPr fontId="5"/>
  </si>
  <si>
    <t>毎年度、開発した技術を3件以上、他機関において利用、応用されることを目指す。</t>
    <phoneticPr fontId="5"/>
  </si>
  <si>
    <t>本事業で開発された技術が他事業等において利用、応用されている件数</t>
    <rPh sb="13" eb="15">
      <t>ジギョウ</t>
    </rPh>
    <rPh sb="15" eb="16">
      <t>トウ</t>
    </rPh>
    <phoneticPr fontId="5"/>
  </si>
  <si>
    <t>無</t>
  </si>
  <si>
    <t>‐</t>
  </si>
  <si>
    <t>-</t>
    <phoneticPr fontId="5"/>
  </si>
  <si>
    <t>外部評価委員会や運営委員会を設置している他、プログラムディレクターを指名し、各課題の進捗状況を把握し、各実施機関へ助言・指導を行わせるなど、事業の効果的かつ効率的な実施が図れるような仕組みとしている。</t>
    <phoneticPr fontId="5"/>
  </si>
  <si>
    <t>外部評価委員会や運営委員会を設置している他、プログラムディレクターを指名し、各研究課題の進捗状況を把握し、各実施機関へ助言・指導を行わせるなど、成果物の十分な活用が図られるような仕組みとしている。</t>
    <phoneticPr fontId="5"/>
  </si>
  <si>
    <t>外部評価委員会において、事業の事前・中間で各課題を専門的な見地から評価している。</t>
    <phoneticPr fontId="5"/>
  </si>
  <si>
    <t>外部評価委員会においてコスト水準の審査・評価と併せて事業の有効性・効率性についても評価・助言・指導をしている。また、事業終了時には書面及び現地調査による額の確定を実施し、全ての支出先・使途を精査し、コスト削減及び効率化に努めている。</t>
    <phoneticPr fontId="5"/>
  </si>
  <si>
    <t>事業終了後には書面及び現地調査による額の確定調査を実施し、全ての支出先・使途の把握を行うこととしている。</t>
    <phoneticPr fontId="5"/>
  </si>
  <si>
    <t>科学技術・学術政策局、研究振興局及び研究開発局委託事業事務処理要領を踏まえ、委託機関に対しては、委託契約前にヒアリング等により支出の確認・指導を行った。また、事業終了後には書面及び現地調査による額の確定調査を実施し、全ての支出先・使途の把握を行うこととしている。</t>
    <phoneticPr fontId="5"/>
  </si>
  <si>
    <t>B.国立研究開発法人産業技術総合研究所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5"/>
  </si>
  <si>
    <t>C.国立大学法人琉球大学</t>
    <rPh sb="2" eb="4">
      <t>コクリツ</t>
    </rPh>
    <rPh sb="4" eb="6">
      <t>ダイガク</t>
    </rPh>
    <rPh sb="6" eb="8">
      <t>ホウジン</t>
    </rPh>
    <rPh sb="8" eb="10">
      <t>リュウキュウ</t>
    </rPh>
    <rPh sb="10" eb="12">
      <t>ダイガク</t>
    </rPh>
    <phoneticPr fontId="5"/>
  </si>
  <si>
    <t>D.千葉県立中央博物館</t>
    <rPh sb="2" eb="6">
      <t>チバケンリツ</t>
    </rPh>
    <rPh sb="6" eb="8">
      <t>チュウオウ</t>
    </rPh>
    <rPh sb="8" eb="11">
      <t>ハクブツカン</t>
    </rPh>
    <phoneticPr fontId="5"/>
  </si>
  <si>
    <t>E. 国立研究開発法人海洋研究開発機構</t>
    <rPh sb="3" eb="9">
      <t>コクリツケンキュウカイハツ</t>
    </rPh>
    <rPh sb="9" eb="11">
      <t>ホウジン</t>
    </rPh>
    <rPh sb="11" eb="13">
      <t>カイヨウ</t>
    </rPh>
    <rPh sb="13" eb="15">
      <t>ケンキュウ</t>
    </rPh>
    <rPh sb="15" eb="17">
      <t>カイハツ</t>
    </rPh>
    <rPh sb="17" eb="19">
      <t>キコウ</t>
    </rPh>
    <phoneticPr fontId="5"/>
  </si>
  <si>
    <t>A-3.国立研究開発法人海洋研究開発機構</t>
    <rPh sb="4" eb="12">
      <t>コクリツケンキュウカイハツホウジン</t>
    </rPh>
    <rPh sb="12" eb="16">
      <t>カイヨウケンキュウ</t>
    </rPh>
    <rPh sb="16" eb="18">
      <t>カイハツ</t>
    </rPh>
    <rPh sb="18" eb="20">
      <t>キコウ</t>
    </rPh>
    <phoneticPr fontId="5"/>
  </si>
  <si>
    <t>F.国立研究開発法人横浜国立大学</t>
    <rPh sb="2" eb="4">
      <t>コクリツ</t>
    </rPh>
    <rPh sb="4" eb="6">
      <t>ケンキュウ</t>
    </rPh>
    <rPh sb="6" eb="8">
      <t>カイハツ</t>
    </rPh>
    <rPh sb="8" eb="10">
      <t>ホウジン</t>
    </rPh>
    <rPh sb="10" eb="12">
      <t>ヨコハマ</t>
    </rPh>
    <rPh sb="12" eb="14">
      <t>コクリツ</t>
    </rPh>
    <rPh sb="14" eb="16">
      <t>ダイガク</t>
    </rPh>
    <phoneticPr fontId="5"/>
  </si>
  <si>
    <t>雑役務費</t>
  </si>
  <si>
    <t>調査分析費</t>
  </si>
  <si>
    <t>委託先</t>
  </si>
  <si>
    <t>再委託（2件）</t>
  </si>
  <si>
    <t>間接経費</t>
  </si>
  <si>
    <t>直接経費の30%</t>
  </si>
  <si>
    <t>人件費</t>
  </si>
  <si>
    <t>業務担当職員等</t>
  </si>
  <si>
    <t>消耗品費</t>
  </si>
  <si>
    <t>調査研究用消耗品</t>
  </si>
  <si>
    <t>旅費</t>
  </si>
  <si>
    <t>研究打合せ出席に関する旅費</t>
  </si>
  <si>
    <t>設備備品費</t>
  </si>
  <si>
    <t>調査研究用機器</t>
  </si>
  <si>
    <t>その他</t>
  </si>
  <si>
    <t>消費税相当額等</t>
  </si>
  <si>
    <t>調査研究用機器</t>
    <phoneticPr fontId="5"/>
  </si>
  <si>
    <t>再委託先（2件）</t>
  </si>
  <si>
    <t>学会出席に係る旅費</t>
  </si>
  <si>
    <t>その他</t>
    <phoneticPr fontId="5"/>
  </si>
  <si>
    <t>学会出席に係る旅費、通信運搬費</t>
    <rPh sb="10" eb="14">
      <t>ツウシンウンパン</t>
    </rPh>
    <rPh sb="14" eb="15">
      <t>ヒ</t>
    </rPh>
    <phoneticPr fontId="5"/>
  </si>
  <si>
    <t>諸経費</t>
  </si>
  <si>
    <t>リース料等</t>
  </si>
  <si>
    <t>システム設計及び試作品の製作</t>
  </si>
  <si>
    <t>再委託（１件）</t>
  </si>
  <si>
    <t>その他</t>
    <phoneticPr fontId="5"/>
  </si>
  <si>
    <t>人件費、消費税相当額等</t>
    <rPh sb="0" eb="3">
      <t>ジンケンヒ</t>
    </rPh>
    <rPh sb="4" eb="11">
      <t>ショウヒゼイソウトウガクトウ</t>
    </rPh>
    <phoneticPr fontId="5"/>
  </si>
  <si>
    <t>-</t>
    <phoneticPr fontId="5"/>
  </si>
  <si>
    <t>-</t>
    <phoneticPr fontId="5"/>
  </si>
  <si>
    <t>-</t>
    <phoneticPr fontId="5"/>
  </si>
  <si>
    <t>-</t>
    <phoneticPr fontId="5"/>
  </si>
  <si>
    <t>国立研究開発法人海洋研究開発機構</t>
    <rPh sb="0" eb="10">
      <t>コクリツケンキュウカイハツホウジンカイヨウ</t>
    </rPh>
    <rPh sb="10" eb="12">
      <t>ケンキュウ</t>
    </rPh>
    <rPh sb="12" eb="14">
      <t>カイハツ</t>
    </rPh>
    <rPh sb="14" eb="16">
      <t>キコウ</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</si>
  <si>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</si>
  <si>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国立大学法人琉球大学</t>
    <rPh sb="0" eb="2">
      <t>コクリツ</t>
    </rPh>
    <rPh sb="2" eb="4">
      <t>ダイガク</t>
    </rPh>
    <rPh sb="4" eb="6">
      <t>ホウジン</t>
    </rPh>
    <rPh sb="6" eb="8">
      <t>リュウキュウ</t>
    </rPh>
    <rPh sb="8" eb="10">
      <t>ダイガク</t>
    </rPh>
    <phoneticPr fontId="5"/>
  </si>
  <si>
    <t>千葉県立中央博物館</t>
    <rPh sb="0" eb="4">
      <t>チバケンリツ</t>
    </rPh>
    <rPh sb="4" eb="6">
      <t>チュウオウ</t>
    </rPh>
    <rPh sb="6" eb="9">
      <t>ハクブツカン</t>
    </rPh>
    <phoneticPr fontId="5"/>
  </si>
  <si>
    <t>国立研究開発法人海洋研究開発機構</t>
    <rPh sb="0" eb="2">
      <t>コクリツ</t>
    </rPh>
    <rPh sb="2" eb="4">
      <t>ケンキュウ</t>
    </rPh>
    <rPh sb="4" eb="6">
      <t>カイハツ</t>
    </rPh>
    <rPh sb="6" eb="8">
      <t>ホウジン</t>
    </rPh>
    <rPh sb="8" eb="16">
      <t>カイヨウケンキュウカイハツキコウ</t>
    </rPh>
    <phoneticPr fontId="5"/>
  </si>
  <si>
    <t>国立大学法人横浜国立大学</t>
    <rPh sb="0" eb="6">
      <t>コクリツダイガクホウジン</t>
    </rPh>
    <rPh sb="6" eb="8">
      <t>ヨコハマ</t>
    </rPh>
    <rPh sb="8" eb="10">
      <t>コクリツ</t>
    </rPh>
    <rPh sb="10" eb="12">
      <t>ダイガク</t>
    </rPh>
    <phoneticPr fontId="5"/>
  </si>
  <si>
    <t>マイクロプラスチック回収の最適化</t>
    <rPh sb="10" eb="12">
      <t>カイシュウ</t>
    </rPh>
    <rPh sb="13" eb="16">
      <t>サイテキカ</t>
    </rPh>
    <phoneticPr fontId="5"/>
  </si>
  <si>
    <t>遺伝子情報の自動取得基盤技術の開発</t>
    <rPh sb="0" eb="3">
      <t>イデンシ</t>
    </rPh>
    <rPh sb="3" eb="5">
      <t>ジョウホウ</t>
    </rPh>
    <rPh sb="6" eb="8">
      <t>ジドウ</t>
    </rPh>
    <rPh sb="8" eb="10">
      <t>シュトク</t>
    </rPh>
    <rPh sb="10" eb="12">
      <t>キバン</t>
    </rPh>
    <rPh sb="12" eb="14">
      <t>ギジュツ</t>
    </rPh>
    <rPh sb="15" eb="17">
      <t>カイハツ</t>
    </rPh>
    <phoneticPr fontId="5"/>
  </si>
  <si>
    <r>
      <t>魚類D</t>
    </r>
    <r>
      <rPr>
        <sz val="11"/>
        <rFont val="ＭＳ Ｐゴシック"/>
        <family val="3"/>
        <charset val="128"/>
      </rPr>
      <t>NAデータの解析技術の開発</t>
    </r>
    <rPh sb="0" eb="2">
      <t>ギョルイ</t>
    </rPh>
    <rPh sb="9" eb="11">
      <t>カイセキ</t>
    </rPh>
    <rPh sb="11" eb="13">
      <t>ギジュツ</t>
    </rPh>
    <rPh sb="14" eb="16">
      <t>カイハツ</t>
    </rPh>
    <phoneticPr fontId="5"/>
  </si>
  <si>
    <t>実海域試験</t>
    <rPh sb="0" eb="1">
      <t>ジツ</t>
    </rPh>
    <rPh sb="1" eb="3">
      <t>カイイキ</t>
    </rPh>
    <rPh sb="3" eb="5">
      <t>シケン</t>
    </rPh>
    <phoneticPr fontId="5"/>
  </si>
  <si>
    <t>圧力応答評価</t>
    <rPh sb="0" eb="2">
      <t>アツリョク</t>
    </rPh>
    <rPh sb="2" eb="4">
      <t>オウトウ</t>
    </rPh>
    <rPh sb="4" eb="6">
      <t>ヒョウカ</t>
    </rPh>
    <phoneticPr fontId="5"/>
  </si>
  <si>
    <t>BGC-Argo搭載自動連続炭酸系計測システムの開発</t>
    <rPh sb="8" eb="10">
      <t>トウサイ</t>
    </rPh>
    <rPh sb="10" eb="12">
      <t>ジドウ</t>
    </rPh>
    <rPh sb="12" eb="14">
      <t>レンゾク</t>
    </rPh>
    <rPh sb="14" eb="17">
      <t>タンサンケイ</t>
    </rPh>
    <rPh sb="17" eb="19">
      <t>ケイソク</t>
    </rPh>
    <rPh sb="24" eb="26">
      <t>カイハツ</t>
    </rPh>
    <phoneticPr fontId="5"/>
  </si>
  <si>
    <t>海洋生物遺伝子情報の自動取得に向けた基盤技術の開発</t>
    <phoneticPr fontId="5"/>
  </si>
  <si>
    <t>マイクロプラスチック自動分析手法の開発</t>
    <rPh sb="10" eb="12">
      <t>ジドウ</t>
    </rPh>
    <rPh sb="12" eb="14">
      <t>ブンセキ</t>
    </rPh>
    <rPh sb="14" eb="16">
      <t>シュホウ</t>
    </rPh>
    <rPh sb="17" eb="19">
      <t>カイハツ</t>
    </rPh>
    <phoneticPr fontId="5"/>
  </si>
  <si>
    <t>A-1.国立大学法人東京大学 大学院理学系研究科</t>
    <rPh sb="4" eb="6">
      <t>コクリツ</t>
    </rPh>
    <rPh sb="6" eb="8">
      <t>ダイガク</t>
    </rPh>
    <rPh sb="8" eb="10">
      <t>ホウジン</t>
    </rPh>
    <rPh sb="10" eb="12">
      <t>トウキョウ</t>
    </rPh>
    <rPh sb="12" eb="14">
      <t>ダイガク</t>
    </rPh>
    <rPh sb="15" eb="18">
      <t>ダイガクイン</t>
    </rPh>
    <rPh sb="18" eb="20">
      <t>リガク</t>
    </rPh>
    <rPh sb="20" eb="21">
      <t>ケイ</t>
    </rPh>
    <rPh sb="21" eb="24">
      <t>ケンキュウカ</t>
    </rPh>
    <phoneticPr fontId="5"/>
  </si>
  <si>
    <t>A-2.国立大学法人東京大学　大気海洋研究所</t>
    <rPh sb="4" eb="6">
      <t>コクリツ</t>
    </rPh>
    <rPh sb="6" eb="8">
      <t>ダイガク</t>
    </rPh>
    <rPh sb="8" eb="10">
      <t>ホウジン</t>
    </rPh>
    <rPh sb="10" eb="12">
      <t>トウキョウ</t>
    </rPh>
    <rPh sb="12" eb="14">
      <t>ダイガク</t>
    </rPh>
    <rPh sb="15" eb="17">
      <t>タイキ</t>
    </rPh>
    <rPh sb="17" eb="19">
      <t>カイヨウ</t>
    </rPh>
    <rPh sb="19" eb="22">
      <t>ケンキュウジョ</t>
    </rPh>
    <phoneticPr fontId="5"/>
  </si>
  <si>
    <t>国立大学法人東京大学　大学院理学系研究科</t>
    <rPh sb="0" eb="2">
      <t>コクリツ</t>
    </rPh>
    <rPh sb="2" eb="4">
      <t>ダイガク</t>
    </rPh>
    <rPh sb="4" eb="6">
      <t>ホウジン</t>
    </rPh>
    <rPh sb="6" eb="8">
      <t>トウキョウ</t>
    </rPh>
    <rPh sb="8" eb="10">
      <t>ダイガク</t>
    </rPh>
    <rPh sb="11" eb="14">
      <t>ダイガクイン</t>
    </rPh>
    <rPh sb="14" eb="16">
      <t>リガク</t>
    </rPh>
    <rPh sb="16" eb="17">
      <t>ケイ</t>
    </rPh>
    <rPh sb="17" eb="20">
      <t>ケンキュウカ</t>
    </rPh>
    <phoneticPr fontId="5"/>
  </si>
  <si>
    <t>国立大学法人東京大学　大気海洋研究所</t>
    <rPh sb="0" eb="2">
      <t>コクリツ</t>
    </rPh>
    <rPh sb="2" eb="4">
      <t>ダイガク</t>
    </rPh>
    <rPh sb="4" eb="6">
      <t>ホウジン</t>
    </rPh>
    <rPh sb="6" eb="8">
      <t>トウキョウ</t>
    </rPh>
    <rPh sb="8" eb="10">
      <t>ダイガク</t>
    </rPh>
    <rPh sb="11" eb="13">
      <t>タイキ</t>
    </rPh>
    <rPh sb="13" eb="15">
      <t>カイヨウ</t>
    </rPh>
    <rPh sb="15" eb="17">
      <t>ケンキュウ</t>
    </rPh>
    <rPh sb="17" eb="18">
      <t>ジョ</t>
    </rPh>
    <phoneticPr fontId="5"/>
  </si>
  <si>
    <t>108/16</t>
    <phoneticPr fontId="5"/>
  </si>
  <si>
    <t>-</t>
    <phoneticPr fontId="5"/>
  </si>
  <si>
    <t>-</t>
    <phoneticPr fontId="5"/>
  </si>
  <si>
    <t>81.4/15</t>
    <phoneticPr fontId="5"/>
  </si>
  <si>
    <t>政府方針において重要とされている「海洋状況把握（MDA）」の基礎となる海洋情報を収集・取得するための観測・計測機器を開発するための経費であり、国費投入の必要性及び事業の効率性等に照らして実施することが妥当な事業である。</t>
    <phoneticPr fontId="5"/>
  </si>
  <si>
    <t>本事業は、各研究課題ごとの運営委員会等において、プログラムディレクターが各課題の成果や進捗状況に応じて、各実施機関へ今後の計画等への助言・指導を行うなど、研究計画の実効性を向上させる取組を実施しており、この取組を継続する。</t>
    <rPh sb="6" eb="8">
      <t>ケンキュウ</t>
    </rPh>
    <rPh sb="103" eb="105">
      <t>トリクミ</t>
    </rPh>
    <rPh sb="106" eb="108">
      <t>ケイゾク</t>
    </rPh>
    <phoneticPr fontId="5"/>
  </si>
  <si>
    <t>目標値は3件/年×5年＝15件として算出。実績値は事業実施機関へのヒアリングによる。</t>
    <rPh sb="0" eb="3">
      <t>モクヒョウチ</t>
    </rPh>
    <rPh sb="5" eb="6">
      <t>ケン</t>
    </rPh>
    <rPh sb="7" eb="8">
      <t>ネン</t>
    </rPh>
    <rPh sb="10" eb="11">
      <t>ネン</t>
    </rPh>
    <rPh sb="14" eb="15">
      <t>ケン</t>
    </rPh>
    <rPh sb="18" eb="20">
      <t>サンシュツ</t>
    </rPh>
    <rPh sb="21" eb="23">
      <t>ジッセキ</t>
    </rPh>
    <rPh sb="23" eb="24">
      <t>アタイ</t>
    </rPh>
    <phoneticPr fontId="5"/>
  </si>
  <si>
    <t>本事業で開発された成果の民間企業等への技術移転を進めることにより、民間企業等の参入を促進し、我が国の産業競争力の強化や海洋状況把握に向けた観測・計測機器の開発の推進に貢献するものである。目標値は3件/年×5年＝15件として算出。</t>
    <phoneticPr fontId="5"/>
  </si>
  <si>
    <t>有</t>
  </si>
  <si>
    <t>研究開発の進捗による増
※金額は単位未満四捨五入して記載していることから、合計が一致しない場合がある。</t>
    <rPh sb="0" eb="2">
      <t>ケンキュウ</t>
    </rPh>
    <rPh sb="2" eb="4">
      <t>カイハツ</t>
    </rPh>
    <rPh sb="5" eb="7">
      <t>シンチョク</t>
    </rPh>
    <rPh sb="10" eb="11">
      <t>ゾウ</t>
    </rPh>
    <phoneticPr fontId="5"/>
  </si>
  <si>
    <t>-</t>
    <phoneticPr fontId="5"/>
  </si>
  <si>
    <t>外部有識者による点検対象外</t>
  </si>
  <si>
    <t>事業内容の
一部改善</t>
  </si>
  <si>
    <t>１．事業評価の観点：この事業は海洋ガバナンスを図りつつ海洋空間を有効に活用するための基礎・基盤技術を整備するだけでなく、開発された成果を民間企業等へ技術移転を行い、今後重要性が増す海洋観測を行う民間企業等の産業競争力強化に貢献するもの、成果の把握方法等の工夫・改善の観点から検証を行った。
２．所見：
この事業は、事業の目的及び内容については施策目標の達成手段として適切なものとなっている。ただし、成果実績が今年度の目標値を大幅に上回っていることから、次年度に向け、研究開発期間中の成果をより適切に測ることが可能な目標値や指標の設定について、引き続き検討するべきである。</t>
  </si>
  <si>
    <t>執行等改善</t>
  </si>
  <si>
    <t>成果指標について、本事業において開発された手法の他機関における利用数を挙げているが、所見での指摘のとおり、実績値が目標値を大幅に上回ったところ研究開発期間中の成果を測る上で、目標値は再検討する余地がある。所見を踏まえ、各年度ごとの目標に対する達成度等、成果をより適切に測り把握するための目標値を引き続き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</si>
</sst>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63319</xdr:colOff>
      <xdr:row>742</xdr:row>
      <xdr:rowOff>167340</xdr:rowOff>
    </xdr:from>
    <xdr:to>
      <xdr:col>33</xdr:col>
      <xdr:colOff>110797</xdr:colOff>
      <xdr:row>743</xdr:row>
      <xdr:rowOff>317788</xdr:rowOff>
    </xdr:to>
    <xdr:sp macro="" textlink="">
      <xdr:nvSpPr>
        <xdr:cNvPr id="2" name="Rectangle 218">
          <a:extLst>
            <a:ext uri="{FF2B5EF4-FFF2-40B4-BE49-F238E27FC236}">
              <a16:creationId xmlns:a16="http://schemas.microsoft.com/office/drawing/2014/main" id="{A09F3831-102B-4662-AAC9-FC0214D5E811}"/>
            </a:ext>
          </a:extLst>
        </xdr:cNvPr>
        <xdr:cNvSpPr>
          <a:spLocks noChangeArrowheads="1"/>
        </xdr:cNvSpPr>
      </xdr:nvSpPr>
      <xdr:spPr bwMode="auto">
        <a:xfrm>
          <a:off x="4800076" y="47779468"/>
          <a:ext cx="2106937" cy="4979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107.4</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7</xdr:col>
      <xdr:colOff>67658</xdr:colOff>
      <xdr:row>748</xdr:row>
      <xdr:rowOff>31094</xdr:rowOff>
    </xdr:from>
    <xdr:to>
      <xdr:col>20</xdr:col>
      <xdr:colOff>21642</xdr:colOff>
      <xdr:row>750</xdr:row>
      <xdr:rowOff>315862</xdr:rowOff>
    </xdr:to>
    <xdr:sp macro="" textlink="">
      <xdr:nvSpPr>
        <xdr:cNvPr id="3"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1509280" y="49728425"/>
          <a:ext cx="2631281" cy="97983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BGC-Argo</a:t>
          </a:r>
          <a:r>
            <a:rPr lang="ja-JP" altLang="en-US" sz="1000" b="0" i="0" u="none" strike="noStrike" baseline="0">
              <a:solidFill>
                <a:sysClr val="windowText" lastClr="000000"/>
              </a:solidFill>
              <a:latin typeface="ＭＳ Ｐゴシック"/>
              <a:ea typeface="ＭＳ Ｐゴシック"/>
            </a:rPr>
            <a:t>搭載</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自動連続炭酸系計測システム</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大学院理学系研究科</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11</xdr:col>
      <xdr:colOff>14086</xdr:colOff>
      <xdr:row>755</xdr:row>
      <xdr:rowOff>325809</xdr:rowOff>
    </xdr:from>
    <xdr:to>
      <xdr:col>18</xdr:col>
      <xdr:colOff>119124</xdr:colOff>
      <xdr:row>755</xdr:row>
      <xdr:rowOff>332107</xdr:rowOff>
    </xdr:to>
    <xdr:cxnSp macro="">
      <xdr:nvCxnSpPr>
        <xdr:cNvPr id="4" name="直線コネクタ 3">
          <a:extLst>
            <a:ext uri="{FF2B5EF4-FFF2-40B4-BE49-F238E27FC236}">
              <a16:creationId xmlns:a16="http://schemas.microsoft.com/office/drawing/2014/main" id="{481E0DCD-55E5-4A7C-85EE-9AA2E4D9E8F8}"/>
            </a:ext>
          </a:extLst>
        </xdr:cNvPr>
        <xdr:cNvCxnSpPr>
          <a:endCxn id="10" idx="0"/>
        </xdr:cNvCxnSpPr>
      </xdr:nvCxnSpPr>
      <xdr:spPr bwMode="auto">
        <a:xfrm flipV="1">
          <a:off x="2279491" y="52455877"/>
          <a:ext cx="1546660" cy="6298"/>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51329</xdr:colOff>
      <xdr:row>751</xdr:row>
      <xdr:rowOff>73104</xdr:rowOff>
    </xdr:from>
    <xdr:to>
      <xdr:col>20</xdr:col>
      <xdr:colOff>116860</xdr:colOff>
      <xdr:row>754</xdr:row>
      <xdr:rowOff>16339</xdr:rowOff>
    </xdr:to>
    <xdr:sp macro="" textlink="">
      <xdr:nvSpPr>
        <xdr:cNvPr id="5" name="大かっこ 4">
          <a:extLst>
            <a:ext uri="{FF2B5EF4-FFF2-40B4-BE49-F238E27FC236}">
              <a16:creationId xmlns:a16="http://schemas.microsoft.com/office/drawing/2014/main" id="{F34B647B-AE36-4A9F-8979-CF50ABE12358}"/>
            </a:ext>
          </a:extLst>
        </xdr:cNvPr>
        <xdr:cNvSpPr/>
      </xdr:nvSpPr>
      <xdr:spPr>
        <a:xfrm>
          <a:off x="1492951" y="50813036"/>
          <a:ext cx="2742828" cy="9858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フロートに搭載して推進</a:t>
          </a:r>
          <a:r>
            <a:rPr lang="en-US" altLang="ja-JP" sz="1000" b="0" i="0" baseline="0">
              <a:solidFill>
                <a:schemeClr val="tx1"/>
              </a:solidFill>
              <a:effectLst/>
              <a:latin typeface="+mn-lt"/>
              <a:ea typeface="+mn-ea"/>
              <a:cs typeface="+mn-cs"/>
            </a:rPr>
            <a:t>1000m</a:t>
          </a:r>
          <a:r>
            <a:rPr lang="ja-JP" altLang="en-US" sz="1000" b="0" i="0" baseline="0">
              <a:solidFill>
                <a:schemeClr val="tx1"/>
              </a:solidFill>
              <a:effectLst/>
              <a:latin typeface="+mn-lt"/>
              <a:ea typeface="+mn-ea"/>
              <a:cs typeface="+mn-cs"/>
            </a:rPr>
            <a:t>まで自動連続で海洋の</a:t>
          </a:r>
          <a:r>
            <a:rPr lang="en-US" altLang="ja-JP" sz="1000" b="0" i="0" baseline="0">
              <a:solidFill>
                <a:schemeClr val="tx1"/>
              </a:solidFill>
              <a:effectLst/>
              <a:latin typeface="+mn-lt"/>
              <a:ea typeface="+mn-ea"/>
              <a:cs typeface="+mn-cs"/>
            </a:rPr>
            <a:t>pH</a:t>
          </a:r>
          <a:r>
            <a:rPr lang="ja-JP" altLang="en-US" sz="1000" b="0" i="0" baseline="0">
              <a:solidFill>
                <a:schemeClr val="tx1"/>
              </a:solidFill>
              <a:effectLst/>
              <a:latin typeface="+mn-lt"/>
              <a:ea typeface="+mn-ea"/>
              <a:cs typeface="+mn-cs"/>
            </a:rPr>
            <a:t>とアルカリ度を計測するシステムの開発（システムの設計・製作、計測値の精確さ評価）、研究運営委員会の開催</a:t>
          </a:r>
          <a:endParaRPr lang="ja-JP" altLang="ja-JP" sz="1000">
            <a:effectLst/>
          </a:endParaRPr>
        </a:p>
      </xdr:txBody>
    </xdr:sp>
    <xdr:clientData/>
  </xdr:twoCellAnchor>
  <xdr:twoCellAnchor>
    <xdr:from>
      <xdr:col>33</xdr:col>
      <xdr:colOff>132934</xdr:colOff>
      <xdr:row>742</xdr:row>
      <xdr:rowOff>265057</xdr:rowOff>
    </xdr:from>
    <xdr:to>
      <xdr:col>49</xdr:col>
      <xdr:colOff>402973</xdr:colOff>
      <xdr:row>743</xdr:row>
      <xdr:rowOff>208532</xdr:rowOff>
    </xdr:to>
    <xdr:sp macro="" textlink="">
      <xdr:nvSpPr>
        <xdr:cNvPr id="6" name="テキスト ボックス 5">
          <a:extLst>
            <a:ext uri="{FF2B5EF4-FFF2-40B4-BE49-F238E27FC236}">
              <a16:creationId xmlns:a16="http://schemas.microsoft.com/office/drawing/2014/main" id="{643079A8-59B8-41B9-83D6-047FF65466D6}"/>
            </a:ext>
          </a:extLst>
        </xdr:cNvPr>
        <xdr:cNvSpPr txBox="1"/>
      </xdr:nvSpPr>
      <xdr:spPr>
        <a:xfrm>
          <a:off x="6929150" y="47877185"/>
          <a:ext cx="3565174" cy="2910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委員等旅費、職員旅費等</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7</xdr:col>
      <xdr:colOff>15491</xdr:colOff>
      <xdr:row>757</xdr:row>
      <xdr:rowOff>304198</xdr:rowOff>
    </xdr:from>
    <xdr:to>
      <xdr:col>15</xdr:col>
      <xdr:colOff>108397</xdr:colOff>
      <xdr:row>758</xdr:row>
      <xdr:rowOff>395152</xdr:rowOff>
    </xdr:to>
    <xdr:sp macro="" textlink="">
      <xdr:nvSpPr>
        <xdr:cNvPr id="7" name="Rectangle 221">
          <a:extLst>
            <a:ext uri="{FF2B5EF4-FFF2-40B4-BE49-F238E27FC236}">
              <a16:creationId xmlns:a16="http://schemas.microsoft.com/office/drawing/2014/main" id="{FCF58C59-3C78-4468-A320-4EAD6B66032D}"/>
            </a:ext>
          </a:extLst>
        </xdr:cNvPr>
        <xdr:cNvSpPr>
          <a:spLocks noChangeArrowheads="1"/>
        </xdr:cNvSpPr>
      </xdr:nvSpPr>
      <xdr:spPr bwMode="auto">
        <a:xfrm>
          <a:off x="1457113" y="53129333"/>
          <a:ext cx="1740473" cy="760278"/>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産業技術総合研究所</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10.2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34541</xdr:colOff>
      <xdr:row>758</xdr:row>
      <xdr:rowOff>442777</xdr:rowOff>
    </xdr:from>
    <xdr:to>
      <xdr:col>15</xdr:col>
      <xdr:colOff>36321</xdr:colOff>
      <xdr:row>759</xdr:row>
      <xdr:rowOff>573072</xdr:rowOff>
    </xdr:to>
    <xdr:sp macro="" textlink="">
      <xdr:nvSpPr>
        <xdr:cNvPr id="8" name="大かっこ 7">
          <a:extLst>
            <a:ext uri="{FF2B5EF4-FFF2-40B4-BE49-F238E27FC236}">
              <a16:creationId xmlns:a16="http://schemas.microsoft.com/office/drawing/2014/main" id="{8B7040F1-8BD7-4315-91EC-00A20BB02708}"/>
            </a:ext>
          </a:extLst>
        </xdr:cNvPr>
        <xdr:cNvSpPr/>
      </xdr:nvSpPr>
      <xdr:spPr>
        <a:xfrm>
          <a:off x="1476163" y="53937236"/>
          <a:ext cx="1649347" cy="79962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各部材の圧力に関する</a:t>
          </a:r>
          <a:endParaRPr kumimoji="1" lang="en-US" altLang="ja-JP" sz="1000"/>
        </a:p>
        <a:p>
          <a:pPr algn="ctr" rtl="0"/>
          <a:r>
            <a:rPr kumimoji="1" lang="ja-JP" altLang="en-US" sz="1000"/>
            <a:t>応答評価</a:t>
          </a:r>
        </a:p>
      </xdr:txBody>
    </xdr:sp>
    <xdr:clientData/>
  </xdr:twoCellAnchor>
  <xdr:twoCellAnchor>
    <xdr:from>
      <xdr:col>17</xdr:col>
      <xdr:colOff>32031</xdr:colOff>
      <xdr:row>757</xdr:row>
      <xdr:rowOff>304266</xdr:rowOff>
    </xdr:from>
    <xdr:to>
      <xdr:col>23</xdr:col>
      <xdr:colOff>175329</xdr:colOff>
      <xdr:row>758</xdr:row>
      <xdr:rowOff>366577</xdr:rowOff>
    </xdr:to>
    <xdr:sp macro="" textlink="">
      <xdr:nvSpPr>
        <xdr:cNvPr id="9" name="Rectangle 221">
          <a:extLst>
            <a:ext uri="{FF2B5EF4-FFF2-40B4-BE49-F238E27FC236}">
              <a16:creationId xmlns:a16="http://schemas.microsoft.com/office/drawing/2014/main" id="{8E890F8E-D768-43BD-A268-C84B2FD1CFF3}"/>
            </a:ext>
          </a:extLst>
        </xdr:cNvPr>
        <xdr:cNvSpPr>
          <a:spLocks noChangeArrowheads="1"/>
        </xdr:cNvSpPr>
      </xdr:nvSpPr>
      <xdr:spPr bwMode="auto">
        <a:xfrm>
          <a:off x="3533112" y="53129401"/>
          <a:ext cx="1378974" cy="73163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琉球大学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1.7</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18</xdr:col>
      <xdr:colOff>119124</xdr:colOff>
      <xdr:row>755</xdr:row>
      <xdr:rowOff>325809</xdr:rowOff>
    </xdr:from>
    <xdr:to>
      <xdr:col>18</xdr:col>
      <xdr:colOff>119124</xdr:colOff>
      <xdr:row>756</xdr:row>
      <xdr:rowOff>230276</xdr:rowOff>
    </xdr:to>
    <xdr:sp macro="" textlink="">
      <xdr:nvSpPr>
        <xdr:cNvPr id="10" name="Line 231">
          <a:extLst>
            <a:ext uri="{FF2B5EF4-FFF2-40B4-BE49-F238E27FC236}">
              <a16:creationId xmlns:a16="http://schemas.microsoft.com/office/drawing/2014/main" id="{1E8EEC46-EF95-464B-ADA1-D12E1029B73A}"/>
            </a:ext>
          </a:extLst>
        </xdr:cNvPr>
        <xdr:cNvSpPr>
          <a:spLocks noChangeShapeType="1"/>
        </xdr:cNvSpPr>
      </xdr:nvSpPr>
      <xdr:spPr bwMode="auto">
        <a:xfrm>
          <a:off x="3826151" y="52455877"/>
          <a:ext cx="0" cy="252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142728</xdr:colOff>
      <xdr:row>758</xdr:row>
      <xdr:rowOff>386790</xdr:rowOff>
    </xdr:from>
    <xdr:to>
      <xdr:col>23</xdr:col>
      <xdr:colOff>127705</xdr:colOff>
      <xdr:row>759</xdr:row>
      <xdr:rowOff>525927</xdr:rowOff>
    </xdr:to>
    <xdr:sp macro="" textlink="">
      <xdr:nvSpPr>
        <xdr:cNvPr id="11" name="大かっこ 10">
          <a:extLst>
            <a:ext uri="{FF2B5EF4-FFF2-40B4-BE49-F238E27FC236}">
              <a16:creationId xmlns:a16="http://schemas.microsoft.com/office/drawing/2014/main" id="{D5AA83CB-2E43-43F8-BFF5-5BFD0AFE0C48}"/>
            </a:ext>
          </a:extLst>
        </xdr:cNvPr>
        <xdr:cNvSpPr/>
      </xdr:nvSpPr>
      <xdr:spPr>
        <a:xfrm>
          <a:off x="3437863" y="53881249"/>
          <a:ext cx="1426599" cy="80846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各部材の精確さや安定性に関する実海域試験</a:t>
          </a:r>
          <a:endParaRPr lang="en-US" altLang="ja-JP" sz="1000" b="0" i="0" baseline="0">
            <a:solidFill>
              <a:schemeClr val="tx1"/>
            </a:solidFill>
            <a:effectLst/>
            <a:latin typeface="+mn-lt"/>
            <a:ea typeface="+mn-ea"/>
            <a:cs typeface="+mn-cs"/>
          </a:endParaRPr>
        </a:p>
      </xdr:txBody>
    </xdr:sp>
    <xdr:clientData/>
  </xdr:twoCellAnchor>
  <xdr:twoCellAnchor>
    <xdr:from>
      <xdr:col>6</xdr:col>
      <xdr:colOff>180203</xdr:colOff>
      <xdr:row>756</xdr:row>
      <xdr:rowOff>240436</xdr:rowOff>
    </xdr:from>
    <xdr:to>
      <xdr:col>15</xdr:col>
      <xdr:colOff>70297</xdr:colOff>
      <xdr:row>757</xdr:row>
      <xdr:rowOff>298574</xdr:rowOff>
    </xdr:to>
    <xdr:sp macro="" textlink="">
      <xdr:nvSpPr>
        <xdr:cNvPr id="12" name="Rectangle 354">
          <a:extLst>
            <a:ext uri="{FF2B5EF4-FFF2-40B4-BE49-F238E27FC236}">
              <a16:creationId xmlns:a16="http://schemas.microsoft.com/office/drawing/2014/main" id="{61E55F12-7552-473F-87DC-211107148C1E}"/>
            </a:ext>
          </a:extLst>
        </xdr:cNvPr>
        <xdr:cNvSpPr>
          <a:spLocks noChangeArrowheads="1"/>
        </xdr:cNvSpPr>
      </xdr:nvSpPr>
      <xdr:spPr bwMode="auto">
        <a:xfrm>
          <a:off x="1415879" y="52718037"/>
          <a:ext cx="1743607" cy="4056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16</xdr:col>
      <xdr:colOff>114593</xdr:colOff>
      <xdr:row>756</xdr:row>
      <xdr:rowOff>221386</xdr:rowOff>
    </xdr:from>
    <xdr:to>
      <xdr:col>23</xdr:col>
      <xdr:colOff>99129</xdr:colOff>
      <xdr:row>757</xdr:row>
      <xdr:rowOff>298574</xdr:rowOff>
    </xdr:to>
    <xdr:sp macro="" textlink="">
      <xdr:nvSpPr>
        <xdr:cNvPr id="13" name="Rectangle 354">
          <a:extLst>
            <a:ext uri="{FF2B5EF4-FFF2-40B4-BE49-F238E27FC236}">
              <a16:creationId xmlns:a16="http://schemas.microsoft.com/office/drawing/2014/main" id="{FABACF22-62FB-4F77-A0D2-4BF5EF017328}"/>
            </a:ext>
          </a:extLst>
        </xdr:cNvPr>
        <xdr:cNvSpPr>
          <a:spLocks noChangeArrowheads="1"/>
        </xdr:cNvSpPr>
      </xdr:nvSpPr>
      <xdr:spPr bwMode="auto">
        <a:xfrm>
          <a:off x="3409728" y="52698987"/>
          <a:ext cx="1426158" cy="42472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162800</xdr:colOff>
      <xdr:row>748</xdr:row>
      <xdr:rowOff>48309</xdr:rowOff>
    </xdr:from>
    <xdr:to>
      <xdr:col>34</xdr:col>
      <xdr:colOff>3044</xdr:colOff>
      <xdr:row>750</xdr:row>
      <xdr:rowOff>315862</xdr:rowOff>
    </xdr:to>
    <xdr:sp macro="" textlink="">
      <xdr:nvSpPr>
        <xdr:cNvPr id="14" name="Rectangle 221">
          <a:extLst>
            <a:ext uri="{FF2B5EF4-FFF2-40B4-BE49-F238E27FC236}">
              <a16:creationId xmlns:a16="http://schemas.microsoft.com/office/drawing/2014/main" id="{C0ED88E8-2B71-493A-853B-0CE049C25941}"/>
            </a:ext>
          </a:extLst>
        </xdr:cNvPr>
        <xdr:cNvSpPr>
          <a:spLocks noChangeArrowheads="1"/>
        </xdr:cNvSpPr>
      </xdr:nvSpPr>
      <xdr:spPr bwMode="auto">
        <a:xfrm>
          <a:off x="4487665" y="49745640"/>
          <a:ext cx="2517541" cy="962621"/>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２．</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海洋生物遺伝子情報の自動取得に向けた</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基盤技術の開発と実用化：</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大気海洋研究所</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27</xdr:col>
      <xdr:colOff>205332</xdr:colOff>
      <xdr:row>755</xdr:row>
      <xdr:rowOff>54568</xdr:rowOff>
    </xdr:from>
    <xdr:to>
      <xdr:col>37</xdr:col>
      <xdr:colOff>135298</xdr:colOff>
      <xdr:row>755</xdr:row>
      <xdr:rowOff>63100</xdr:rowOff>
    </xdr:to>
    <xdr:cxnSp macro="">
      <xdr:nvCxnSpPr>
        <xdr:cNvPr id="15" name="直線コネクタ 14">
          <a:extLst>
            <a:ext uri="{FF2B5EF4-FFF2-40B4-BE49-F238E27FC236}">
              <a16:creationId xmlns:a16="http://schemas.microsoft.com/office/drawing/2014/main" id="{1F2A5BFA-416D-4774-805E-2990026338B4}"/>
            </a:ext>
          </a:extLst>
        </xdr:cNvPr>
        <xdr:cNvCxnSpPr/>
      </xdr:nvCxnSpPr>
      <xdr:spPr bwMode="auto">
        <a:xfrm flipV="1">
          <a:off x="5765873" y="52184636"/>
          <a:ext cx="1989425" cy="8532"/>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140845</xdr:colOff>
      <xdr:row>751</xdr:row>
      <xdr:rowOff>73316</xdr:rowOff>
    </xdr:from>
    <xdr:to>
      <xdr:col>35</xdr:col>
      <xdr:colOff>431</xdr:colOff>
      <xdr:row>753</xdr:row>
      <xdr:rowOff>302427</xdr:rowOff>
    </xdr:to>
    <xdr:sp macro="" textlink="">
      <xdr:nvSpPr>
        <xdr:cNvPr id="16" name="大かっこ 15">
          <a:extLst>
            <a:ext uri="{FF2B5EF4-FFF2-40B4-BE49-F238E27FC236}">
              <a16:creationId xmlns:a16="http://schemas.microsoft.com/office/drawing/2014/main" id="{D23A1C20-9D81-4D09-8835-DE4FE9659981}"/>
            </a:ext>
          </a:extLst>
        </xdr:cNvPr>
        <xdr:cNvSpPr/>
      </xdr:nvSpPr>
      <xdr:spPr>
        <a:xfrm>
          <a:off x="4465710" y="50813248"/>
          <a:ext cx="2742829" cy="92417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海水試料からの核酸抽出と遺伝子検出のための技術開発、微生物・動物プランクトン</a:t>
          </a:r>
          <a:r>
            <a:rPr lang="en-US" altLang="ja-JP" sz="1000" b="0" i="0" baseline="0">
              <a:solidFill>
                <a:schemeClr val="tx1"/>
              </a:solidFill>
              <a:effectLst/>
              <a:latin typeface="+mn-lt"/>
              <a:ea typeface="+mn-ea"/>
              <a:cs typeface="+mn-cs"/>
            </a:rPr>
            <a:t>DNA</a:t>
          </a:r>
          <a:r>
            <a:rPr lang="ja-JP" altLang="en-US" sz="1000" b="0" i="0" baseline="0">
              <a:solidFill>
                <a:schemeClr val="tx1"/>
              </a:solidFill>
              <a:effectLst/>
              <a:latin typeface="+mn-lt"/>
              <a:ea typeface="+mn-ea"/>
              <a:cs typeface="+mn-cs"/>
            </a:rPr>
            <a:t>データ解析技術の開発、研究運営委員会の開催</a:t>
          </a:r>
          <a:endParaRPr lang="ja-JP" altLang="ja-JP" sz="1000">
            <a:effectLst/>
          </a:endParaRPr>
        </a:p>
      </xdr:txBody>
    </xdr:sp>
    <xdr:clientData/>
  </xdr:twoCellAnchor>
  <xdr:twoCellAnchor>
    <xdr:from>
      <xdr:col>27</xdr:col>
      <xdr:colOff>199270</xdr:colOff>
      <xdr:row>753</xdr:row>
      <xdr:rowOff>268623</xdr:rowOff>
    </xdr:from>
    <xdr:to>
      <xdr:col>28</xdr:col>
      <xdr:colOff>5231</xdr:colOff>
      <xdr:row>756</xdr:row>
      <xdr:rowOff>88034</xdr:rowOff>
    </xdr:to>
    <xdr:sp macro="" textlink="">
      <xdr:nvSpPr>
        <xdr:cNvPr id="17" name="Line 231">
          <a:extLst>
            <a:ext uri="{FF2B5EF4-FFF2-40B4-BE49-F238E27FC236}">
              <a16:creationId xmlns:a16="http://schemas.microsoft.com/office/drawing/2014/main" id="{E8732D5A-3FB8-4E73-8540-2C70C6D039A5}"/>
            </a:ext>
          </a:extLst>
        </xdr:cNvPr>
        <xdr:cNvSpPr>
          <a:spLocks noChangeShapeType="1"/>
        </xdr:cNvSpPr>
      </xdr:nvSpPr>
      <xdr:spPr bwMode="auto">
        <a:xfrm flipH="1">
          <a:off x="5759811" y="51703623"/>
          <a:ext cx="11906" cy="862012"/>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20090</xdr:colOff>
      <xdr:row>757</xdr:row>
      <xdr:rowOff>196527</xdr:rowOff>
    </xdr:from>
    <xdr:to>
      <xdr:col>32</xdr:col>
      <xdr:colOff>27811</xdr:colOff>
      <xdr:row>758</xdr:row>
      <xdr:rowOff>241390</xdr:rowOff>
    </xdr:to>
    <xdr:sp macro="" textlink="">
      <xdr:nvSpPr>
        <xdr:cNvPr id="18" name="Rectangle 221">
          <a:extLst>
            <a:ext uri="{FF2B5EF4-FFF2-40B4-BE49-F238E27FC236}">
              <a16:creationId xmlns:a16="http://schemas.microsoft.com/office/drawing/2014/main" id="{5115EBFA-ACF3-423D-9F9B-781BE97EE951}"/>
            </a:ext>
          </a:extLst>
        </xdr:cNvPr>
        <xdr:cNvSpPr>
          <a:spLocks noChangeArrowheads="1"/>
        </xdr:cNvSpPr>
      </xdr:nvSpPr>
      <xdr:spPr bwMode="auto">
        <a:xfrm>
          <a:off x="5122769" y="53291598"/>
          <a:ext cx="1436471" cy="71161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D</a:t>
          </a:r>
          <a:r>
            <a:rPr lang="ja-JP" altLang="en-US" sz="1000" b="0" i="0" u="none" strike="noStrike" baseline="0">
              <a:solidFill>
                <a:sysClr val="windowText" lastClr="000000"/>
              </a:solidFill>
              <a:latin typeface="ＭＳ Ｐゴシック"/>
              <a:ea typeface="ＭＳ Ｐゴシック"/>
            </a:rPr>
            <a:t>．千葉県立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中央博物館</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4.2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24</xdr:col>
      <xdr:colOff>110716</xdr:colOff>
      <xdr:row>758</xdr:row>
      <xdr:rowOff>330859</xdr:rowOff>
    </xdr:from>
    <xdr:to>
      <xdr:col>32</xdr:col>
      <xdr:colOff>104703</xdr:colOff>
      <xdr:row>759</xdr:row>
      <xdr:rowOff>533958</xdr:rowOff>
    </xdr:to>
    <xdr:sp macro="" textlink="">
      <xdr:nvSpPr>
        <xdr:cNvPr id="19" name="大かっこ 18">
          <a:extLst>
            <a:ext uri="{FF2B5EF4-FFF2-40B4-BE49-F238E27FC236}">
              <a16:creationId xmlns:a16="http://schemas.microsoft.com/office/drawing/2014/main" id="{B1B9D4AF-F7F3-4504-BED9-3D0AB038B2E0}"/>
            </a:ext>
          </a:extLst>
        </xdr:cNvPr>
        <xdr:cNvSpPr/>
      </xdr:nvSpPr>
      <xdr:spPr>
        <a:xfrm>
          <a:off x="5053419" y="53825318"/>
          <a:ext cx="1641554" cy="87242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魚類</a:t>
          </a:r>
          <a:r>
            <a:rPr kumimoji="1" lang="en-US" altLang="ja-JP" sz="1000"/>
            <a:t>DNA</a:t>
          </a:r>
          <a:r>
            <a:rPr kumimoji="1" lang="ja-JP" altLang="en-US" sz="1000"/>
            <a:t>データ解析技術の開発、魚類</a:t>
          </a:r>
          <a:r>
            <a:rPr kumimoji="1" lang="en-US" altLang="ja-JP" sz="1000"/>
            <a:t>DNA</a:t>
          </a:r>
          <a:r>
            <a:rPr kumimoji="1" lang="ja-JP" altLang="en-US" sz="1000"/>
            <a:t>データベースの拡充</a:t>
          </a:r>
        </a:p>
      </xdr:txBody>
    </xdr:sp>
    <xdr:clientData/>
  </xdr:twoCellAnchor>
  <xdr:twoCellAnchor>
    <xdr:from>
      <xdr:col>33</xdr:col>
      <xdr:colOff>92695</xdr:colOff>
      <xdr:row>757</xdr:row>
      <xdr:rowOff>331307</xdr:rowOff>
    </xdr:from>
    <xdr:to>
      <xdr:col>41</xdr:col>
      <xdr:colOff>193820</xdr:colOff>
      <xdr:row>758</xdr:row>
      <xdr:rowOff>228087</xdr:rowOff>
    </xdr:to>
    <xdr:sp macro="" textlink="">
      <xdr:nvSpPr>
        <xdr:cNvPr id="20" name="Rectangle 221">
          <a:extLst>
            <a:ext uri="{FF2B5EF4-FFF2-40B4-BE49-F238E27FC236}">
              <a16:creationId xmlns:a16="http://schemas.microsoft.com/office/drawing/2014/main" id="{C58EC958-561D-4E4A-8401-1EDFE78C188A}"/>
            </a:ext>
          </a:extLst>
        </xdr:cNvPr>
        <xdr:cNvSpPr>
          <a:spLocks noChangeArrowheads="1"/>
        </xdr:cNvSpPr>
      </xdr:nvSpPr>
      <xdr:spPr bwMode="auto">
        <a:xfrm>
          <a:off x="6888911" y="53156442"/>
          <a:ext cx="1748693" cy="56610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海洋研究開発機構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37</xdr:col>
      <xdr:colOff>135298</xdr:colOff>
      <xdr:row>755</xdr:row>
      <xdr:rowOff>64093</xdr:rowOff>
    </xdr:from>
    <xdr:to>
      <xdr:col>37</xdr:col>
      <xdr:colOff>135298</xdr:colOff>
      <xdr:row>756</xdr:row>
      <xdr:rowOff>211860</xdr:rowOff>
    </xdr:to>
    <xdr:sp macro="" textlink="">
      <xdr:nvSpPr>
        <xdr:cNvPr id="21" name="Line 231">
          <a:extLst>
            <a:ext uri="{FF2B5EF4-FFF2-40B4-BE49-F238E27FC236}">
              <a16:creationId xmlns:a16="http://schemas.microsoft.com/office/drawing/2014/main" id="{6A81D023-4F1F-4BF4-AE2C-C804F06A7666}"/>
            </a:ext>
          </a:extLst>
        </xdr:cNvPr>
        <xdr:cNvSpPr>
          <a:spLocks noChangeShapeType="1"/>
        </xdr:cNvSpPr>
      </xdr:nvSpPr>
      <xdr:spPr bwMode="auto">
        <a:xfrm>
          <a:off x="7755298" y="52194161"/>
          <a:ext cx="0" cy="4953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92695</xdr:colOff>
      <xdr:row>758</xdr:row>
      <xdr:rowOff>302334</xdr:rowOff>
    </xdr:from>
    <xdr:to>
      <xdr:col>41</xdr:col>
      <xdr:colOff>94831</xdr:colOff>
      <xdr:row>759</xdr:row>
      <xdr:rowOff>516589</xdr:rowOff>
    </xdr:to>
    <xdr:sp macro="" textlink="">
      <xdr:nvSpPr>
        <xdr:cNvPr id="22" name="大かっこ 21">
          <a:extLst>
            <a:ext uri="{FF2B5EF4-FFF2-40B4-BE49-F238E27FC236}">
              <a16:creationId xmlns:a16="http://schemas.microsoft.com/office/drawing/2014/main" id="{6F0CD6CD-A633-4DAF-BE34-7BDDD7E06594}"/>
            </a:ext>
          </a:extLst>
        </xdr:cNvPr>
        <xdr:cNvSpPr/>
      </xdr:nvSpPr>
      <xdr:spPr>
        <a:xfrm>
          <a:off x="6888911" y="53796793"/>
          <a:ext cx="1649704" cy="88358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a:effectLst/>
            </a:rPr>
            <a:t>遺伝子情報を自動で取得する基盤技術の開発と評価</a:t>
          </a:r>
          <a:endParaRPr lang="ja-JP" altLang="ja-JP" sz="1000">
            <a:effectLst/>
          </a:endParaRPr>
        </a:p>
      </xdr:txBody>
    </xdr:sp>
    <xdr:clientData/>
  </xdr:twoCellAnchor>
  <xdr:twoCellAnchor>
    <xdr:from>
      <xdr:col>24</xdr:col>
      <xdr:colOff>171502</xdr:colOff>
      <xdr:row>756</xdr:row>
      <xdr:rowOff>107085</xdr:rowOff>
    </xdr:from>
    <xdr:to>
      <xdr:col>31</xdr:col>
      <xdr:colOff>197019</xdr:colOff>
      <xdr:row>757</xdr:row>
      <xdr:rowOff>173214</xdr:rowOff>
    </xdr:to>
    <xdr:sp macro="" textlink="">
      <xdr:nvSpPr>
        <xdr:cNvPr id="23" name="Rectangle 354">
          <a:extLst>
            <a:ext uri="{FF2B5EF4-FFF2-40B4-BE49-F238E27FC236}">
              <a16:creationId xmlns:a16="http://schemas.microsoft.com/office/drawing/2014/main" id="{A5EB3BE9-873F-47DE-9D71-0EFC1888BFFE}"/>
            </a:ext>
          </a:extLst>
        </xdr:cNvPr>
        <xdr:cNvSpPr>
          <a:spLocks noChangeArrowheads="1"/>
        </xdr:cNvSpPr>
      </xdr:nvSpPr>
      <xdr:spPr bwMode="auto">
        <a:xfrm>
          <a:off x="5114205" y="52584686"/>
          <a:ext cx="1467138"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32</xdr:col>
      <xdr:colOff>165082</xdr:colOff>
      <xdr:row>756</xdr:row>
      <xdr:rowOff>259485</xdr:rowOff>
    </xdr:from>
    <xdr:to>
      <xdr:col>42</xdr:col>
      <xdr:colOff>31210</xdr:colOff>
      <xdr:row>757</xdr:row>
      <xdr:rowOff>325614</xdr:rowOff>
    </xdr:to>
    <xdr:sp macro="" textlink="">
      <xdr:nvSpPr>
        <xdr:cNvPr id="24" name="Rectangle 354">
          <a:extLst>
            <a:ext uri="{FF2B5EF4-FFF2-40B4-BE49-F238E27FC236}">
              <a16:creationId xmlns:a16="http://schemas.microsoft.com/office/drawing/2014/main" id="{5FBA5A2F-5AA0-49DE-899F-9EF3BD88F527}"/>
            </a:ext>
          </a:extLst>
        </xdr:cNvPr>
        <xdr:cNvSpPr>
          <a:spLocks noChangeArrowheads="1"/>
        </xdr:cNvSpPr>
      </xdr:nvSpPr>
      <xdr:spPr bwMode="auto">
        <a:xfrm>
          <a:off x="6755352" y="52737086"/>
          <a:ext cx="1925588"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35</xdr:col>
      <xdr:colOff>11830</xdr:colOff>
      <xdr:row>748</xdr:row>
      <xdr:rowOff>41168</xdr:rowOff>
    </xdr:from>
    <xdr:to>
      <xdr:col>49</xdr:col>
      <xdr:colOff>61446</xdr:colOff>
      <xdr:row>750</xdr:row>
      <xdr:rowOff>325387</xdr:rowOff>
    </xdr:to>
    <xdr:sp macro="" textlink="">
      <xdr:nvSpPr>
        <xdr:cNvPr id="25" name="Rectangle 221">
          <a:extLst>
            <a:ext uri="{FF2B5EF4-FFF2-40B4-BE49-F238E27FC236}">
              <a16:creationId xmlns:a16="http://schemas.microsoft.com/office/drawing/2014/main" id="{567E39A9-841B-4AB8-8C12-A69B80521C30}"/>
            </a:ext>
          </a:extLst>
        </xdr:cNvPr>
        <xdr:cNvSpPr>
          <a:spLocks noChangeArrowheads="1"/>
        </xdr:cNvSpPr>
      </xdr:nvSpPr>
      <xdr:spPr bwMode="auto">
        <a:xfrm>
          <a:off x="7219938" y="49738499"/>
          <a:ext cx="2932859" cy="97928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ハイパースペクトルカメラによるマイクロプラスチック自動分析手法の開発：</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国立研究開発法人海洋研究開発機構</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35</xdr:col>
      <xdr:colOff>107000</xdr:colOff>
      <xdr:row>751</xdr:row>
      <xdr:rowOff>63578</xdr:rowOff>
    </xdr:from>
    <xdr:to>
      <xdr:col>48</xdr:col>
      <xdr:colOff>172531</xdr:colOff>
      <xdr:row>754</xdr:row>
      <xdr:rowOff>287802</xdr:rowOff>
    </xdr:to>
    <xdr:sp macro="" textlink="">
      <xdr:nvSpPr>
        <xdr:cNvPr id="26" name="大かっこ 25">
          <a:extLst>
            <a:ext uri="{FF2B5EF4-FFF2-40B4-BE49-F238E27FC236}">
              <a16:creationId xmlns:a16="http://schemas.microsoft.com/office/drawing/2014/main" id="{90B6CBAE-CCF9-479B-A2E3-238D77C11E66}"/>
            </a:ext>
          </a:extLst>
        </xdr:cNvPr>
        <xdr:cNvSpPr/>
      </xdr:nvSpPr>
      <xdr:spPr>
        <a:xfrm>
          <a:off x="7315108" y="50803510"/>
          <a:ext cx="2742828" cy="126682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effectLst/>
            </a:rPr>
            <a:t>連続分析フローシステムの開発、ハイパースペクトルカメラ及び前置光学系の最適化、ハイパースペクトル分光のデータベース化とマイクプラスチックの自動識別・計測装置の開発、研究運営委員会の開催</a:t>
          </a:r>
          <a:endParaRPr lang="ja-JP" altLang="ja-JP" sz="1000">
            <a:effectLst/>
          </a:endParaRPr>
        </a:p>
      </xdr:txBody>
    </xdr:sp>
    <xdr:clientData/>
  </xdr:twoCellAnchor>
  <xdr:twoCellAnchor>
    <xdr:from>
      <xdr:col>45</xdr:col>
      <xdr:colOff>122402</xdr:colOff>
      <xdr:row>754</xdr:row>
      <xdr:rowOff>304831</xdr:rowOff>
    </xdr:from>
    <xdr:to>
      <xdr:col>45</xdr:col>
      <xdr:colOff>122402</xdr:colOff>
      <xdr:row>756</xdr:row>
      <xdr:rowOff>125397</xdr:rowOff>
    </xdr:to>
    <xdr:sp macro="" textlink="">
      <xdr:nvSpPr>
        <xdr:cNvPr id="27" name="Line 231">
          <a:extLst>
            <a:ext uri="{FF2B5EF4-FFF2-40B4-BE49-F238E27FC236}">
              <a16:creationId xmlns:a16="http://schemas.microsoft.com/office/drawing/2014/main" id="{2367DB46-507D-45C8-BF61-A41A715F66F4}"/>
            </a:ext>
          </a:extLst>
        </xdr:cNvPr>
        <xdr:cNvSpPr>
          <a:spLocks noChangeShapeType="1"/>
        </xdr:cNvSpPr>
      </xdr:nvSpPr>
      <xdr:spPr bwMode="auto">
        <a:xfrm>
          <a:off x="9389970" y="52087365"/>
          <a:ext cx="0" cy="515633"/>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102054</xdr:colOff>
      <xdr:row>757</xdr:row>
      <xdr:rowOff>235760</xdr:rowOff>
    </xdr:from>
    <xdr:to>
      <xdr:col>49</xdr:col>
      <xdr:colOff>83297</xdr:colOff>
      <xdr:row>758</xdr:row>
      <xdr:rowOff>242752</xdr:rowOff>
    </xdr:to>
    <xdr:sp macro="" textlink="">
      <xdr:nvSpPr>
        <xdr:cNvPr id="28" name="Rectangle 221">
          <a:extLst>
            <a:ext uri="{FF2B5EF4-FFF2-40B4-BE49-F238E27FC236}">
              <a16:creationId xmlns:a16="http://schemas.microsoft.com/office/drawing/2014/main" id="{EA2AF3C4-D0D2-4058-A278-BDFBE0A1A4C3}"/>
            </a:ext>
          </a:extLst>
        </xdr:cNvPr>
        <xdr:cNvSpPr>
          <a:spLocks noChangeArrowheads="1"/>
        </xdr:cNvSpPr>
      </xdr:nvSpPr>
      <xdr:spPr bwMode="auto">
        <a:xfrm>
          <a:off x="8751784" y="53060895"/>
          <a:ext cx="1422864" cy="67631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F</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横浜国立大学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42</xdr:col>
      <xdr:colOff>190160</xdr:colOff>
      <xdr:row>758</xdr:row>
      <xdr:rowOff>327704</xdr:rowOff>
    </xdr:from>
    <xdr:to>
      <xdr:col>49</xdr:col>
      <xdr:colOff>83297</xdr:colOff>
      <xdr:row>759</xdr:row>
      <xdr:rowOff>487827</xdr:rowOff>
    </xdr:to>
    <xdr:sp macro="" textlink="">
      <xdr:nvSpPr>
        <xdr:cNvPr id="29" name="大かっこ 28">
          <a:extLst>
            <a:ext uri="{FF2B5EF4-FFF2-40B4-BE49-F238E27FC236}">
              <a16:creationId xmlns:a16="http://schemas.microsoft.com/office/drawing/2014/main" id="{3045E7A4-ECE8-4659-9057-37C7AC8DA20E}"/>
            </a:ext>
          </a:extLst>
        </xdr:cNvPr>
        <xdr:cNvSpPr/>
      </xdr:nvSpPr>
      <xdr:spPr>
        <a:xfrm>
          <a:off x="8839890" y="53822163"/>
          <a:ext cx="1334758" cy="82944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海水中のマイクロプラスチック回収の最適化</a:t>
          </a:r>
        </a:p>
      </xdr:txBody>
    </xdr:sp>
    <xdr:clientData/>
  </xdr:twoCellAnchor>
  <xdr:twoCellAnchor>
    <xdr:from>
      <xdr:col>42</xdr:col>
      <xdr:colOff>136650</xdr:colOff>
      <xdr:row>756</xdr:row>
      <xdr:rowOff>211860</xdr:rowOff>
    </xdr:from>
    <xdr:to>
      <xdr:col>49</xdr:col>
      <xdr:colOff>102347</xdr:colOff>
      <xdr:row>757</xdr:row>
      <xdr:rowOff>231109</xdr:rowOff>
    </xdr:to>
    <xdr:sp macro="" textlink="">
      <xdr:nvSpPr>
        <xdr:cNvPr id="30" name="Rectangle 354">
          <a:extLst>
            <a:ext uri="{FF2B5EF4-FFF2-40B4-BE49-F238E27FC236}">
              <a16:creationId xmlns:a16="http://schemas.microsoft.com/office/drawing/2014/main" id="{80F10554-BDEC-4B03-A6CA-C25BCD8CFF8E}"/>
            </a:ext>
          </a:extLst>
        </xdr:cNvPr>
        <xdr:cNvSpPr>
          <a:spLocks noChangeArrowheads="1"/>
        </xdr:cNvSpPr>
      </xdr:nvSpPr>
      <xdr:spPr bwMode="auto">
        <a:xfrm>
          <a:off x="8786380" y="52689461"/>
          <a:ext cx="1407318" cy="36678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7</xdr:col>
      <xdr:colOff>79564</xdr:colOff>
      <xdr:row>746</xdr:row>
      <xdr:rowOff>96151</xdr:rowOff>
    </xdr:from>
    <xdr:to>
      <xdr:col>49</xdr:col>
      <xdr:colOff>87780</xdr:colOff>
      <xdr:row>748</xdr:row>
      <xdr:rowOff>24846</xdr:rowOff>
    </xdr:to>
    <xdr:sp macro="" textlink="">
      <xdr:nvSpPr>
        <xdr:cNvPr id="31" name="Rectangle 221">
          <a:extLst>
            <a:ext uri="{FF2B5EF4-FFF2-40B4-BE49-F238E27FC236}">
              <a16:creationId xmlns:a16="http://schemas.microsoft.com/office/drawing/2014/main" id="{19F52D94-B9A9-476D-B091-B6A878CDE698}"/>
            </a:ext>
          </a:extLst>
        </xdr:cNvPr>
        <xdr:cNvSpPr>
          <a:spLocks noChangeArrowheads="1"/>
        </xdr:cNvSpPr>
      </xdr:nvSpPr>
      <xdr:spPr bwMode="auto">
        <a:xfrm>
          <a:off x="1521186" y="49098415"/>
          <a:ext cx="8657945" cy="623762"/>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Ａ．海洋情報把握技術開発：</a:t>
          </a:r>
          <a:r>
            <a:rPr lang="en-US" altLang="ja-JP" sz="1000" b="0" i="0" u="none" strike="noStrike" baseline="0">
              <a:solidFill>
                <a:sysClr val="windowText" lastClr="000000"/>
              </a:solidFill>
              <a:latin typeface="ＭＳ Ｐゴシック"/>
              <a:ea typeface="ＭＳ Ｐゴシック"/>
            </a:rPr>
            <a:t>107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国立大学法人等　３件</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29</xdr:col>
      <xdr:colOff>200996</xdr:colOff>
      <xdr:row>745</xdr:row>
      <xdr:rowOff>64420</xdr:rowOff>
    </xdr:from>
    <xdr:to>
      <xdr:col>40</xdr:col>
      <xdr:colOff>174997</xdr:colOff>
      <xdr:row>745</xdr:row>
      <xdr:rowOff>286964</xdr:rowOff>
    </xdr:to>
    <xdr:sp macro="" textlink="">
      <xdr:nvSpPr>
        <xdr:cNvPr id="32" name="Rectangle 241">
          <a:extLst>
            <a:ext uri="{FF2B5EF4-FFF2-40B4-BE49-F238E27FC236}">
              <a16:creationId xmlns:a16="http://schemas.microsoft.com/office/drawing/2014/main" id="{AF19B9E8-5C7E-498D-A6CB-C0B70BBFE2B1}"/>
            </a:ext>
          </a:extLst>
        </xdr:cNvPr>
        <xdr:cNvSpPr>
          <a:spLocks noChangeArrowheads="1"/>
        </xdr:cNvSpPr>
      </xdr:nvSpPr>
      <xdr:spPr bwMode="auto">
        <a:xfrm>
          <a:off x="6173428" y="48719150"/>
          <a:ext cx="2239407" cy="22254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委託【随意契約（その他）</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28</xdr:col>
      <xdr:colOff>83672</xdr:colOff>
      <xdr:row>743</xdr:row>
      <xdr:rowOff>317788</xdr:rowOff>
    </xdr:from>
    <xdr:to>
      <xdr:col>28</xdr:col>
      <xdr:colOff>87058</xdr:colOff>
      <xdr:row>746</xdr:row>
      <xdr:rowOff>96151</xdr:rowOff>
    </xdr:to>
    <xdr:cxnSp macro="">
      <xdr:nvCxnSpPr>
        <xdr:cNvPr id="33" name="直線矢印コネクタ 32">
          <a:extLst>
            <a:ext uri="{FF2B5EF4-FFF2-40B4-BE49-F238E27FC236}">
              <a16:creationId xmlns:a16="http://schemas.microsoft.com/office/drawing/2014/main" id="{21051F8D-86CB-44F0-A9D3-B877BF4D156D}"/>
            </a:ext>
          </a:extLst>
        </xdr:cNvPr>
        <xdr:cNvCxnSpPr>
          <a:stCxn id="2" idx="2"/>
          <a:endCxn id="31" idx="0"/>
        </xdr:cNvCxnSpPr>
      </xdr:nvCxnSpPr>
      <xdr:spPr>
        <a:xfrm flipH="1">
          <a:off x="5850158" y="48277450"/>
          <a:ext cx="3386" cy="8209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181591</xdr:colOff>
      <xdr:row>754</xdr:row>
      <xdr:rowOff>16339</xdr:rowOff>
    </xdr:from>
    <xdr:to>
      <xdr:col>13</xdr:col>
      <xdr:colOff>187068</xdr:colOff>
      <xdr:row>755</xdr:row>
      <xdr:rowOff>337517</xdr:rowOff>
    </xdr:to>
    <xdr:cxnSp macro="">
      <xdr:nvCxnSpPr>
        <xdr:cNvPr id="34" name="直線矢印コネクタ 33">
          <a:extLst>
            <a:ext uri="{FF2B5EF4-FFF2-40B4-BE49-F238E27FC236}">
              <a16:creationId xmlns:a16="http://schemas.microsoft.com/office/drawing/2014/main" id="{CAACA7FD-2B66-4C59-96D3-26F559CE0D06}"/>
            </a:ext>
          </a:extLst>
        </xdr:cNvPr>
        <xdr:cNvCxnSpPr>
          <a:stCxn id="5" idx="2"/>
        </xdr:cNvCxnSpPr>
      </xdr:nvCxnSpPr>
      <xdr:spPr>
        <a:xfrm flipH="1">
          <a:off x="2858888" y="51798873"/>
          <a:ext cx="5477" cy="6687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19609</xdr:colOff>
      <xdr:row>755</xdr:row>
      <xdr:rowOff>332106</xdr:rowOff>
    </xdr:from>
    <xdr:to>
      <xdr:col>11</xdr:col>
      <xdr:colOff>20655</xdr:colOff>
      <xdr:row>756</xdr:row>
      <xdr:rowOff>236573</xdr:rowOff>
    </xdr:to>
    <xdr:cxnSp macro="">
      <xdr:nvCxnSpPr>
        <xdr:cNvPr id="35" name="直線矢印コネクタ 34">
          <a:extLst>
            <a:ext uri="{FF2B5EF4-FFF2-40B4-BE49-F238E27FC236}">
              <a16:creationId xmlns:a16="http://schemas.microsoft.com/office/drawing/2014/main" id="{B7A55744-9C5A-44AE-8C97-2DAF10DE703C}"/>
            </a:ext>
          </a:extLst>
        </xdr:cNvPr>
        <xdr:cNvCxnSpPr/>
      </xdr:nvCxnSpPr>
      <xdr:spPr>
        <a:xfrm flipH="1">
          <a:off x="2285014" y="52462174"/>
          <a:ext cx="1046" cy="25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C1002" sqref="AC1002:AG10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254</v>
      </c>
      <c r="AT2" s="995"/>
      <c r="AU2" s="995"/>
      <c r="AV2" s="51" t="str">
        <f>IF(AW2="", "", "-")</f>
        <v/>
      </c>
      <c r="AW2" s="938"/>
      <c r="AX2" s="938"/>
    </row>
    <row r="3" spans="1:50" ht="21" customHeight="1" thickBot="1" x14ac:dyDescent="0.2">
      <c r="A3" s="893" t="s">
        <v>420</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559</v>
      </c>
      <c r="AK3" s="895"/>
      <c r="AL3" s="895"/>
      <c r="AM3" s="895"/>
      <c r="AN3" s="895"/>
      <c r="AO3" s="895"/>
      <c r="AP3" s="895"/>
      <c r="AQ3" s="895"/>
      <c r="AR3" s="895"/>
      <c r="AS3" s="895"/>
      <c r="AT3" s="895"/>
      <c r="AU3" s="895"/>
      <c r="AV3" s="895"/>
      <c r="AW3" s="895"/>
      <c r="AX3" s="24" t="s">
        <v>65</v>
      </c>
    </row>
    <row r="4" spans="1:50" ht="24.75" customHeight="1" x14ac:dyDescent="0.15">
      <c r="A4" s="724" t="s">
        <v>25</v>
      </c>
      <c r="B4" s="725"/>
      <c r="C4" s="725"/>
      <c r="D4" s="725"/>
      <c r="E4" s="725"/>
      <c r="F4" s="725"/>
      <c r="G4" s="702" t="s">
        <v>599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602</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5" t="s">
        <v>600</v>
      </c>
      <c r="H5" s="866"/>
      <c r="I5" s="866"/>
      <c r="J5" s="866"/>
      <c r="K5" s="866"/>
      <c r="L5" s="866"/>
      <c r="M5" s="867" t="s">
        <v>66</v>
      </c>
      <c r="N5" s="868"/>
      <c r="O5" s="868"/>
      <c r="P5" s="868"/>
      <c r="Q5" s="868"/>
      <c r="R5" s="869"/>
      <c r="S5" s="870" t="s">
        <v>601</v>
      </c>
      <c r="T5" s="866"/>
      <c r="U5" s="866"/>
      <c r="V5" s="866"/>
      <c r="W5" s="866"/>
      <c r="X5" s="871"/>
      <c r="Y5" s="718" t="s">
        <v>3</v>
      </c>
      <c r="Z5" s="566"/>
      <c r="AA5" s="566"/>
      <c r="AB5" s="566"/>
      <c r="AC5" s="566"/>
      <c r="AD5" s="567"/>
      <c r="AE5" s="719" t="s">
        <v>603</v>
      </c>
      <c r="AF5" s="719"/>
      <c r="AG5" s="719"/>
      <c r="AH5" s="719"/>
      <c r="AI5" s="719"/>
      <c r="AJ5" s="719"/>
      <c r="AK5" s="719"/>
      <c r="AL5" s="719"/>
      <c r="AM5" s="719"/>
      <c r="AN5" s="719"/>
      <c r="AO5" s="719"/>
      <c r="AP5" s="720"/>
      <c r="AQ5" s="721" t="s">
        <v>560</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561</v>
      </c>
      <c r="H7" s="522"/>
      <c r="I7" s="522"/>
      <c r="J7" s="522"/>
      <c r="K7" s="522"/>
      <c r="L7" s="522"/>
      <c r="M7" s="522"/>
      <c r="N7" s="522"/>
      <c r="O7" s="522"/>
      <c r="P7" s="522"/>
      <c r="Q7" s="522"/>
      <c r="R7" s="522"/>
      <c r="S7" s="522"/>
      <c r="T7" s="522"/>
      <c r="U7" s="522"/>
      <c r="V7" s="522"/>
      <c r="W7" s="522"/>
      <c r="X7" s="523"/>
      <c r="Y7" s="949" t="s">
        <v>384</v>
      </c>
      <c r="Z7" s="466"/>
      <c r="AA7" s="466"/>
      <c r="AB7" s="466"/>
      <c r="AC7" s="466"/>
      <c r="AD7" s="950"/>
      <c r="AE7" s="939" t="s">
        <v>562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258</v>
      </c>
      <c r="B8" s="519"/>
      <c r="C8" s="519"/>
      <c r="D8" s="519"/>
      <c r="E8" s="519"/>
      <c r="F8" s="520"/>
      <c r="G8" s="962" t="str">
        <f>入力規則等!A27</f>
        <v>海洋政策、科学技術・イノベーション</v>
      </c>
      <c r="H8" s="740"/>
      <c r="I8" s="740"/>
      <c r="J8" s="740"/>
      <c r="K8" s="740"/>
      <c r="L8" s="740"/>
      <c r="M8" s="740"/>
      <c r="N8" s="740"/>
      <c r="O8" s="740"/>
      <c r="P8" s="740"/>
      <c r="Q8" s="740"/>
      <c r="R8" s="740"/>
      <c r="S8" s="740"/>
      <c r="T8" s="740"/>
      <c r="U8" s="740"/>
      <c r="V8" s="740"/>
      <c r="W8" s="740"/>
      <c r="X8" s="963"/>
      <c r="Y8" s="872" t="s">
        <v>259</v>
      </c>
      <c r="Z8" s="873"/>
      <c r="AA8" s="873"/>
      <c r="AB8" s="873"/>
      <c r="AC8" s="873"/>
      <c r="AD8" s="874"/>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80.25" customHeight="1" x14ac:dyDescent="0.15">
      <c r="A9" s="875" t="s">
        <v>23</v>
      </c>
      <c r="B9" s="876"/>
      <c r="C9" s="876"/>
      <c r="D9" s="876"/>
      <c r="E9" s="876"/>
      <c r="F9" s="876"/>
      <c r="G9" s="877" t="s">
        <v>563</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1.75" customHeight="1" x14ac:dyDescent="0.15">
      <c r="A10" s="680" t="s">
        <v>30</v>
      </c>
      <c r="B10" s="681"/>
      <c r="C10" s="681"/>
      <c r="D10" s="681"/>
      <c r="E10" s="681"/>
      <c r="F10" s="681"/>
      <c r="G10" s="775" t="s">
        <v>564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5" t="s">
        <v>24</v>
      </c>
      <c r="B12" s="1006"/>
      <c r="C12" s="1006"/>
      <c r="D12" s="1006"/>
      <c r="E12" s="1006"/>
      <c r="F12" s="1007"/>
      <c r="G12" s="781"/>
      <c r="H12" s="782"/>
      <c r="I12" s="782"/>
      <c r="J12" s="782"/>
      <c r="K12" s="782"/>
      <c r="L12" s="782"/>
      <c r="M12" s="782"/>
      <c r="N12" s="782"/>
      <c r="O12" s="782"/>
      <c r="P12" s="438" t="s">
        <v>387</v>
      </c>
      <c r="Q12" s="439"/>
      <c r="R12" s="439"/>
      <c r="S12" s="439"/>
      <c r="T12" s="439"/>
      <c r="U12" s="439"/>
      <c r="V12" s="440"/>
      <c r="W12" s="438" t="s">
        <v>407</v>
      </c>
      <c r="X12" s="439"/>
      <c r="Y12" s="439"/>
      <c r="Z12" s="439"/>
      <c r="AA12" s="439"/>
      <c r="AB12" s="439"/>
      <c r="AC12" s="440"/>
      <c r="AD12" s="438" t="s">
        <v>414</v>
      </c>
      <c r="AE12" s="439"/>
      <c r="AF12" s="439"/>
      <c r="AG12" s="439"/>
      <c r="AH12" s="439"/>
      <c r="AI12" s="439"/>
      <c r="AJ12" s="440"/>
      <c r="AK12" s="438" t="s">
        <v>421</v>
      </c>
      <c r="AL12" s="439"/>
      <c r="AM12" s="439"/>
      <c r="AN12" s="439"/>
      <c r="AO12" s="439"/>
      <c r="AP12" s="439"/>
      <c r="AQ12" s="440"/>
      <c r="AR12" s="438" t="s">
        <v>422</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556</v>
      </c>
      <c r="Q13" s="678"/>
      <c r="R13" s="678"/>
      <c r="S13" s="678"/>
      <c r="T13" s="678"/>
      <c r="U13" s="678"/>
      <c r="V13" s="679"/>
      <c r="W13" s="677">
        <v>99</v>
      </c>
      <c r="X13" s="678"/>
      <c r="Y13" s="678"/>
      <c r="Z13" s="678"/>
      <c r="AA13" s="678"/>
      <c r="AB13" s="678"/>
      <c r="AC13" s="679"/>
      <c r="AD13" s="677">
        <v>107.8</v>
      </c>
      <c r="AE13" s="678"/>
      <c r="AF13" s="678"/>
      <c r="AG13" s="678"/>
      <c r="AH13" s="678"/>
      <c r="AI13" s="678"/>
      <c r="AJ13" s="679"/>
      <c r="AK13" s="677">
        <v>81.400000000000006</v>
      </c>
      <c r="AL13" s="678"/>
      <c r="AM13" s="678"/>
      <c r="AN13" s="678"/>
      <c r="AO13" s="678"/>
      <c r="AP13" s="678"/>
      <c r="AQ13" s="679"/>
      <c r="AR13" s="946">
        <v>99.075000000000003</v>
      </c>
      <c r="AS13" s="947"/>
      <c r="AT13" s="947"/>
      <c r="AU13" s="947"/>
      <c r="AV13" s="947"/>
      <c r="AW13" s="947"/>
      <c r="AX13" s="948"/>
    </row>
    <row r="14" spans="1:50" ht="21" customHeight="1" x14ac:dyDescent="0.15">
      <c r="A14" s="634"/>
      <c r="B14" s="635"/>
      <c r="C14" s="635"/>
      <c r="D14" s="635"/>
      <c r="E14" s="635"/>
      <c r="F14" s="636"/>
      <c r="G14" s="745"/>
      <c r="H14" s="746"/>
      <c r="I14" s="731" t="s">
        <v>8</v>
      </c>
      <c r="J14" s="783"/>
      <c r="K14" s="783"/>
      <c r="L14" s="783"/>
      <c r="M14" s="783"/>
      <c r="N14" s="783"/>
      <c r="O14" s="784"/>
      <c r="P14" s="677" t="s">
        <v>565</v>
      </c>
      <c r="Q14" s="678"/>
      <c r="R14" s="678"/>
      <c r="S14" s="678"/>
      <c r="T14" s="678"/>
      <c r="U14" s="678"/>
      <c r="V14" s="679"/>
      <c r="W14" s="677" t="s">
        <v>565</v>
      </c>
      <c r="X14" s="678"/>
      <c r="Y14" s="678"/>
      <c r="Z14" s="678"/>
      <c r="AA14" s="678"/>
      <c r="AB14" s="678"/>
      <c r="AC14" s="679"/>
      <c r="AD14" s="677">
        <v>-0.2</v>
      </c>
      <c r="AE14" s="678"/>
      <c r="AF14" s="678"/>
      <c r="AG14" s="678"/>
      <c r="AH14" s="678"/>
      <c r="AI14" s="678"/>
      <c r="AJ14" s="679"/>
      <c r="AK14" s="677" t="s">
        <v>681</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565</v>
      </c>
      <c r="Q15" s="678"/>
      <c r="R15" s="678"/>
      <c r="S15" s="678"/>
      <c r="T15" s="678"/>
      <c r="U15" s="678"/>
      <c r="V15" s="679"/>
      <c r="W15" s="677" t="s">
        <v>556</v>
      </c>
      <c r="X15" s="678"/>
      <c r="Y15" s="678"/>
      <c r="Z15" s="678"/>
      <c r="AA15" s="678"/>
      <c r="AB15" s="678"/>
      <c r="AC15" s="679"/>
      <c r="AD15" s="677" t="s">
        <v>556</v>
      </c>
      <c r="AE15" s="678"/>
      <c r="AF15" s="678"/>
      <c r="AG15" s="678"/>
      <c r="AH15" s="678"/>
      <c r="AI15" s="678"/>
      <c r="AJ15" s="679"/>
      <c r="AK15" s="677" t="s">
        <v>672</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556</v>
      </c>
      <c r="Q16" s="678"/>
      <c r="R16" s="678"/>
      <c r="S16" s="678"/>
      <c r="T16" s="678"/>
      <c r="U16" s="678"/>
      <c r="V16" s="679"/>
      <c r="W16" s="677" t="s">
        <v>565</v>
      </c>
      <c r="X16" s="678"/>
      <c r="Y16" s="678"/>
      <c r="Z16" s="678"/>
      <c r="AA16" s="678"/>
      <c r="AB16" s="678"/>
      <c r="AC16" s="679"/>
      <c r="AD16" s="677" t="s">
        <v>556</v>
      </c>
      <c r="AE16" s="678"/>
      <c r="AF16" s="678"/>
      <c r="AG16" s="678"/>
      <c r="AH16" s="678"/>
      <c r="AI16" s="678"/>
      <c r="AJ16" s="679"/>
      <c r="AK16" s="677" t="s">
        <v>672</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566</v>
      </c>
      <c r="Q17" s="678"/>
      <c r="R17" s="678"/>
      <c r="S17" s="678"/>
      <c r="T17" s="678"/>
      <c r="U17" s="678"/>
      <c r="V17" s="679"/>
      <c r="W17" s="677" t="s">
        <v>556</v>
      </c>
      <c r="X17" s="678"/>
      <c r="Y17" s="678"/>
      <c r="Z17" s="678"/>
      <c r="AA17" s="678"/>
      <c r="AB17" s="678"/>
      <c r="AC17" s="679"/>
      <c r="AD17" s="677">
        <v>6.1600000000000002E-2</v>
      </c>
      <c r="AE17" s="678"/>
      <c r="AF17" s="678"/>
      <c r="AG17" s="678"/>
      <c r="AH17" s="678"/>
      <c r="AI17" s="678"/>
      <c r="AJ17" s="679"/>
      <c r="AK17" s="677" t="s">
        <v>673</v>
      </c>
      <c r="AL17" s="678"/>
      <c r="AM17" s="678"/>
      <c r="AN17" s="678"/>
      <c r="AO17" s="678"/>
      <c r="AP17" s="678"/>
      <c r="AQ17" s="679"/>
      <c r="AR17" s="944"/>
      <c r="AS17" s="944"/>
      <c r="AT17" s="944"/>
      <c r="AU17" s="944"/>
      <c r="AV17" s="944"/>
      <c r="AW17" s="944"/>
      <c r="AX17" s="945"/>
    </row>
    <row r="18" spans="1:50" ht="24.75" customHeight="1" x14ac:dyDescent="0.15">
      <c r="A18" s="634"/>
      <c r="B18" s="635"/>
      <c r="C18" s="635"/>
      <c r="D18" s="635"/>
      <c r="E18" s="635"/>
      <c r="F18" s="636"/>
      <c r="G18" s="747"/>
      <c r="H18" s="748"/>
      <c r="I18" s="736" t="s">
        <v>20</v>
      </c>
      <c r="J18" s="737"/>
      <c r="K18" s="737"/>
      <c r="L18" s="737"/>
      <c r="M18" s="737"/>
      <c r="N18" s="737"/>
      <c r="O18" s="738"/>
      <c r="P18" s="904">
        <f>SUM(P13:V17)</f>
        <v>0</v>
      </c>
      <c r="Q18" s="905"/>
      <c r="R18" s="905"/>
      <c r="S18" s="905"/>
      <c r="T18" s="905"/>
      <c r="U18" s="905"/>
      <c r="V18" s="906"/>
      <c r="W18" s="904">
        <f>SUM(W13:AC17)</f>
        <v>99</v>
      </c>
      <c r="X18" s="905"/>
      <c r="Y18" s="905"/>
      <c r="Z18" s="905"/>
      <c r="AA18" s="905"/>
      <c r="AB18" s="905"/>
      <c r="AC18" s="906"/>
      <c r="AD18" s="904">
        <f>SUM(AD13:AJ17)</f>
        <v>107.66159999999999</v>
      </c>
      <c r="AE18" s="905"/>
      <c r="AF18" s="905"/>
      <c r="AG18" s="905"/>
      <c r="AH18" s="905"/>
      <c r="AI18" s="905"/>
      <c r="AJ18" s="906"/>
      <c r="AK18" s="904">
        <f>SUM(AK13:AQ17)</f>
        <v>81.400000000000006</v>
      </c>
      <c r="AL18" s="905"/>
      <c r="AM18" s="905"/>
      <c r="AN18" s="905"/>
      <c r="AO18" s="905"/>
      <c r="AP18" s="905"/>
      <c r="AQ18" s="906"/>
      <c r="AR18" s="904">
        <f>SUM(AR13:AX17)</f>
        <v>99.075000000000003</v>
      </c>
      <c r="AS18" s="905"/>
      <c r="AT18" s="905"/>
      <c r="AU18" s="905"/>
      <c r="AV18" s="905"/>
      <c r="AW18" s="905"/>
      <c r="AX18" s="907"/>
    </row>
    <row r="19" spans="1:50" ht="24.75" customHeight="1" x14ac:dyDescent="0.15">
      <c r="A19" s="634"/>
      <c r="B19" s="635"/>
      <c r="C19" s="635"/>
      <c r="D19" s="635"/>
      <c r="E19" s="635"/>
      <c r="F19" s="636"/>
      <c r="G19" s="902" t="s">
        <v>9</v>
      </c>
      <c r="H19" s="903"/>
      <c r="I19" s="903"/>
      <c r="J19" s="903"/>
      <c r="K19" s="903"/>
      <c r="L19" s="903"/>
      <c r="M19" s="903"/>
      <c r="N19" s="903"/>
      <c r="O19" s="903"/>
      <c r="P19" s="677">
        <v>0</v>
      </c>
      <c r="Q19" s="678"/>
      <c r="R19" s="678"/>
      <c r="S19" s="678"/>
      <c r="T19" s="678"/>
      <c r="U19" s="678"/>
      <c r="V19" s="679"/>
      <c r="W19" s="677">
        <v>98.6</v>
      </c>
      <c r="X19" s="678"/>
      <c r="Y19" s="678"/>
      <c r="Z19" s="678"/>
      <c r="AA19" s="678"/>
      <c r="AB19" s="678"/>
      <c r="AC19" s="679"/>
      <c r="AD19" s="677">
        <v>107.4</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902" t="s">
        <v>10</v>
      </c>
      <c r="H20" s="903"/>
      <c r="I20" s="903"/>
      <c r="J20" s="903"/>
      <c r="K20" s="903"/>
      <c r="L20" s="903"/>
      <c r="M20" s="903"/>
      <c r="N20" s="903"/>
      <c r="O20" s="903"/>
      <c r="P20" s="318" t="str">
        <f>IF(P18=0, "-", SUM(P19)/P18)</f>
        <v>-</v>
      </c>
      <c r="Q20" s="318"/>
      <c r="R20" s="318"/>
      <c r="S20" s="318"/>
      <c r="T20" s="318"/>
      <c r="U20" s="318"/>
      <c r="V20" s="318"/>
      <c r="W20" s="318">
        <f t="shared" ref="W20" si="0">IF(W18=0, "-", SUM(W19)/W18)</f>
        <v>0.99595959595959593</v>
      </c>
      <c r="X20" s="318"/>
      <c r="Y20" s="318"/>
      <c r="Z20" s="318"/>
      <c r="AA20" s="318"/>
      <c r="AB20" s="318"/>
      <c r="AC20" s="318"/>
      <c r="AD20" s="318">
        <f t="shared" ref="AD20" si="1">IF(AD18=0, "-", SUM(AD19)/AD18)</f>
        <v>0.99757016429256129</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 customHeight="1" x14ac:dyDescent="0.15">
      <c r="A21" s="875"/>
      <c r="B21" s="876"/>
      <c r="C21" s="876"/>
      <c r="D21" s="876"/>
      <c r="E21" s="876"/>
      <c r="F21" s="1008"/>
      <c r="G21" s="316" t="s">
        <v>352</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0.99595959595959593</v>
      </c>
      <c r="X21" s="318"/>
      <c r="Y21" s="318"/>
      <c r="Z21" s="318"/>
      <c r="AA21" s="318"/>
      <c r="AB21" s="318"/>
      <c r="AC21" s="318"/>
      <c r="AD21" s="318">
        <f t="shared" ref="AD21" si="3">IF(AD19=0, "-", SUM(AD19)/SUM(AD13,AD14))</f>
        <v>0.99814126394052061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5" t="s">
        <v>423</v>
      </c>
      <c r="B22" s="976"/>
      <c r="C22" s="976"/>
      <c r="D22" s="976"/>
      <c r="E22" s="976"/>
      <c r="F22" s="977"/>
      <c r="G22" s="1013" t="s">
        <v>331</v>
      </c>
      <c r="H22" s="221"/>
      <c r="I22" s="221"/>
      <c r="J22" s="221"/>
      <c r="K22" s="221"/>
      <c r="L22" s="221"/>
      <c r="M22" s="221"/>
      <c r="N22" s="221"/>
      <c r="O22" s="222"/>
      <c r="P22" s="964" t="s">
        <v>424</v>
      </c>
      <c r="Q22" s="221"/>
      <c r="R22" s="221"/>
      <c r="S22" s="221"/>
      <c r="T22" s="221"/>
      <c r="U22" s="221"/>
      <c r="V22" s="222"/>
      <c r="W22" s="964" t="s">
        <v>425</v>
      </c>
      <c r="X22" s="221"/>
      <c r="Y22" s="221"/>
      <c r="Z22" s="221"/>
      <c r="AA22" s="221"/>
      <c r="AB22" s="221"/>
      <c r="AC22" s="222"/>
      <c r="AD22" s="964" t="s">
        <v>330</v>
      </c>
      <c r="AE22" s="221"/>
      <c r="AF22" s="221"/>
      <c r="AG22" s="221"/>
      <c r="AH22" s="221"/>
      <c r="AI22" s="221"/>
      <c r="AJ22" s="221"/>
      <c r="AK22" s="221"/>
      <c r="AL22" s="221"/>
      <c r="AM22" s="221"/>
      <c r="AN22" s="221"/>
      <c r="AO22" s="221"/>
      <c r="AP22" s="221"/>
      <c r="AQ22" s="221"/>
      <c r="AR22" s="221"/>
      <c r="AS22" s="221"/>
      <c r="AT22" s="221"/>
      <c r="AU22" s="221"/>
      <c r="AV22" s="221"/>
      <c r="AW22" s="221"/>
      <c r="AX22" s="984"/>
    </row>
    <row r="23" spans="1:50" ht="25.5" customHeight="1" x14ac:dyDescent="0.15">
      <c r="A23" s="978"/>
      <c r="B23" s="979"/>
      <c r="C23" s="979"/>
      <c r="D23" s="979"/>
      <c r="E23" s="979"/>
      <c r="F23" s="980"/>
      <c r="G23" s="1014" t="s">
        <v>567</v>
      </c>
      <c r="H23" s="1015"/>
      <c r="I23" s="1015"/>
      <c r="J23" s="1015"/>
      <c r="K23" s="1015"/>
      <c r="L23" s="1015"/>
      <c r="M23" s="1015"/>
      <c r="N23" s="1015"/>
      <c r="O23" s="1016"/>
      <c r="P23" s="946">
        <v>80.575000000000003</v>
      </c>
      <c r="Q23" s="947"/>
      <c r="R23" s="947"/>
      <c r="S23" s="947"/>
      <c r="T23" s="947"/>
      <c r="U23" s="947"/>
      <c r="V23" s="965"/>
      <c r="W23" s="946">
        <v>98.269000000000005</v>
      </c>
      <c r="X23" s="947"/>
      <c r="Y23" s="947"/>
      <c r="Z23" s="947"/>
      <c r="AA23" s="947"/>
      <c r="AB23" s="947"/>
      <c r="AC23" s="965"/>
      <c r="AD23" s="985" t="s">
        <v>680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568</v>
      </c>
      <c r="H24" s="967"/>
      <c r="I24" s="967"/>
      <c r="J24" s="967"/>
      <c r="K24" s="967"/>
      <c r="L24" s="967"/>
      <c r="M24" s="967"/>
      <c r="N24" s="967"/>
      <c r="O24" s="968"/>
      <c r="P24" s="677">
        <v>0.29299999999999998</v>
      </c>
      <c r="Q24" s="678"/>
      <c r="R24" s="678"/>
      <c r="S24" s="678"/>
      <c r="T24" s="678"/>
      <c r="U24" s="678"/>
      <c r="V24" s="679"/>
      <c r="W24" s="677">
        <v>0.3</v>
      </c>
      <c r="X24" s="678"/>
      <c r="Y24" s="678"/>
      <c r="Z24" s="678"/>
      <c r="AA24" s="678"/>
      <c r="AB24" s="678"/>
      <c r="AC24" s="67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569</v>
      </c>
      <c r="H25" s="967"/>
      <c r="I25" s="967"/>
      <c r="J25" s="967"/>
      <c r="K25" s="967"/>
      <c r="L25" s="967"/>
      <c r="M25" s="967"/>
      <c r="N25" s="967"/>
      <c r="O25" s="968"/>
      <c r="P25" s="677">
        <v>0.22900000000000001</v>
      </c>
      <c r="Q25" s="678"/>
      <c r="R25" s="678"/>
      <c r="S25" s="678"/>
      <c r="T25" s="678"/>
      <c r="U25" s="678"/>
      <c r="V25" s="679"/>
      <c r="W25" s="677">
        <v>0.2</v>
      </c>
      <c r="X25" s="678"/>
      <c r="Y25" s="678"/>
      <c r="Z25" s="678"/>
      <c r="AA25" s="678"/>
      <c r="AB25" s="678"/>
      <c r="AC25" s="67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570</v>
      </c>
      <c r="H26" s="967"/>
      <c r="I26" s="967"/>
      <c r="J26" s="967"/>
      <c r="K26" s="967"/>
      <c r="L26" s="967"/>
      <c r="M26" s="967"/>
      <c r="N26" s="967"/>
      <c r="O26" s="968"/>
      <c r="P26" s="677">
        <v>8.4000000000000005E-2</v>
      </c>
      <c r="Q26" s="678"/>
      <c r="R26" s="678"/>
      <c r="S26" s="678"/>
      <c r="T26" s="678"/>
      <c r="U26" s="678"/>
      <c r="V26" s="679"/>
      <c r="W26" s="677">
        <v>0.1</v>
      </c>
      <c r="X26" s="678"/>
      <c r="Y26" s="678"/>
      <c r="Z26" s="678"/>
      <c r="AA26" s="678"/>
      <c r="AB26" s="678"/>
      <c r="AC26" s="67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571</v>
      </c>
      <c r="H27" s="967"/>
      <c r="I27" s="967"/>
      <c r="J27" s="967"/>
      <c r="K27" s="967"/>
      <c r="L27" s="967"/>
      <c r="M27" s="967"/>
      <c r="N27" s="967"/>
      <c r="O27" s="968"/>
      <c r="P27" s="677">
        <v>0.13400000000000001</v>
      </c>
      <c r="Q27" s="678"/>
      <c r="R27" s="678"/>
      <c r="S27" s="678"/>
      <c r="T27" s="678"/>
      <c r="U27" s="678"/>
      <c r="V27" s="679"/>
      <c r="W27" s="677">
        <v>0.1</v>
      </c>
      <c r="X27" s="678"/>
      <c r="Y27" s="678"/>
      <c r="Z27" s="678"/>
      <c r="AA27" s="678"/>
      <c r="AB27" s="678"/>
      <c r="AC27" s="67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335</v>
      </c>
      <c r="H28" s="970"/>
      <c r="I28" s="970"/>
      <c r="J28" s="970"/>
      <c r="K28" s="970"/>
      <c r="L28" s="970"/>
      <c r="M28" s="970"/>
      <c r="N28" s="970"/>
      <c r="O28" s="971"/>
      <c r="P28" s="904">
        <f>P29-SUM(P23:P27)</f>
        <v>8.4999999999993747E-2</v>
      </c>
      <c r="Q28" s="905"/>
      <c r="R28" s="905"/>
      <c r="S28" s="905"/>
      <c r="T28" s="905"/>
      <c r="U28" s="905"/>
      <c r="V28" s="906"/>
      <c r="W28" s="904">
        <f>W29-SUM(W23:W27)</f>
        <v>0.10600000000000875</v>
      </c>
      <c r="X28" s="905"/>
      <c r="Y28" s="905"/>
      <c r="Z28" s="905"/>
      <c r="AA28" s="905"/>
      <c r="AB28" s="905"/>
      <c r="AC28" s="90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332</v>
      </c>
      <c r="H29" s="973"/>
      <c r="I29" s="973"/>
      <c r="J29" s="973"/>
      <c r="K29" s="973"/>
      <c r="L29" s="973"/>
      <c r="M29" s="973"/>
      <c r="N29" s="973"/>
      <c r="O29" s="974"/>
      <c r="P29" s="677">
        <f>AK13</f>
        <v>81.400000000000006</v>
      </c>
      <c r="Q29" s="678"/>
      <c r="R29" s="678"/>
      <c r="S29" s="678"/>
      <c r="T29" s="678"/>
      <c r="U29" s="678"/>
      <c r="V29" s="679"/>
      <c r="W29" s="996">
        <f>AR13</f>
        <v>99.075000000000003</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7" t="s">
        <v>347</v>
      </c>
      <c r="B30" s="888"/>
      <c r="C30" s="888"/>
      <c r="D30" s="888"/>
      <c r="E30" s="888"/>
      <c r="F30" s="889"/>
      <c r="G30" s="794" t="s">
        <v>146</v>
      </c>
      <c r="H30" s="795"/>
      <c r="I30" s="795"/>
      <c r="J30" s="795"/>
      <c r="K30" s="795"/>
      <c r="L30" s="795"/>
      <c r="M30" s="795"/>
      <c r="N30" s="795"/>
      <c r="O30" s="796"/>
      <c r="P30" s="883" t="s">
        <v>59</v>
      </c>
      <c r="Q30" s="795"/>
      <c r="R30" s="795"/>
      <c r="S30" s="795"/>
      <c r="T30" s="795"/>
      <c r="U30" s="795"/>
      <c r="V30" s="795"/>
      <c r="W30" s="795"/>
      <c r="X30" s="796"/>
      <c r="Y30" s="880"/>
      <c r="Z30" s="881"/>
      <c r="AA30" s="882"/>
      <c r="AB30" s="884" t="s">
        <v>11</v>
      </c>
      <c r="AC30" s="885"/>
      <c r="AD30" s="886"/>
      <c r="AE30" s="884" t="s">
        <v>387</v>
      </c>
      <c r="AF30" s="885"/>
      <c r="AG30" s="885"/>
      <c r="AH30" s="886"/>
      <c r="AI30" s="884" t="s">
        <v>409</v>
      </c>
      <c r="AJ30" s="885"/>
      <c r="AK30" s="885"/>
      <c r="AL30" s="886"/>
      <c r="AM30" s="942" t="s">
        <v>414</v>
      </c>
      <c r="AN30" s="942"/>
      <c r="AO30" s="942"/>
      <c r="AP30" s="884"/>
      <c r="AQ30" s="788" t="s">
        <v>234</v>
      </c>
      <c r="AR30" s="789"/>
      <c r="AS30" s="789"/>
      <c r="AT30" s="790"/>
      <c r="AU30" s="795" t="s">
        <v>134</v>
      </c>
      <c r="AV30" s="795"/>
      <c r="AW30" s="795"/>
      <c r="AX30" s="943"/>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565</v>
      </c>
      <c r="AR31" s="200"/>
      <c r="AS31" s="132" t="s">
        <v>235</v>
      </c>
      <c r="AT31" s="133"/>
      <c r="AU31" s="199">
        <v>4</v>
      </c>
      <c r="AV31" s="199"/>
      <c r="AW31" s="418" t="s">
        <v>181</v>
      </c>
      <c r="AX31" s="419"/>
    </row>
    <row r="32" spans="1:50" ht="23.25" customHeight="1" x14ac:dyDescent="0.15">
      <c r="A32" s="423"/>
      <c r="B32" s="421"/>
      <c r="C32" s="421"/>
      <c r="D32" s="421"/>
      <c r="E32" s="421"/>
      <c r="F32" s="422"/>
      <c r="G32" s="584" t="s">
        <v>605</v>
      </c>
      <c r="H32" s="585"/>
      <c r="I32" s="585"/>
      <c r="J32" s="585"/>
      <c r="K32" s="585"/>
      <c r="L32" s="585"/>
      <c r="M32" s="585"/>
      <c r="N32" s="585"/>
      <c r="O32" s="586"/>
      <c r="P32" s="104" t="s">
        <v>606</v>
      </c>
      <c r="Q32" s="104"/>
      <c r="R32" s="104"/>
      <c r="S32" s="104"/>
      <c r="T32" s="104"/>
      <c r="U32" s="104"/>
      <c r="V32" s="104"/>
      <c r="W32" s="104"/>
      <c r="X32" s="105"/>
      <c r="Y32" s="494" t="s">
        <v>12</v>
      </c>
      <c r="Z32" s="554"/>
      <c r="AA32" s="555"/>
      <c r="AB32" s="484" t="s">
        <v>572</v>
      </c>
      <c r="AC32" s="484"/>
      <c r="AD32" s="484"/>
      <c r="AE32" s="217" t="s">
        <v>556</v>
      </c>
      <c r="AF32" s="218"/>
      <c r="AG32" s="218"/>
      <c r="AH32" s="218"/>
      <c r="AI32" s="217">
        <v>0</v>
      </c>
      <c r="AJ32" s="218"/>
      <c r="AK32" s="218"/>
      <c r="AL32" s="218"/>
      <c r="AM32" s="217">
        <v>9</v>
      </c>
      <c r="AN32" s="218"/>
      <c r="AO32" s="218"/>
      <c r="AP32" s="218"/>
      <c r="AQ32" s="352" t="s">
        <v>565</v>
      </c>
      <c r="AR32" s="207"/>
      <c r="AS32" s="207"/>
      <c r="AT32" s="353"/>
      <c r="AU32" s="218" t="s">
        <v>565</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572</v>
      </c>
      <c r="AC33" s="546"/>
      <c r="AD33" s="546"/>
      <c r="AE33" s="217" t="s">
        <v>556</v>
      </c>
      <c r="AF33" s="218"/>
      <c r="AG33" s="218"/>
      <c r="AH33" s="218"/>
      <c r="AI33" s="217">
        <v>3</v>
      </c>
      <c r="AJ33" s="218"/>
      <c r="AK33" s="218"/>
      <c r="AL33" s="218"/>
      <c r="AM33" s="217">
        <v>3</v>
      </c>
      <c r="AN33" s="218"/>
      <c r="AO33" s="218"/>
      <c r="AP33" s="218"/>
      <c r="AQ33" s="352" t="s">
        <v>565</v>
      </c>
      <c r="AR33" s="207"/>
      <c r="AS33" s="207"/>
      <c r="AT33" s="353"/>
      <c r="AU33" s="218">
        <v>15</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556</v>
      </c>
      <c r="AF34" s="218"/>
      <c r="AG34" s="218"/>
      <c r="AH34" s="218"/>
      <c r="AI34" s="217">
        <v>0</v>
      </c>
      <c r="AJ34" s="218"/>
      <c r="AK34" s="218"/>
      <c r="AL34" s="218"/>
      <c r="AM34" s="217">
        <f>AM32/AM33*100</f>
        <v>300</v>
      </c>
      <c r="AN34" s="218"/>
      <c r="AO34" s="218"/>
      <c r="AP34" s="218"/>
      <c r="AQ34" s="352" t="s">
        <v>573</v>
      </c>
      <c r="AR34" s="207"/>
      <c r="AS34" s="207"/>
      <c r="AT34" s="353"/>
      <c r="AU34" s="218" t="s">
        <v>565</v>
      </c>
      <c r="AV34" s="218"/>
      <c r="AW34" s="218"/>
      <c r="AX34" s="220"/>
    </row>
    <row r="35" spans="1:50" ht="23.25" customHeight="1" x14ac:dyDescent="0.15">
      <c r="A35" s="225" t="s">
        <v>375</v>
      </c>
      <c r="B35" s="226"/>
      <c r="C35" s="226"/>
      <c r="D35" s="226"/>
      <c r="E35" s="226"/>
      <c r="F35" s="227"/>
      <c r="G35" s="231" t="s">
        <v>677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347</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387</v>
      </c>
      <c r="AF37" s="244"/>
      <c r="AG37" s="244"/>
      <c r="AH37" s="245"/>
      <c r="AI37" s="243" t="s">
        <v>385</v>
      </c>
      <c r="AJ37" s="244"/>
      <c r="AK37" s="244"/>
      <c r="AL37" s="245"/>
      <c r="AM37" s="249" t="s">
        <v>414</v>
      </c>
      <c r="AN37" s="249"/>
      <c r="AO37" s="249"/>
      <c r="AP37" s="249"/>
      <c r="AQ37" s="150" t="s">
        <v>234</v>
      </c>
      <c r="AR37" s="151"/>
      <c r="AS37" s="151"/>
      <c r="AT37" s="152"/>
      <c r="AU37" s="434" t="s">
        <v>134</v>
      </c>
      <c r="AV37" s="434"/>
      <c r="AW37" s="434"/>
      <c r="AX37" s="937"/>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235</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347</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387</v>
      </c>
      <c r="AF44" s="244"/>
      <c r="AG44" s="244"/>
      <c r="AH44" s="245"/>
      <c r="AI44" s="243" t="s">
        <v>385</v>
      </c>
      <c r="AJ44" s="244"/>
      <c r="AK44" s="244"/>
      <c r="AL44" s="245"/>
      <c r="AM44" s="249" t="s">
        <v>414</v>
      </c>
      <c r="AN44" s="249"/>
      <c r="AO44" s="249"/>
      <c r="AP44" s="249"/>
      <c r="AQ44" s="150" t="s">
        <v>234</v>
      </c>
      <c r="AR44" s="151"/>
      <c r="AS44" s="151"/>
      <c r="AT44" s="152"/>
      <c r="AU44" s="434" t="s">
        <v>134</v>
      </c>
      <c r="AV44" s="434"/>
      <c r="AW44" s="434"/>
      <c r="AX44" s="937"/>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235</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347</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387</v>
      </c>
      <c r="AF51" s="244"/>
      <c r="AG51" s="244"/>
      <c r="AH51" s="245"/>
      <c r="AI51" s="243" t="s">
        <v>385</v>
      </c>
      <c r="AJ51" s="244"/>
      <c r="AK51" s="244"/>
      <c r="AL51" s="245"/>
      <c r="AM51" s="249" t="s">
        <v>414</v>
      </c>
      <c r="AN51" s="249"/>
      <c r="AO51" s="249"/>
      <c r="AP51" s="249"/>
      <c r="AQ51" s="150" t="s">
        <v>234</v>
      </c>
      <c r="AR51" s="151"/>
      <c r="AS51" s="151"/>
      <c r="AT51" s="152"/>
      <c r="AU51" s="951" t="s">
        <v>134</v>
      </c>
      <c r="AV51" s="951"/>
      <c r="AW51" s="951"/>
      <c r="AX51" s="952"/>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235</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347</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387</v>
      </c>
      <c r="AF58" s="244"/>
      <c r="AG58" s="244"/>
      <c r="AH58" s="245"/>
      <c r="AI58" s="243" t="s">
        <v>385</v>
      </c>
      <c r="AJ58" s="244"/>
      <c r="AK58" s="244"/>
      <c r="AL58" s="245"/>
      <c r="AM58" s="249" t="s">
        <v>414</v>
      </c>
      <c r="AN58" s="249"/>
      <c r="AO58" s="249"/>
      <c r="AP58" s="249"/>
      <c r="AQ58" s="150" t="s">
        <v>234</v>
      </c>
      <c r="AR58" s="151"/>
      <c r="AS58" s="151"/>
      <c r="AT58" s="152"/>
      <c r="AU58" s="951" t="s">
        <v>134</v>
      </c>
      <c r="AV58" s="951"/>
      <c r="AW58" s="951"/>
      <c r="AX58" s="952"/>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235</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348</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343</v>
      </c>
      <c r="X65" s="511"/>
      <c r="Y65" s="514"/>
      <c r="Z65" s="514"/>
      <c r="AA65" s="515"/>
      <c r="AB65" s="237" t="s">
        <v>11</v>
      </c>
      <c r="AC65" s="238"/>
      <c r="AD65" s="239"/>
      <c r="AE65" s="243" t="s">
        <v>387</v>
      </c>
      <c r="AF65" s="244"/>
      <c r="AG65" s="244"/>
      <c r="AH65" s="245"/>
      <c r="AI65" s="243" t="s">
        <v>385</v>
      </c>
      <c r="AJ65" s="244"/>
      <c r="AK65" s="244"/>
      <c r="AL65" s="245"/>
      <c r="AM65" s="249" t="s">
        <v>414</v>
      </c>
      <c r="AN65" s="249"/>
      <c r="AO65" s="249"/>
      <c r="AP65" s="249"/>
      <c r="AQ65" s="237" t="s">
        <v>234</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x14ac:dyDescent="0.15">
      <c r="A67" s="498"/>
      <c r="B67" s="499"/>
      <c r="C67" s="499"/>
      <c r="D67" s="499"/>
      <c r="E67" s="499"/>
      <c r="F67" s="500"/>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353</v>
      </c>
      <c r="B70" s="499"/>
      <c r="C70" s="499"/>
      <c r="D70" s="499"/>
      <c r="E70" s="499"/>
      <c r="F70" s="500"/>
      <c r="G70" s="255" t="s">
        <v>237</v>
      </c>
      <c r="H70" s="307"/>
      <c r="I70" s="307"/>
      <c r="J70" s="307"/>
      <c r="K70" s="307"/>
      <c r="L70" s="307"/>
      <c r="M70" s="307"/>
      <c r="N70" s="307"/>
      <c r="O70" s="307"/>
      <c r="P70" s="307"/>
      <c r="Q70" s="307"/>
      <c r="R70" s="307"/>
      <c r="S70" s="307"/>
      <c r="T70" s="307"/>
      <c r="U70" s="307"/>
      <c r="V70" s="307"/>
      <c r="W70" s="310" t="s">
        <v>364</v>
      </c>
      <c r="X70" s="311"/>
      <c r="Y70" s="269" t="s">
        <v>12</v>
      </c>
      <c r="Z70" s="269"/>
      <c r="AA70" s="270"/>
      <c r="AB70" s="271" t="s">
        <v>365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348</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387</v>
      </c>
      <c r="AF73" s="244"/>
      <c r="AG73" s="244"/>
      <c r="AH73" s="245"/>
      <c r="AI73" s="243" t="s">
        <v>385</v>
      </c>
      <c r="AJ73" s="244"/>
      <c r="AK73" s="244"/>
      <c r="AL73" s="245"/>
      <c r="AM73" s="249" t="s">
        <v>414</v>
      </c>
      <c r="AN73" s="249"/>
      <c r="AO73" s="249"/>
      <c r="AP73" s="249"/>
      <c r="AQ73" s="159" t="s">
        <v>234</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235</v>
      </c>
      <c r="AT74" s="133"/>
      <c r="AU74" s="765"/>
      <c r="AV74" s="200"/>
      <c r="AW74" s="132" t="s">
        <v>181</v>
      </c>
      <c r="AX74" s="195"/>
    </row>
    <row r="75" spans="1:50" ht="23.25" hidden="1" customHeight="1" x14ac:dyDescent="0.15">
      <c r="A75" s="532"/>
      <c r="B75" s="533"/>
      <c r="C75" s="533"/>
      <c r="D75" s="533"/>
      <c r="E75" s="533"/>
      <c r="F75" s="534"/>
      <c r="G75" s="629"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6"/>
      <c r="AF77" s="917"/>
      <c r="AG77" s="917"/>
      <c r="AH77" s="917"/>
      <c r="AI77" s="916"/>
      <c r="AJ77" s="917"/>
      <c r="AK77" s="917"/>
      <c r="AL77" s="917"/>
      <c r="AM77" s="916"/>
      <c r="AN77" s="917"/>
      <c r="AO77" s="917"/>
      <c r="AP77" s="917"/>
      <c r="AQ77" s="352"/>
      <c r="AR77" s="207"/>
      <c r="AS77" s="207"/>
      <c r="AT77" s="353"/>
      <c r="AU77" s="218"/>
      <c r="AV77" s="218"/>
      <c r="AW77" s="218"/>
      <c r="AX77" s="220"/>
    </row>
    <row r="78" spans="1:50" ht="69.75" hidden="1" customHeight="1" x14ac:dyDescent="0.15">
      <c r="A78" s="340" t="s">
        <v>378</v>
      </c>
      <c r="B78" s="341"/>
      <c r="C78" s="341"/>
      <c r="D78" s="341"/>
      <c r="E78" s="338" t="s">
        <v>326</v>
      </c>
      <c r="F78" s="339"/>
      <c r="G78" s="56" t="s">
        <v>237</v>
      </c>
      <c r="H78" s="607"/>
      <c r="I78" s="608"/>
      <c r="J78" s="608"/>
      <c r="K78" s="608"/>
      <c r="L78" s="608"/>
      <c r="M78" s="608"/>
      <c r="N78" s="608"/>
      <c r="O78" s="609"/>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342</v>
      </c>
      <c r="AP79" s="278"/>
      <c r="AQ79" s="278"/>
      <c r="AR79" s="80" t="s">
        <v>340</v>
      </c>
      <c r="AS79" s="277"/>
      <c r="AT79" s="278"/>
      <c r="AU79" s="278"/>
      <c r="AV79" s="278"/>
      <c r="AW79" s="278"/>
      <c r="AX79" s="1009"/>
    </row>
    <row r="80" spans="1:50" ht="18.75" hidden="1" customHeight="1" x14ac:dyDescent="0.15">
      <c r="A80" s="890" t="s">
        <v>147</v>
      </c>
      <c r="B80" s="547" t="s">
        <v>339</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426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1"/>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1"/>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x14ac:dyDescent="0.15">
      <c r="A83" s="891"/>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x14ac:dyDescent="0.15">
      <c r="A84" s="891"/>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x14ac:dyDescent="0.15">
      <c r="A85" s="891"/>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387</v>
      </c>
      <c r="AF85" s="244"/>
      <c r="AG85" s="244"/>
      <c r="AH85" s="245"/>
      <c r="AI85" s="243" t="s">
        <v>385</v>
      </c>
      <c r="AJ85" s="244"/>
      <c r="AK85" s="244"/>
      <c r="AL85" s="245"/>
      <c r="AM85" s="249" t="s">
        <v>414</v>
      </c>
      <c r="AN85" s="249"/>
      <c r="AO85" s="249"/>
      <c r="AP85" s="249"/>
      <c r="AQ85" s="159" t="s">
        <v>234</v>
      </c>
      <c r="AR85" s="129"/>
      <c r="AS85" s="129"/>
      <c r="AT85" s="130"/>
      <c r="AU85" s="556" t="s">
        <v>134</v>
      </c>
      <c r="AV85" s="556"/>
      <c r="AW85" s="556"/>
      <c r="AX85" s="557"/>
      <c r="AY85" s="10"/>
      <c r="AZ85" s="10"/>
      <c r="BA85" s="10"/>
      <c r="BB85" s="10"/>
      <c r="BC85" s="10"/>
    </row>
    <row r="86" spans="1:60" ht="18.75" hidden="1" customHeight="1" x14ac:dyDescent="0.15">
      <c r="A86" s="891"/>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235</v>
      </c>
      <c r="AT86" s="133"/>
      <c r="AU86" s="199"/>
      <c r="AV86" s="199"/>
      <c r="AW86" s="418" t="s">
        <v>181</v>
      </c>
      <c r="AX86" s="419"/>
      <c r="AY86" s="10"/>
      <c r="AZ86" s="10"/>
      <c r="BA86" s="10"/>
      <c r="BB86" s="10"/>
      <c r="BC86" s="10"/>
      <c r="BD86" s="10"/>
      <c r="BE86" s="10"/>
      <c r="BF86" s="10"/>
      <c r="BG86" s="10"/>
      <c r="BH86" s="10"/>
    </row>
    <row r="87" spans="1:60" ht="23.25" hidden="1" customHeight="1" x14ac:dyDescent="0.15">
      <c r="A87" s="891"/>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1"/>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1"/>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1"/>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387</v>
      </c>
      <c r="AF90" s="244"/>
      <c r="AG90" s="244"/>
      <c r="AH90" s="245"/>
      <c r="AI90" s="243" t="s">
        <v>385</v>
      </c>
      <c r="AJ90" s="244"/>
      <c r="AK90" s="244"/>
      <c r="AL90" s="245"/>
      <c r="AM90" s="249" t="s">
        <v>414</v>
      </c>
      <c r="AN90" s="249"/>
      <c r="AO90" s="249"/>
      <c r="AP90" s="249"/>
      <c r="AQ90" s="159" t="s">
        <v>234</v>
      </c>
      <c r="AR90" s="129"/>
      <c r="AS90" s="129"/>
      <c r="AT90" s="130"/>
      <c r="AU90" s="556" t="s">
        <v>134</v>
      </c>
      <c r="AV90" s="556"/>
      <c r="AW90" s="556"/>
      <c r="AX90" s="557"/>
    </row>
    <row r="91" spans="1:60" ht="18.75" hidden="1" customHeight="1" x14ac:dyDescent="0.15">
      <c r="A91" s="891"/>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235</v>
      </c>
      <c r="AT91" s="133"/>
      <c r="AU91" s="199"/>
      <c r="AV91" s="199"/>
      <c r="AW91" s="418" t="s">
        <v>181</v>
      </c>
      <c r="AX91" s="419"/>
      <c r="AY91" s="10"/>
      <c r="AZ91" s="10"/>
      <c r="BA91" s="10"/>
      <c r="BB91" s="10"/>
      <c r="BC91" s="10"/>
    </row>
    <row r="92" spans="1:60" ht="23.25" hidden="1" customHeight="1" x14ac:dyDescent="0.15">
      <c r="A92" s="891"/>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1"/>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1"/>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1"/>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387</v>
      </c>
      <c r="AF95" s="244"/>
      <c r="AG95" s="244"/>
      <c r="AH95" s="245"/>
      <c r="AI95" s="243" t="s">
        <v>385</v>
      </c>
      <c r="AJ95" s="244"/>
      <c r="AK95" s="244"/>
      <c r="AL95" s="245"/>
      <c r="AM95" s="249" t="s">
        <v>414</v>
      </c>
      <c r="AN95" s="249"/>
      <c r="AO95" s="249"/>
      <c r="AP95" s="249"/>
      <c r="AQ95" s="159" t="s">
        <v>234</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1"/>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235</v>
      </c>
      <c r="AT96" s="133"/>
      <c r="AU96" s="199"/>
      <c r="AV96" s="199"/>
      <c r="AW96" s="418" t="s">
        <v>181</v>
      </c>
      <c r="AX96" s="419"/>
    </row>
    <row r="97" spans="1:60" ht="23.25" hidden="1" customHeight="1" x14ac:dyDescent="0.15">
      <c r="A97" s="891"/>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1"/>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2"/>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21" t="s">
        <v>13</v>
      </c>
      <c r="Z99" s="922"/>
      <c r="AA99" s="923"/>
      <c r="AB99" s="918" t="s">
        <v>14</v>
      </c>
      <c r="AC99" s="919"/>
      <c r="AD99" s="920"/>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349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0"/>
      <c r="Z100" s="881"/>
      <c r="AA100" s="882"/>
      <c r="AB100" s="504" t="s">
        <v>11</v>
      </c>
      <c r="AC100" s="504"/>
      <c r="AD100" s="504"/>
      <c r="AE100" s="562" t="s">
        <v>387</v>
      </c>
      <c r="AF100" s="563"/>
      <c r="AG100" s="563"/>
      <c r="AH100" s="564"/>
      <c r="AI100" s="562" t="s">
        <v>407</v>
      </c>
      <c r="AJ100" s="563"/>
      <c r="AK100" s="563"/>
      <c r="AL100" s="564"/>
      <c r="AM100" s="562" t="s">
        <v>414</v>
      </c>
      <c r="AN100" s="563"/>
      <c r="AO100" s="563"/>
      <c r="AP100" s="564"/>
      <c r="AQ100" s="323" t="s">
        <v>427</v>
      </c>
      <c r="AR100" s="324"/>
      <c r="AS100" s="324"/>
      <c r="AT100" s="325"/>
      <c r="AU100" s="323" t="s">
        <v>428</v>
      </c>
      <c r="AV100" s="324"/>
      <c r="AW100" s="324"/>
      <c r="AX100" s="326"/>
    </row>
    <row r="101" spans="1:60" ht="23.25" customHeight="1" x14ac:dyDescent="0.15">
      <c r="A101" s="445"/>
      <c r="B101" s="446"/>
      <c r="C101" s="446"/>
      <c r="D101" s="446"/>
      <c r="E101" s="446"/>
      <c r="F101" s="447"/>
      <c r="G101" s="104" t="s">
        <v>574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575</v>
      </c>
      <c r="AC101" s="484"/>
      <c r="AD101" s="484"/>
      <c r="AE101" s="217" t="s">
        <v>556</v>
      </c>
      <c r="AF101" s="218"/>
      <c r="AG101" s="218"/>
      <c r="AH101" s="219"/>
      <c r="AI101" s="217">
        <v>1</v>
      </c>
      <c r="AJ101" s="218"/>
      <c r="AK101" s="218"/>
      <c r="AL101" s="219"/>
      <c r="AM101" s="217">
        <v>16</v>
      </c>
      <c r="AN101" s="218"/>
      <c r="AO101" s="218"/>
      <c r="AP101" s="219"/>
      <c r="AQ101" s="217" t="s">
        <v>556</v>
      </c>
      <c r="AR101" s="218"/>
      <c r="AS101" s="218"/>
      <c r="AT101" s="219"/>
      <c r="AU101" s="217" t="s">
        <v>672</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575</v>
      </c>
      <c r="AC102" s="484"/>
      <c r="AD102" s="484"/>
      <c r="AE102" s="441" t="s">
        <v>556</v>
      </c>
      <c r="AF102" s="441"/>
      <c r="AG102" s="441"/>
      <c r="AH102" s="441"/>
      <c r="AI102" s="441">
        <v>3</v>
      </c>
      <c r="AJ102" s="441"/>
      <c r="AK102" s="441"/>
      <c r="AL102" s="441"/>
      <c r="AM102" s="441">
        <v>3</v>
      </c>
      <c r="AN102" s="441"/>
      <c r="AO102" s="441"/>
      <c r="AP102" s="441"/>
      <c r="AQ102" s="272">
        <v>15</v>
      </c>
      <c r="AR102" s="273"/>
      <c r="AS102" s="273"/>
      <c r="AT102" s="322"/>
      <c r="AU102" s="272">
        <v>15</v>
      </c>
      <c r="AV102" s="273"/>
      <c r="AW102" s="273"/>
      <c r="AX102" s="322"/>
    </row>
    <row r="103" spans="1:60" ht="31.5" hidden="1" customHeight="1" x14ac:dyDescent="0.15">
      <c r="A103" s="442" t="s">
        <v>349</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387</v>
      </c>
      <c r="AF103" s="439"/>
      <c r="AG103" s="439"/>
      <c r="AH103" s="440"/>
      <c r="AI103" s="438" t="s">
        <v>385</v>
      </c>
      <c r="AJ103" s="439"/>
      <c r="AK103" s="439"/>
      <c r="AL103" s="440"/>
      <c r="AM103" s="438" t="s">
        <v>414</v>
      </c>
      <c r="AN103" s="439"/>
      <c r="AO103" s="439"/>
      <c r="AP103" s="440"/>
      <c r="AQ103" s="283" t="s">
        <v>427</v>
      </c>
      <c r="AR103" s="284"/>
      <c r="AS103" s="284"/>
      <c r="AT103" s="327"/>
      <c r="AU103" s="283" t="s">
        <v>428</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349</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387</v>
      </c>
      <c r="AF106" s="439"/>
      <c r="AG106" s="439"/>
      <c r="AH106" s="440"/>
      <c r="AI106" s="438" t="s">
        <v>385</v>
      </c>
      <c r="AJ106" s="439"/>
      <c r="AK106" s="439"/>
      <c r="AL106" s="440"/>
      <c r="AM106" s="438" t="s">
        <v>414</v>
      </c>
      <c r="AN106" s="439"/>
      <c r="AO106" s="439"/>
      <c r="AP106" s="440"/>
      <c r="AQ106" s="283" t="s">
        <v>427</v>
      </c>
      <c r="AR106" s="284"/>
      <c r="AS106" s="284"/>
      <c r="AT106" s="327"/>
      <c r="AU106" s="283" t="s">
        <v>428</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349</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387</v>
      </c>
      <c r="AF109" s="439"/>
      <c r="AG109" s="439"/>
      <c r="AH109" s="440"/>
      <c r="AI109" s="438" t="s">
        <v>385</v>
      </c>
      <c r="AJ109" s="439"/>
      <c r="AK109" s="439"/>
      <c r="AL109" s="440"/>
      <c r="AM109" s="438" t="s">
        <v>414</v>
      </c>
      <c r="AN109" s="439"/>
      <c r="AO109" s="439"/>
      <c r="AP109" s="440"/>
      <c r="AQ109" s="283" t="s">
        <v>427</v>
      </c>
      <c r="AR109" s="284"/>
      <c r="AS109" s="284"/>
      <c r="AT109" s="327"/>
      <c r="AU109" s="283" t="s">
        <v>428</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349</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387</v>
      </c>
      <c r="AF112" s="439"/>
      <c r="AG112" s="439"/>
      <c r="AH112" s="440"/>
      <c r="AI112" s="438" t="s">
        <v>385</v>
      </c>
      <c r="AJ112" s="439"/>
      <c r="AK112" s="439"/>
      <c r="AL112" s="440"/>
      <c r="AM112" s="438" t="s">
        <v>414</v>
      </c>
      <c r="AN112" s="439"/>
      <c r="AO112" s="439"/>
      <c r="AP112" s="440"/>
      <c r="AQ112" s="283" t="s">
        <v>427</v>
      </c>
      <c r="AR112" s="284"/>
      <c r="AS112" s="284"/>
      <c r="AT112" s="327"/>
      <c r="AU112" s="283" t="s">
        <v>428</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387</v>
      </c>
      <c r="AF115" s="439"/>
      <c r="AG115" s="439"/>
      <c r="AH115" s="440"/>
      <c r="AI115" s="438" t="s">
        <v>385</v>
      </c>
      <c r="AJ115" s="439"/>
      <c r="AK115" s="439"/>
      <c r="AL115" s="440"/>
      <c r="AM115" s="438" t="s">
        <v>414</v>
      </c>
      <c r="AN115" s="439"/>
      <c r="AO115" s="439"/>
      <c r="AP115" s="440"/>
      <c r="AQ115" s="611" t="s">
        <v>429</v>
      </c>
      <c r="AR115" s="612"/>
      <c r="AS115" s="612"/>
      <c r="AT115" s="612"/>
      <c r="AU115" s="612"/>
      <c r="AV115" s="612"/>
      <c r="AW115" s="612"/>
      <c r="AX115" s="613"/>
    </row>
    <row r="116" spans="1:50" ht="23.25" customHeight="1" x14ac:dyDescent="0.15">
      <c r="A116" s="462"/>
      <c r="B116" s="463"/>
      <c r="C116" s="463"/>
      <c r="D116" s="463"/>
      <c r="E116" s="463"/>
      <c r="F116" s="464"/>
      <c r="G116" s="411" t="s">
        <v>576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577</v>
      </c>
      <c r="AC116" s="486"/>
      <c r="AD116" s="487"/>
      <c r="AE116" s="441" t="s">
        <v>556</v>
      </c>
      <c r="AF116" s="441"/>
      <c r="AG116" s="441"/>
      <c r="AH116" s="441"/>
      <c r="AI116" s="441">
        <v>99</v>
      </c>
      <c r="AJ116" s="441"/>
      <c r="AK116" s="441"/>
      <c r="AL116" s="441"/>
      <c r="AM116" s="441">
        <v>6.8</v>
      </c>
      <c r="AN116" s="441"/>
      <c r="AO116" s="441"/>
      <c r="AP116" s="441"/>
      <c r="AQ116" s="217">
        <v>5.4</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578</v>
      </c>
      <c r="AC117" s="496"/>
      <c r="AD117" s="497"/>
      <c r="AE117" s="574" t="s">
        <v>565</v>
      </c>
      <c r="AF117" s="574"/>
      <c r="AG117" s="574"/>
      <c r="AH117" s="574"/>
      <c r="AI117" s="574" t="s">
        <v>579</v>
      </c>
      <c r="AJ117" s="574"/>
      <c r="AK117" s="574"/>
      <c r="AL117" s="574"/>
      <c r="AM117" s="574" t="s">
        <v>671</v>
      </c>
      <c r="AN117" s="574"/>
      <c r="AO117" s="574"/>
      <c r="AP117" s="574"/>
      <c r="AQ117" s="574" t="s">
        <v>674</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387</v>
      </c>
      <c r="AF118" s="439"/>
      <c r="AG118" s="439"/>
      <c r="AH118" s="440"/>
      <c r="AI118" s="438" t="s">
        <v>385</v>
      </c>
      <c r="AJ118" s="439"/>
      <c r="AK118" s="439"/>
      <c r="AL118" s="440"/>
      <c r="AM118" s="438" t="s">
        <v>414</v>
      </c>
      <c r="AN118" s="439"/>
      <c r="AO118" s="439"/>
      <c r="AP118" s="440"/>
      <c r="AQ118" s="611" t="s">
        <v>429</v>
      </c>
      <c r="AR118" s="612"/>
      <c r="AS118" s="612"/>
      <c r="AT118" s="612"/>
      <c r="AU118" s="612"/>
      <c r="AV118" s="612"/>
      <c r="AW118" s="612"/>
      <c r="AX118" s="613"/>
    </row>
    <row r="119" spans="1:50" ht="23.25" hidden="1" customHeight="1" x14ac:dyDescent="0.15">
      <c r="A119" s="462"/>
      <c r="B119" s="463"/>
      <c r="C119" s="463"/>
      <c r="D119" s="463"/>
      <c r="E119" s="463"/>
      <c r="F119" s="464"/>
      <c r="G119" s="411" t="s">
        <v>580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387</v>
      </c>
      <c r="AF121" s="439"/>
      <c r="AG121" s="439"/>
      <c r="AH121" s="440"/>
      <c r="AI121" s="438" t="s">
        <v>385</v>
      </c>
      <c r="AJ121" s="439"/>
      <c r="AK121" s="439"/>
      <c r="AL121" s="440"/>
      <c r="AM121" s="438" t="s">
        <v>414</v>
      </c>
      <c r="AN121" s="439"/>
      <c r="AO121" s="439"/>
      <c r="AP121" s="440"/>
      <c r="AQ121" s="611" t="s">
        <v>429</v>
      </c>
      <c r="AR121" s="612"/>
      <c r="AS121" s="612"/>
      <c r="AT121" s="612"/>
      <c r="AU121" s="612"/>
      <c r="AV121" s="612"/>
      <c r="AW121" s="612"/>
      <c r="AX121" s="613"/>
    </row>
    <row r="122" spans="1:50" ht="23.25" hidden="1" customHeight="1" x14ac:dyDescent="0.15">
      <c r="A122" s="462"/>
      <c r="B122" s="463"/>
      <c r="C122" s="463"/>
      <c r="D122" s="463"/>
      <c r="E122" s="463"/>
      <c r="F122" s="464"/>
      <c r="G122" s="411" t="s">
        <v>557</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387</v>
      </c>
      <c r="AF124" s="439"/>
      <c r="AG124" s="439"/>
      <c r="AH124" s="440"/>
      <c r="AI124" s="438" t="s">
        <v>385</v>
      </c>
      <c r="AJ124" s="439"/>
      <c r="AK124" s="439"/>
      <c r="AL124" s="440"/>
      <c r="AM124" s="438" t="s">
        <v>414</v>
      </c>
      <c r="AN124" s="439"/>
      <c r="AO124" s="439"/>
      <c r="AP124" s="440"/>
      <c r="AQ124" s="611" t="s">
        <v>429</v>
      </c>
      <c r="AR124" s="612"/>
      <c r="AS124" s="612"/>
      <c r="AT124" s="612"/>
      <c r="AU124" s="612"/>
      <c r="AV124" s="612"/>
      <c r="AW124" s="612"/>
      <c r="AX124" s="613"/>
    </row>
    <row r="125" spans="1:50" ht="23.25" hidden="1" customHeight="1" x14ac:dyDescent="0.15">
      <c r="A125" s="462"/>
      <c r="B125" s="463"/>
      <c r="C125" s="463"/>
      <c r="D125" s="463"/>
      <c r="E125" s="463"/>
      <c r="F125" s="464"/>
      <c r="G125" s="411" t="s">
        <v>557</v>
      </c>
      <c r="H125" s="411"/>
      <c r="I125" s="411"/>
      <c r="J125" s="411"/>
      <c r="K125" s="411"/>
      <c r="L125" s="411"/>
      <c r="M125" s="411"/>
      <c r="N125" s="411"/>
      <c r="O125" s="411"/>
      <c r="P125" s="411"/>
      <c r="Q125" s="411"/>
      <c r="R125" s="411"/>
      <c r="S125" s="411"/>
      <c r="T125" s="411"/>
      <c r="U125" s="411"/>
      <c r="V125" s="411"/>
      <c r="W125" s="411"/>
      <c r="X125" s="95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8"/>
      <c r="Y126" s="494" t="s">
        <v>49</v>
      </c>
      <c r="Z126" s="469"/>
      <c r="AA126" s="470"/>
      <c r="AB126" s="495" t="s">
        <v>581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3"/>
      <c r="Z127" s="954"/>
      <c r="AA127" s="955"/>
      <c r="AB127" s="246" t="s">
        <v>11</v>
      </c>
      <c r="AC127" s="247"/>
      <c r="AD127" s="248"/>
      <c r="AE127" s="438" t="s">
        <v>387</v>
      </c>
      <c r="AF127" s="439"/>
      <c r="AG127" s="439"/>
      <c r="AH127" s="440"/>
      <c r="AI127" s="438" t="s">
        <v>385</v>
      </c>
      <c r="AJ127" s="439"/>
      <c r="AK127" s="439"/>
      <c r="AL127" s="440"/>
      <c r="AM127" s="438" t="s">
        <v>414</v>
      </c>
      <c r="AN127" s="439"/>
      <c r="AO127" s="439"/>
      <c r="AP127" s="440"/>
      <c r="AQ127" s="611" t="s">
        <v>429</v>
      </c>
      <c r="AR127" s="612"/>
      <c r="AS127" s="612"/>
      <c r="AT127" s="612"/>
      <c r="AU127" s="612"/>
      <c r="AV127" s="612"/>
      <c r="AW127" s="612"/>
      <c r="AX127" s="613"/>
    </row>
    <row r="128" spans="1:50" ht="23.25" hidden="1" customHeight="1" x14ac:dyDescent="0.15">
      <c r="A128" s="462"/>
      <c r="B128" s="463"/>
      <c r="C128" s="463"/>
      <c r="D128" s="463"/>
      <c r="E128" s="463"/>
      <c r="F128" s="464"/>
      <c r="G128" s="411" t="s">
        <v>557</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402</v>
      </c>
      <c r="B130" s="185"/>
      <c r="C130" s="184" t="s">
        <v>238</v>
      </c>
      <c r="D130" s="185"/>
      <c r="E130" s="169" t="s">
        <v>267</v>
      </c>
      <c r="F130" s="170"/>
      <c r="G130" s="32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359"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387</v>
      </c>
      <c r="AF132" s="154"/>
      <c r="AG132" s="154"/>
      <c r="AH132" s="154"/>
      <c r="AI132" s="154" t="s">
        <v>407</v>
      </c>
      <c r="AJ132" s="154"/>
      <c r="AK132" s="154"/>
      <c r="AL132" s="154"/>
      <c r="AM132" s="154" t="s">
        <v>414</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583</v>
      </c>
      <c r="AR133" s="199"/>
      <c r="AS133" s="132" t="s">
        <v>235</v>
      </c>
      <c r="AT133" s="133"/>
      <c r="AU133" s="345">
        <v>4</v>
      </c>
      <c r="AV133" s="200"/>
      <c r="AW133" s="132" t="s">
        <v>181</v>
      </c>
      <c r="AX133" s="195"/>
    </row>
    <row r="134" spans="1:50" ht="39.75" customHeight="1" x14ac:dyDescent="0.15">
      <c r="A134" s="189"/>
      <c r="B134" s="186"/>
      <c r="C134" s="180"/>
      <c r="D134" s="186"/>
      <c r="E134" s="180"/>
      <c r="F134" s="181"/>
      <c r="G134" s="295" t="s">
        <v>582</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56" t="s">
        <v>584</v>
      </c>
      <c r="AC134" s="205"/>
      <c r="AD134" s="205"/>
      <c r="AE134" s="319" t="s">
        <v>556</v>
      </c>
      <c r="AF134" s="207"/>
      <c r="AG134" s="207"/>
      <c r="AH134" s="207"/>
      <c r="AI134" s="319">
        <v>0</v>
      </c>
      <c r="AJ134" s="207"/>
      <c r="AK134" s="207"/>
      <c r="AL134" s="207"/>
      <c r="AM134" s="319">
        <v>9</v>
      </c>
      <c r="AN134" s="207"/>
      <c r="AO134" s="207"/>
      <c r="AP134" s="207"/>
      <c r="AQ134" s="319" t="s">
        <v>583</v>
      </c>
      <c r="AR134" s="207"/>
      <c r="AS134" s="207"/>
      <c r="AT134" s="207"/>
      <c r="AU134" s="319" t="s">
        <v>583</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584</v>
      </c>
      <c r="AC135" s="343"/>
      <c r="AD135" s="344"/>
      <c r="AE135" s="319" t="s">
        <v>556</v>
      </c>
      <c r="AF135" s="207"/>
      <c r="AG135" s="207"/>
      <c r="AH135" s="207"/>
      <c r="AI135" s="319">
        <v>3</v>
      </c>
      <c r="AJ135" s="207"/>
      <c r="AK135" s="207"/>
      <c r="AL135" s="207"/>
      <c r="AM135" s="319">
        <v>3</v>
      </c>
      <c r="AN135" s="207"/>
      <c r="AO135" s="207"/>
      <c r="AP135" s="207"/>
      <c r="AQ135" s="319" t="s">
        <v>583</v>
      </c>
      <c r="AR135" s="207"/>
      <c r="AS135" s="207"/>
      <c r="AT135" s="207"/>
      <c r="AU135" s="319">
        <v>15</v>
      </c>
      <c r="AV135" s="207"/>
      <c r="AW135" s="207"/>
      <c r="AX135" s="208"/>
    </row>
    <row r="136" spans="1:50" ht="18.75" hidden="1"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387</v>
      </c>
      <c r="AF136" s="154"/>
      <c r="AG136" s="154"/>
      <c r="AH136" s="154"/>
      <c r="AI136" s="154" t="s">
        <v>385</v>
      </c>
      <c r="AJ136" s="154"/>
      <c r="AK136" s="154"/>
      <c r="AL136" s="154"/>
      <c r="AM136" s="154" t="s">
        <v>414</v>
      </c>
      <c r="AN136" s="154"/>
      <c r="AO136" s="154"/>
      <c r="AP136" s="150"/>
      <c r="AQ136" s="150" t="s">
        <v>234</v>
      </c>
      <c r="AR136" s="151"/>
      <c r="AS136" s="151"/>
      <c r="AT136" s="152"/>
      <c r="AU136" s="196" t="s">
        <v>250</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235</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2"/>
      <c r="AC138" s="343"/>
      <c r="AD138" s="344"/>
      <c r="AE138" s="319"/>
      <c r="AF138" s="207"/>
      <c r="AG138" s="207"/>
      <c r="AH138" s="207"/>
      <c r="AI138" s="319"/>
      <c r="AJ138" s="207"/>
      <c r="AK138" s="207"/>
      <c r="AL138" s="207"/>
      <c r="AM138" s="319" t="s">
        <v>554</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554</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387</v>
      </c>
      <c r="AF140" s="154"/>
      <c r="AG140" s="154"/>
      <c r="AH140" s="154"/>
      <c r="AI140" s="154" t="s">
        <v>385</v>
      </c>
      <c r="AJ140" s="154"/>
      <c r="AK140" s="154"/>
      <c r="AL140" s="154"/>
      <c r="AM140" s="154" t="s">
        <v>414</v>
      </c>
      <c r="AN140" s="154"/>
      <c r="AO140" s="154"/>
      <c r="AP140" s="150"/>
      <c r="AQ140" s="150" t="s">
        <v>234</v>
      </c>
      <c r="AR140" s="151"/>
      <c r="AS140" s="151"/>
      <c r="AT140" s="152"/>
      <c r="AU140" s="196" t="s">
        <v>250</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235</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387</v>
      </c>
      <c r="AF144" s="154"/>
      <c r="AG144" s="154"/>
      <c r="AH144" s="154"/>
      <c r="AI144" s="154" t="s">
        <v>385</v>
      </c>
      <c r="AJ144" s="154"/>
      <c r="AK144" s="154"/>
      <c r="AL144" s="154"/>
      <c r="AM144" s="154" t="s">
        <v>414</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387</v>
      </c>
      <c r="AF148" s="154"/>
      <c r="AG148" s="154"/>
      <c r="AH148" s="154"/>
      <c r="AI148" s="154" t="s">
        <v>385</v>
      </c>
      <c r="AJ148" s="154"/>
      <c r="AK148" s="154"/>
      <c r="AL148" s="154"/>
      <c r="AM148" s="154" t="s">
        <v>414</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333</v>
      </c>
      <c r="R152" s="129"/>
      <c r="S152" s="129"/>
      <c r="T152" s="129"/>
      <c r="U152" s="129"/>
      <c r="V152" s="129"/>
      <c r="W152" s="129"/>
      <c r="X152" s="129"/>
      <c r="Y152" s="129"/>
      <c r="Z152" s="129"/>
      <c r="AA152" s="129"/>
      <c r="AB152" s="128" t="s">
        <v>334</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267</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387</v>
      </c>
      <c r="AF192" s="154"/>
      <c r="AG192" s="154"/>
      <c r="AH192" s="154"/>
      <c r="AI192" s="154" t="s">
        <v>385</v>
      </c>
      <c r="AJ192" s="154"/>
      <c r="AK192" s="154"/>
      <c r="AL192" s="154"/>
      <c r="AM192" s="154" t="s">
        <v>414</v>
      </c>
      <c r="AN192" s="154"/>
      <c r="AO192" s="154"/>
      <c r="AP192" s="150"/>
      <c r="AQ192" s="150" t="s">
        <v>234</v>
      </c>
      <c r="AR192" s="151"/>
      <c r="AS192" s="151"/>
      <c r="AT192" s="152"/>
      <c r="AU192" s="196" t="s">
        <v>250</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235</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2"/>
      <c r="AC194" s="343"/>
      <c r="AD194" s="344"/>
      <c r="AE194" s="319"/>
      <c r="AF194" s="207"/>
      <c r="AG194" s="207"/>
      <c r="AH194" s="207"/>
      <c r="AI194" s="319"/>
      <c r="AJ194" s="207"/>
      <c r="AK194" s="207"/>
      <c r="AL194" s="207"/>
      <c r="AM194" s="319" t="s">
        <v>554</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554</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387</v>
      </c>
      <c r="AF196" s="154"/>
      <c r="AG196" s="154"/>
      <c r="AH196" s="154"/>
      <c r="AI196" s="154" t="s">
        <v>385</v>
      </c>
      <c r="AJ196" s="154"/>
      <c r="AK196" s="154"/>
      <c r="AL196" s="154"/>
      <c r="AM196" s="154" t="s">
        <v>414</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235</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2"/>
      <c r="AC198" s="343"/>
      <c r="AD198" s="344"/>
      <c r="AE198" s="319"/>
      <c r="AF198" s="207"/>
      <c r="AG198" s="207"/>
      <c r="AH198" s="207"/>
      <c r="AI198" s="319"/>
      <c r="AJ198" s="207"/>
      <c r="AK198" s="207"/>
      <c r="AL198" s="207"/>
      <c r="AM198" s="319" t="s">
        <v>554</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554</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387</v>
      </c>
      <c r="AF200" s="154"/>
      <c r="AG200" s="154"/>
      <c r="AH200" s="154"/>
      <c r="AI200" s="154" t="s">
        <v>385</v>
      </c>
      <c r="AJ200" s="154"/>
      <c r="AK200" s="154"/>
      <c r="AL200" s="154"/>
      <c r="AM200" s="154" t="s">
        <v>414</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387</v>
      </c>
      <c r="AF204" s="154"/>
      <c r="AG204" s="154"/>
      <c r="AH204" s="154"/>
      <c r="AI204" s="154" t="s">
        <v>385</v>
      </c>
      <c r="AJ204" s="154"/>
      <c r="AK204" s="154"/>
      <c r="AL204" s="154"/>
      <c r="AM204" s="154" t="s">
        <v>414</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387</v>
      </c>
      <c r="AF208" s="154"/>
      <c r="AG208" s="154"/>
      <c r="AH208" s="154"/>
      <c r="AI208" s="154" t="s">
        <v>385</v>
      </c>
      <c r="AJ208" s="154"/>
      <c r="AK208" s="154"/>
      <c r="AL208" s="154"/>
      <c r="AM208" s="154" t="s">
        <v>414</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333</v>
      </c>
      <c r="R212" s="129"/>
      <c r="S212" s="129"/>
      <c r="T212" s="129"/>
      <c r="U212" s="129"/>
      <c r="V212" s="129"/>
      <c r="W212" s="129"/>
      <c r="X212" s="129"/>
      <c r="Y212" s="129"/>
      <c r="Z212" s="129"/>
      <c r="AA212" s="129"/>
      <c r="AB212" s="128" t="s">
        <v>334</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387</v>
      </c>
      <c r="AF252" s="154"/>
      <c r="AG252" s="154"/>
      <c r="AH252" s="154"/>
      <c r="AI252" s="154" t="s">
        <v>385</v>
      </c>
      <c r="AJ252" s="154"/>
      <c r="AK252" s="154"/>
      <c r="AL252" s="154"/>
      <c r="AM252" s="154" t="s">
        <v>414</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235</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387</v>
      </c>
      <c r="AF256" s="154"/>
      <c r="AG256" s="154"/>
      <c r="AH256" s="154"/>
      <c r="AI256" s="154" t="s">
        <v>385</v>
      </c>
      <c r="AJ256" s="154"/>
      <c r="AK256" s="154"/>
      <c r="AL256" s="154"/>
      <c r="AM256" s="154" t="s">
        <v>414</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387</v>
      </c>
      <c r="AF260" s="154"/>
      <c r="AG260" s="154"/>
      <c r="AH260" s="154"/>
      <c r="AI260" s="154" t="s">
        <v>385</v>
      </c>
      <c r="AJ260" s="154"/>
      <c r="AK260" s="154"/>
      <c r="AL260" s="154"/>
      <c r="AM260" s="154" t="s">
        <v>414</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387</v>
      </c>
      <c r="AF264" s="154"/>
      <c r="AG264" s="154"/>
      <c r="AH264" s="154"/>
      <c r="AI264" s="154" t="s">
        <v>385</v>
      </c>
      <c r="AJ264" s="154"/>
      <c r="AK264" s="154"/>
      <c r="AL264" s="154"/>
      <c r="AM264" s="154" t="s">
        <v>414</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387</v>
      </c>
      <c r="AF268" s="154"/>
      <c r="AG268" s="154"/>
      <c r="AH268" s="154"/>
      <c r="AI268" s="154" t="s">
        <v>385</v>
      </c>
      <c r="AJ268" s="154"/>
      <c r="AK268" s="154"/>
      <c r="AL268" s="154"/>
      <c r="AM268" s="154" t="s">
        <v>414</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333</v>
      </c>
      <c r="R272" s="129"/>
      <c r="S272" s="129"/>
      <c r="T272" s="129"/>
      <c r="U272" s="129"/>
      <c r="V272" s="129"/>
      <c r="W272" s="129"/>
      <c r="X272" s="129"/>
      <c r="Y272" s="129"/>
      <c r="Z272" s="129"/>
      <c r="AA272" s="129"/>
      <c r="AB272" s="128" t="s">
        <v>334</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387</v>
      </c>
      <c r="AF312" s="154"/>
      <c r="AG312" s="154"/>
      <c r="AH312" s="154"/>
      <c r="AI312" s="154" t="s">
        <v>385</v>
      </c>
      <c r="AJ312" s="154"/>
      <c r="AK312" s="154"/>
      <c r="AL312" s="154"/>
      <c r="AM312" s="154" t="s">
        <v>414</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387</v>
      </c>
      <c r="AF316" s="154"/>
      <c r="AG316" s="154"/>
      <c r="AH316" s="154"/>
      <c r="AI316" s="154" t="s">
        <v>385</v>
      </c>
      <c r="AJ316" s="154"/>
      <c r="AK316" s="154"/>
      <c r="AL316" s="154"/>
      <c r="AM316" s="154" t="s">
        <v>414</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387</v>
      </c>
      <c r="AF320" s="154"/>
      <c r="AG320" s="154"/>
      <c r="AH320" s="154"/>
      <c r="AI320" s="154" t="s">
        <v>385</v>
      </c>
      <c r="AJ320" s="154"/>
      <c r="AK320" s="154"/>
      <c r="AL320" s="154"/>
      <c r="AM320" s="154" t="s">
        <v>414</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387</v>
      </c>
      <c r="AF324" s="154"/>
      <c r="AG324" s="154"/>
      <c r="AH324" s="154"/>
      <c r="AI324" s="154" t="s">
        <v>385</v>
      </c>
      <c r="AJ324" s="154"/>
      <c r="AK324" s="154"/>
      <c r="AL324" s="154"/>
      <c r="AM324" s="154" t="s">
        <v>414</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387</v>
      </c>
      <c r="AF328" s="154"/>
      <c r="AG328" s="154"/>
      <c r="AH328" s="154"/>
      <c r="AI328" s="154" t="s">
        <v>385</v>
      </c>
      <c r="AJ328" s="154"/>
      <c r="AK328" s="154"/>
      <c r="AL328" s="154"/>
      <c r="AM328" s="154" t="s">
        <v>414</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333</v>
      </c>
      <c r="R332" s="129"/>
      <c r="S332" s="129"/>
      <c r="T332" s="129"/>
      <c r="U332" s="129"/>
      <c r="V332" s="129"/>
      <c r="W332" s="129"/>
      <c r="X332" s="129"/>
      <c r="Y332" s="129"/>
      <c r="Z332" s="129"/>
      <c r="AA332" s="129"/>
      <c r="AB332" s="128" t="s">
        <v>334</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387</v>
      </c>
      <c r="AF372" s="154"/>
      <c r="AG372" s="154"/>
      <c r="AH372" s="154"/>
      <c r="AI372" s="154" t="s">
        <v>385</v>
      </c>
      <c r="AJ372" s="154"/>
      <c r="AK372" s="154"/>
      <c r="AL372" s="154"/>
      <c r="AM372" s="154" t="s">
        <v>414</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387</v>
      </c>
      <c r="AF376" s="154"/>
      <c r="AG376" s="154"/>
      <c r="AH376" s="154"/>
      <c r="AI376" s="154" t="s">
        <v>385</v>
      </c>
      <c r="AJ376" s="154"/>
      <c r="AK376" s="154"/>
      <c r="AL376" s="154"/>
      <c r="AM376" s="154" t="s">
        <v>414</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387</v>
      </c>
      <c r="AF380" s="154"/>
      <c r="AG380" s="154"/>
      <c r="AH380" s="154"/>
      <c r="AI380" s="154" t="s">
        <v>385</v>
      </c>
      <c r="AJ380" s="154"/>
      <c r="AK380" s="154"/>
      <c r="AL380" s="154"/>
      <c r="AM380" s="154" t="s">
        <v>414</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387</v>
      </c>
      <c r="AF384" s="154"/>
      <c r="AG384" s="154"/>
      <c r="AH384" s="154"/>
      <c r="AI384" s="154" t="s">
        <v>385</v>
      </c>
      <c r="AJ384" s="154"/>
      <c r="AK384" s="154"/>
      <c r="AL384" s="154"/>
      <c r="AM384" s="154" t="s">
        <v>414</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387</v>
      </c>
      <c r="AF388" s="154"/>
      <c r="AG388" s="154"/>
      <c r="AH388" s="154"/>
      <c r="AI388" s="154" t="s">
        <v>385</v>
      </c>
      <c r="AJ388" s="154"/>
      <c r="AK388" s="154"/>
      <c r="AL388" s="154"/>
      <c r="AM388" s="154" t="s">
        <v>414</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333</v>
      </c>
      <c r="R392" s="129"/>
      <c r="S392" s="129"/>
      <c r="T392" s="129"/>
      <c r="U392" s="129"/>
      <c r="V392" s="129"/>
      <c r="W392" s="129"/>
      <c r="X392" s="129"/>
      <c r="Y392" s="129"/>
      <c r="Z392" s="129"/>
      <c r="AA392" s="129"/>
      <c r="AB392" s="128" t="s">
        <v>334</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417</v>
      </c>
      <c r="D430" s="959"/>
      <c r="E430" s="174" t="s">
        <v>395</v>
      </c>
      <c r="F430" s="924"/>
      <c r="G430" s="925" t="s">
        <v>254</v>
      </c>
      <c r="H430" s="122"/>
      <c r="I430" s="122"/>
      <c r="J430" s="926" t="s">
        <v>583</v>
      </c>
      <c r="K430" s="927"/>
      <c r="L430" s="927"/>
      <c r="M430" s="927"/>
      <c r="N430" s="927"/>
      <c r="O430" s="927"/>
      <c r="P430" s="927"/>
      <c r="Q430" s="927"/>
      <c r="R430" s="927"/>
      <c r="S430" s="927"/>
      <c r="T430" s="928"/>
      <c r="U430" s="929"/>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0"/>
    </row>
    <row r="431" spans="1:50" ht="18.75" customHeight="1" x14ac:dyDescent="0.15">
      <c r="A431" s="189"/>
      <c r="B431" s="186"/>
      <c r="C431" s="180"/>
      <c r="D431" s="186"/>
      <c r="E431" s="354" t="s">
        <v>243</v>
      </c>
      <c r="F431" s="355"/>
      <c r="G431" s="356"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242</v>
      </c>
      <c r="AF431" s="347"/>
      <c r="AG431" s="347"/>
      <c r="AH431" s="348"/>
      <c r="AI431" s="349" t="s">
        <v>408</v>
      </c>
      <c r="AJ431" s="349"/>
      <c r="AK431" s="349"/>
      <c r="AL431" s="159"/>
      <c r="AM431" s="349" t="s">
        <v>421</v>
      </c>
      <c r="AN431" s="349"/>
      <c r="AO431" s="349"/>
      <c r="AP431" s="159"/>
      <c r="AQ431" s="159" t="s">
        <v>234</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583</v>
      </c>
      <c r="AF432" s="200"/>
      <c r="AG432" s="132" t="s">
        <v>235</v>
      </c>
      <c r="AH432" s="133"/>
      <c r="AI432" s="155"/>
      <c r="AJ432" s="155"/>
      <c r="AK432" s="155"/>
      <c r="AL432" s="153"/>
      <c r="AM432" s="155"/>
      <c r="AN432" s="155"/>
      <c r="AO432" s="155"/>
      <c r="AP432" s="153"/>
      <c r="AQ432" s="610" t="s">
        <v>583</v>
      </c>
      <c r="AR432" s="200"/>
      <c r="AS432" s="132" t="s">
        <v>235</v>
      </c>
      <c r="AT432" s="133"/>
      <c r="AU432" s="610" t="s">
        <v>583</v>
      </c>
      <c r="AV432" s="200"/>
      <c r="AW432" s="132" t="s">
        <v>181</v>
      </c>
      <c r="AX432" s="195"/>
    </row>
    <row r="433" spans="1:50" ht="23.25" customHeight="1" x14ac:dyDescent="0.15">
      <c r="A433" s="189"/>
      <c r="B433" s="186"/>
      <c r="C433" s="180"/>
      <c r="D433" s="186"/>
      <c r="E433" s="354"/>
      <c r="F433" s="355"/>
      <c r="G433" s="295" t="s">
        <v>583</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583</v>
      </c>
      <c r="AC433" s="213"/>
      <c r="AD433" s="213"/>
      <c r="AE433" s="416" t="s">
        <v>583</v>
      </c>
      <c r="AF433" s="207"/>
      <c r="AG433" s="207"/>
      <c r="AH433" s="207"/>
      <c r="AI433" s="416" t="s">
        <v>583</v>
      </c>
      <c r="AJ433" s="207"/>
      <c r="AK433" s="207"/>
      <c r="AL433" s="207"/>
      <c r="AM433" s="416" t="s">
        <v>554</v>
      </c>
      <c r="AN433" s="207"/>
      <c r="AO433" s="207"/>
      <c r="AP433" s="207"/>
      <c r="AQ433" s="416" t="s">
        <v>583</v>
      </c>
      <c r="AR433" s="207"/>
      <c r="AS433" s="207"/>
      <c r="AT433" s="353"/>
      <c r="AU433" s="417" t="s">
        <v>583</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583</v>
      </c>
      <c r="AC434" s="213"/>
      <c r="AD434" s="213"/>
      <c r="AE434" s="416" t="s">
        <v>583</v>
      </c>
      <c r="AF434" s="207"/>
      <c r="AG434" s="207"/>
      <c r="AH434" s="207"/>
      <c r="AI434" s="416" t="s">
        <v>583</v>
      </c>
      <c r="AJ434" s="207"/>
      <c r="AK434" s="207"/>
      <c r="AL434" s="207"/>
      <c r="AM434" s="416" t="s">
        <v>554</v>
      </c>
      <c r="AN434" s="207"/>
      <c r="AO434" s="207"/>
      <c r="AP434" s="207"/>
      <c r="AQ434" s="416" t="s">
        <v>583</v>
      </c>
      <c r="AR434" s="207"/>
      <c r="AS434" s="207"/>
      <c r="AT434" s="353"/>
      <c r="AU434" s="417" t="s">
        <v>583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583</v>
      </c>
      <c r="AF435" s="207"/>
      <c r="AG435" s="207"/>
      <c r="AH435" s="207"/>
      <c r="AI435" s="416" t="s">
        <v>583</v>
      </c>
      <c r="AJ435" s="207"/>
      <c r="AK435" s="207"/>
      <c r="AL435" s="207"/>
      <c r="AM435" s="416" t="s">
        <v>554</v>
      </c>
      <c r="AN435" s="207"/>
      <c r="AO435" s="207"/>
      <c r="AP435" s="207"/>
      <c r="AQ435" s="416" t="s">
        <v>583</v>
      </c>
      <c r="AR435" s="207"/>
      <c r="AS435" s="207"/>
      <c r="AT435" s="353"/>
      <c r="AU435" s="417" t="s">
        <v>583</v>
      </c>
      <c r="AV435" s="207"/>
      <c r="AW435" s="207"/>
      <c r="AX435" s="208"/>
    </row>
    <row r="436" spans="1:50" ht="18.75" hidden="1" customHeight="1" x14ac:dyDescent="0.15">
      <c r="A436" s="189"/>
      <c r="B436" s="186"/>
      <c r="C436" s="180"/>
      <c r="D436" s="186"/>
      <c r="E436" s="354" t="s">
        <v>243</v>
      </c>
      <c r="F436" s="355"/>
      <c r="G436" s="356"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242</v>
      </c>
      <c r="AF436" s="347"/>
      <c r="AG436" s="347"/>
      <c r="AH436" s="348"/>
      <c r="AI436" s="349" t="s">
        <v>408</v>
      </c>
      <c r="AJ436" s="349"/>
      <c r="AK436" s="349"/>
      <c r="AL436" s="159"/>
      <c r="AM436" s="349" t="s">
        <v>421</v>
      </c>
      <c r="AN436" s="349"/>
      <c r="AO436" s="349"/>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65"/>
      <c r="AR437" s="200"/>
      <c r="AS437" s="132" t="s">
        <v>235</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243</v>
      </c>
      <c r="F441" s="355"/>
      <c r="G441" s="356"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242</v>
      </c>
      <c r="AF441" s="347"/>
      <c r="AG441" s="347"/>
      <c r="AH441" s="348"/>
      <c r="AI441" s="349" t="s">
        <v>408</v>
      </c>
      <c r="AJ441" s="349"/>
      <c r="AK441" s="349"/>
      <c r="AL441" s="159"/>
      <c r="AM441" s="349" t="s">
        <v>421</v>
      </c>
      <c r="AN441" s="349"/>
      <c r="AO441" s="349"/>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65"/>
      <c r="AR442" s="200"/>
      <c r="AS442" s="132" t="s">
        <v>235</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243</v>
      </c>
      <c r="F446" s="355"/>
      <c r="G446" s="356"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242</v>
      </c>
      <c r="AF446" s="347"/>
      <c r="AG446" s="347"/>
      <c r="AH446" s="348"/>
      <c r="AI446" s="349" t="s">
        <v>408</v>
      </c>
      <c r="AJ446" s="349"/>
      <c r="AK446" s="349"/>
      <c r="AL446" s="159"/>
      <c r="AM446" s="349" t="s">
        <v>421</v>
      </c>
      <c r="AN446" s="349"/>
      <c r="AO446" s="349"/>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65"/>
      <c r="AR447" s="200"/>
      <c r="AS447" s="132" t="s">
        <v>235</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243</v>
      </c>
      <c r="F451" s="355"/>
      <c r="G451" s="356"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242</v>
      </c>
      <c r="AF451" s="347"/>
      <c r="AG451" s="347"/>
      <c r="AH451" s="348"/>
      <c r="AI451" s="349" t="s">
        <v>408</v>
      </c>
      <c r="AJ451" s="349"/>
      <c r="AK451" s="349"/>
      <c r="AL451" s="159"/>
      <c r="AM451" s="349" t="s">
        <v>421</v>
      </c>
      <c r="AN451" s="349"/>
      <c r="AO451" s="349"/>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65"/>
      <c r="AR452" s="200"/>
      <c r="AS452" s="132" t="s">
        <v>235</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244</v>
      </c>
      <c r="F456" s="355"/>
      <c r="G456" s="356"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242</v>
      </c>
      <c r="AF456" s="347"/>
      <c r="AG456" s="347"/>
      <c r="AH456" s="348"/>
      <c r="AI456" s="349" t="s">
        <v>408</v>
      </c>
      <c r="AJ456" s="349"/>
      <c r="AK456" s="349"/>
      <c r="AL456" s="159"/>
      <c r="AM456" s="349" t="s">
        <v>421</v>
      </c>
      <c r="AN456" s="349"/>
      <c r="AO456" s="349"/>
      <c r="AP456" s="159"/>
      <c r="AQ456" s="159" t="s">
        <v>234</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565</v>
      </c>
      <c r="AF457" s="200"/>
      <c r="AG457" s="132" t="s">
        <v>235</v>
      </c>
      <c r="AH457" s="133"/>
      <c r="AI457" s="155"/>
      <c r="AJ457" s="155"/>
      <c r="AK457" s="155"/>
      <c r="AL457" s="153"/>
      <c r="AM457" s="155"/>
      <c r="AN457" s="155"/>
      <c r="AO457" s="155"/>
      <c r="AP457" s="153"/>
      <c r="AQ457" s="610" t="s">
        <v>583</v>
      </c>
      <c r="AR457" s="200"/>
      <c r="AS457" s="132" t="s">
        <v>235</v>
      </c>
      <c r="AT457" s="133"/>
      <c r="AU457" s="345" t="s">
        <v>583</v>
      </c>
      <c r="AV457" s="200"/>
      <c r="AW457" s="132" t="s">
        <v>181</v>
      </c>
      <c r="AX457" s="195"/>
    </row>
    <row r="458" spans="1:50" ht="23.25" hidden="1" customHeight="1" x14ac:dyDescent="0.15">
      <c r="A458" s="189"/>
      <c r="B458" s="186"/>
      <c r="C458" s="180"/>
      <c r="D458" s="186"/>
      <c r="E458" s="354"/>
      <c r="F458" s="355"/>
      <c r="G458" s="295" t="s">
        <v>583</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583</v>
      </c>
      <c r="AC458" s="213"/>
      <c r="AD458" s="213"/>
      <c r="AE458" s="416" t="s">
        <v>583</v>
      </c>
      <c r="AF458" s="207"/>
      <c r="AG458" s="207"/>
      <c r="AH458" s="207"/>
      <c r="AI458" s="416" t="s">
        <v>583</v>
      </c>
      <c r="AJ458" s="207"/>
      <c r="AK458" s="207"/>
      <c r="AL458" s="207"/>
      <c r="AM458" s="416" t="s">
        <v>554</v>
      </c>
      <c r="AN458" s="207"/>
      <c r="AO458" s="207"/>
      <c r="AP458" s="207"/>
      <c r="AQ458" s="416" t="s">
        <v>583</v>
      </c>
      <c r="AR458" s="207"/>
      <c r="AS458" s="207"/>
      <c r="AT458" s="353"/>
      <c r="AU458" s="417" t="s">
        <v>583</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583</v>
      </c>
      <c r="AC459" s="213"/>
      <c r="AD459" s="213"/>
      <c r="AE459" s="416" t="s">
        <v>583</v>
      </c>
      <c r="AF459" s="207"/>
      <c r="AG459" s="207"/>
      <c r="AH459" s="207"/>
      <c r="AI459" s="416" t="s">
        <v>583</v>
      </c>
      <c r="AJ459" s="207"/>
      <c r="AK459" s="207"/>
      <c r="AL459" s="207"/>
      <c r="AM459" s="416" t="s">
        <v>554</v>
      </c>
      <c r="AN459" s="207"/>
      <c r="AO459" s="207"/>
      <c r="AP459" s="207"/>
      <c r="AQ459" s="416" t="s">
        <v>583</v>
      </c>
      <c r="AR459" s="207"/>
      <c r="AS459" s="207"/>
      <c r="AT459" s="353"/>
      <c r="AU459" s="417" t="s">
        <v>583</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583</v>
      </c>
      <c r="AF460" s="207"/>
      <c r="AG460" s="207"/>
      <c r="AH460" s="207"/>
      <c r="AI460" s="416" t="s">
        <v>583</v>
      </c>
      <c r="AJ460" s="207"/>
      <c r="AK460" s="207"/>
      <c r="AL460" s="207"/>
      <c r="AM460" s="416" t="s">
        <v>554</v>
      </c>
      <c r="AN460" s="207"/>
      <c r="AO460" s="207"/>
      <c r="AP460" s="207"/>
      <c r="AQ460" s="416" t="s">
        <v>583</v>
      </c>
      <c r="AR460" s="207"/>
      <c r="AS460" s="207"/>
      <c r="AT460" s="353"/>
      <c r="AU460" s="417" t="s">
        <v>583</v>
      </c>
      <c r="AV460" s="207"/>
      <c r="AW460" s="207"/>
      <c r="AX460" s="208"/>
    </row>
    <row r="461" spans="1:50" ht="18.75" hidden="1" customHeight="1" x14ac:dyDescent="0.15">
      <c r="A461" s="189"/>
      <c r="B461" s="186"/>
      <c r="C461" s="180"/>
      <c r="D461" s="186"/>
      <c r="E461" s="354" t="s">
        <v>244</v>
      </c>
      <c r="F461" s="355"/>
      <c r="G461" s="356"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242</v>
      </c>
      <c r="AF461" s="347"/>
      <c r="AG461" s="347"/>
      <c r="AH461" s="348"/>
      <c r="AI461" s="349" t="s">
        <v>408</v>
      </c>
      <c r="AJ461" s="349"/>
      <c r="AK461" s="349"/>
      <c r="AL461" s="159"/>
      <c r="AM461" s="349" t="s">
        <v>421</v>
      </c>
      <c r="AN461" s="349"/>
      <c r="AO461" s="349"/>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65"/>
      <c r="AR462" s="200"/>
      <c r="AS462" s="132" t="s">
        <v>235</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244</v>
      </c>
      <c r="F466" s="355"/>
      <c r="G466" s="356"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242</v>
      </c>
      <c r="AF466" s="347"/>
      <c r="AG466" s="347"/>
      <c r="AH466" s="348"/>
      <c r="AI466" s="349" t="s">
        <v>408</v>
      </c>
      <c r="AJ466" s="349"/>
      <c r="AK466" s="349"/>
      <c r="AL466" s="159"/>
      <c r="AM466" s="349" t="s">
        <v>421</v>
      </c>
      <c r="AN466" s="349"/>
      <c r="AO466" s="349"/>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65"/>
      <c r="AR467" s="200"/>
      <c r="AS467" s="132" t="s">
        <v>235</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244</v>
      </c>
      <c r="F471" s="355"/>
      <c r="G471" s="356"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242</v>
      </c>
      <c r="AF471" s="347"/>
      <c r="AG471" s="347"/>
      <c r="AH471" s="348"/>
      <c r="AI471" s="349" t="s">
        <v>408</v>
      </c>
      <c r="AJ471" s="349"/>
      <c r="AK471" s="349"/>
      <c r="AL471" s="159"/>
      <c r="AM471" s="349" t="s">
        <v>421</v>
      </c>
      <c r="AN471" s="349"/>
      <c r="AO471" s="349"/>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65"/>
      <c r="AR472" s="200"/>
      <c r="AS472" s="132" t="s">
        <v>235</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244</v>
      </c>
      <c r="F476" s="355"/>
      <c r="G476" s="356"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242</v>
      </c>
      <c r="AF476" s="347"/>
      <c r="AG476" s="347"/>
      <c r="AH476" s="348"/>
      <c r="AI476" s="349" t="s">
        <v>408</v>
      </c>
      <c r="AJ476" s="349"/>
      <c r="AK476" s="349"/>
      <c r="AL476" s="159"/>
      <c r="AM476" s="349" t="s">
        <v>421</v>
      </c>
      <c r="AN476" s="349"/>
      <c r="AO476" s="349"/>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65"/>
      <c r="AR477" s="200"/>
      <c r="AS477" s="132" t="s">
        <v>235</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399</v>
      </c>
      <c r="F484" s="175"/>
      <c r="G484" s="925" t="s">
        <v>254</v>
      </c>
      <c r="H484" s="122"/>
      <c r="I484" s="122"/>
      <c r="J484" s="961"/>
      <c r="K484" s="927"/>
      <c r="L484" s="927"/>
      <c r="M484" s="927"/>
      <c r="N484" s="927"/>
      <c r="O484" s="927"/>
      <c r="P484" s="927"/>
      <c r="Q484" s="927"/>
      <c r="R484" s="927"/>
      <c r="S484" s="927"/>
      <c r="T484" s="92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0"/>
    </row>
    <row r="485" spans="1:50" ht="18.75" hidden="1" customHeight="1" x14ac:dyDescent="0.15">
      <c r="A485" s="189"/>
      <c r="B485" s="186"/>
      <c r="C485" s="180"/>
      <c r="D485" s="186"/>
      <c r="E485" s="354" t="s">
        <v>243</v>
      </c>
      <c r="F485" s="355"/>
      <c r="G485" s="356"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242</v>
      </c>
      <c r="AF485" s="347"/>
      <c r="AG485" s="347"/>
      <c r="AH485" s="348"/>
      <c r="AI485" s="349" t="s">
        <v>408</v>
      </c>
      <c r="AJ485" s="349"/>
      <c r="AK485" s="349"/>
      <c r="AL485" s="159"/>
      <c r="AM485" s="349" t="s">
        <v>421</v>
      </c>
      <c r="AN485" s="349"/>
      <c r="AO485" s="349"/>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65"/>
      <c r="AR486" s="200"/>
      <c r="AS486" s="132" t="s">
        <v>235</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243</v>
      </c>
      <c r="F490" s="355"/>
      <c r="G490" s="356"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242</v>
      </c>
      <c r="AF490" s="347"/>
      <c r="AG490" s="347"/>
      <c r="AH490" s="348"/>
      <c r="AI490" s="349" t="s">
        <v>408</v>
      </c>
      <c r="AJ490" s="349"/>
      <c r="AK490" s="349"/>
      <c r="AL490" s="159"/>
      <c r="AM490" s="349" t="s">
        <v>421</v>
      </c>
      <c r="AN490" s="349"/>
      <c r="AO490" s="349"/>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65"/>
      <c r="AR491" s="200"/>
      <c r="AS491" s="132" t="s">
        <v>235</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243</v>
      </c>
      <c r="F495" s="355"/>
      <c r="G495" s="356"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242</v>
      </c>
      <c r="AF495" s="347"/>
      <c r="AG495" s="347"/>
      <c r="AH495" s="348"/>
      <c r="AI495" s="349" t="s">
        <v>408</v>
      </c>
      <c r="AJ495" s="349"/>
      <c r="AK495" s="349"/>
      <c r="AL495" s="159"/>
      <c r="AM495" s="349" t="s">
        <v>421</v>
      </c>
      <c r="AN495" s="349"/>
      <c r="AO495" s="349"/>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65"/>
      <c r="AR496" s="200"/>
      <c r="AS496" s="132" t="s">
        <v>235</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243</v>
      </c>
      <c r="F500" s="355"/>
      <c r="G500" s="356"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242</v>
      </c>
      <c r="AF500" s="347"/>
      <c r="AG500" s="347"/>
      <c r="AH500" s="348"/>
      <c r="AI500" s="349" t="s">
        <v>408</v>
      </c>
      <c r="AJ500" s="349"/>
      <c r="AK500" s="349"/>
      <c r="AL500" s="159"/>
      <c r="AM500" s="349" t="s">
        <v>421</v>
      </c>
      <c r="AN500" s="349"/>
      <c r="AO500" s="349"/>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65"/>
      <c r="AR501" s="200"/>
      <c r="AS501" s="132" t="s">
        <v>235</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243</v>
      </c>
      <c r="F505" s="355"/>
      <c r="G505" s="356"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242</v>
      </c>
      <c r="AF505" s="347"/>
      <c r="AG505" s="347"/>
      <c r="AH505" s="348"/>
      <c r="AI505" s="349" t="s">
        <v>408</v>
      </c>
      <c r="AJ505" s="349"/>
      <c r="AK505" s="349"/>
      <c r="AL505" s="159"/>
      <c r="AM505" s="349" t="s">
        <v>421</v>
      </c>
      <c r="AN505" s="349"/>
      <c r="AO505" s="349"/>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65"/>
      <c r="AR506" s="200"/>
      <c r="AS506" s="132" t="s">
        <v>235</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244</v>
      </c>
      <c r="F510" s="355"/>
      <c r="G510" s="356"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242</v>
      </c>
      <c r="AF510" s="347"/>
      <c r="AG510" s="347"/>
      <c r="AH510" s="348"/>
      <c r="AI510" s="349" t="s">
        <v>408</v>
      </c>
      <c r="AJ510" s="349"/>
      <c r="AK510" s="349"/>
      <c r="AL510" s="159"/>
      <c r="AM510" s="349" t="s">
        <v>421</v>
      </c>
      <c r="AN510" s="349"/>
      <c r="AO510" s="349"/>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65"/>
      <c r="AR511" s="200"/>
      <c r="AS511" s="132" t="s">
        <v>235</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244</v>
      </c>
      <c r="F515" s="355"/>
      <c r="G515" s="356"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242</v>
      </c>
      <c r="AF515" s="347"/>
      <c r="AG515" s="347"/>
      <c r="AH515" s="348"/>
      <c r="AI515" s="349" t="s">
        <v>408</v>
      </c>
      <c r="AJ515" s="349"/>
      <c r="AK515" s="349"/>
      <c r="AL515" s="159"/>
      <c r="AM515" s="349" t="s">
        <v>421</v>
      </c>
      <c r="AN515" s="349"/>
      <c r="AO515" s="349"/>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65"/>
      <c r="AR516" s="200"/>
      <c r="AS516" s="132" t="s">
        <v>235</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244</v>
      </c>
      <c r="F520" s="355"/>
      <c r="G520" s="356"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242</v>
      </c>
      <c r="AF520" s="347"/>
      <c r="AG520" s="347"/>
      <c r="AH520" s="348"/>
      <c r="AI520" s="349" t="s">
        <v>408</v>
      </c>
      <c r="AJ520" s="349"/>
      <c r="AK520" s="349"/>
      <c r="AL520" s="159"/>
      <c r="AM520" s="349" t="s">
        <v>421</v>
      </c>
      <c r="AN520" s="349"/>
      <c r="AO520" s="349"/>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65"/>
      <c r="AR521" s="200"/>
      <c r="AS521" s="132" t="s">
        <v>235</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244</v>
      </c>
      <c r="F525" s="355"/>
      <c r="G525" s="356"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242</v>
      </c>
      <c r="AF525" s="347"/>
      <c r="AG525" s="347"/>
      <c r="AH525" s="348"/>
      <c r="AI525" s="349" t="s">
        <v>408</v>
      </c>
      <c r="AJ525" s="349"/>
      <c r="AK525" s="349"/>
      <c r="AL525" s="159"/>
      <c r="AM525" s="349" t="s">
        <v>421</v>
      </c>
      <c r="AN525" s="349"/>
      <c r="AO525" s="349"/>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65"/>
      <c r="AR526" s="200"/>
      <c r="AS526" s="132" t="s">
        <v>235</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244</v>
      </c>
      <c r="F530" s="355"/>
      <c r="G530" s="356"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242</v>
      </c>
      <c r="AF530" s="347"/>
      <c r="AG530" s="347"/>
      <c r="AH530" s="348"/>
      <c r="AI530" s="349" t="s">
        <v>408</v>
      </c>
      <c r="AJ530" s="349"/>
      <c r="AK530" s="349"/>
      <c r="AL530" s="159"/>
      <c r="AM530" s="349" t="s">
        <v>421</v>
      </c>
      <c r="AN530" s="349"/>
      <c r="AO530" s="349"/>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65"/>
      <c r="AR531" s="200"/>
      <c r="AS531" s="132" t="s">
        <v>235</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400</v>
      </c>
      <c r="F538" s="175"/>
      <c r="G538" s="925" t="s">
        <v>254</v>
      </c>
      <c r="H538" s="122"/>
      <c r="I538" s="122"/>
      <c r="J538" s="961"/>
      <c r="K538" s="927"/>
      <c r="L538" s="927"/>
      <c r="M538" s="927"/>
      <c r="N538" s="927"/>
      <c r="O538" s="927"/>
      <c r="P538" s="927"/>
      <c r="Q538" s="927"/>
      <c r="R538" s="927"/>
      <c r="S538" s="927"/>
      <c r="T538" s="92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0"/>
    </row>
    <row r="539" spans="1:50" ht="18.75" hidden="1" customHeight="1" x14ac:dyDescent="0.15">
      <c r="A539" s="189"/>
      <c r="B539" s="186"/>
      <c r="C539" s="180"/>
      <c r="D539" s="186"/>
      <c r="E539" s="354" t="s">
        <v>243</v>
      </c>
      <c r="F539" s="355"/>
      <c r="G539" s="356"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242</v>
      </c>
      <c r="AF539" s="347"/>
      <c r="AG539" s="347"/>
      <c r="AH539" s="348"/>
      <c r="AI539" s="349" t="s">
        <v>408</v>
      </c>
      <c r="AJ539" s="349"/>
      <c r="AK539" s="349"/>
      <c r="AL539" s="159"/>
      <c r="AM539" s="349" t="s">
        <v>421</v>
      </c>
      <c r="AN539" s="349"/>
      <c r="AO539" s="349"/>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65"/>
      <c r="AR540" s="200"/>
      <c r="AS540" s="132" t="s">
        <v>235</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243</v>
      </c>
      <c r="F544" s="355"/>
      <c r="G544" s="356"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242</v>
      </c>
      <c r="AF544" s="347"/>
      <c r="AG544" s="347"/>
      <c r="AH544" s="348"/>
      <c r="AI544" s="349" t="s">
        <v>408</v>
      </c>
      <c r="AJ544" s="349"/>
      <c r="AK544" s="349"/>
      <c r="AL544" s="159"/>
      <c r="AM544" s="349" t="s">
        <v>421</v>
      </c>
      <c r="AN544" s="349"/>
      <c r="AO544" s="349"/>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65"/>
      <c r="AR545" s="200"/>
      <c r="AS545" s="132" t="s">
        <v>235</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243</v>
      </c>
      <c r="F549" s="355"/>
      <c r="G549" s="356"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242</v>
      </c>
      <c r="AF549" s="347"/>
      <c r="AG549" s="347"/>
      <c r="AH549" s="348"/>
      <c r="AI549" s="349" t="s">
        <v>408</v>
      </c>
      <c r="AJ549" s="349"/>
      <c r="AK549" s="349"/>
      <c r="AL549" s="159"/>
      <c r="AM549" s="349" t="s">
        <v>421</v>
      </c>
      <c r="AN549" s="349"/>
      <c r="AO549" s="349"/>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65"/>
      <c r="AR550" s="200"/>
      <c r="AS550" s="132" t="s">
        <v>235</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243</v>
      </c>
      <c r="F554" s="355"/>
      <c r="G554" s="356"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242</v>
      </c>
      <c r="AF554" s="347"/>
      <c r="AG554" s="347"/>
      <c r="AH554" s="348"/>
      <c r="AI554" s="349" t="s">
        <v>408</v>
      </c>
      <c r="AJ554" s="349"/>
      <c r="AK554" s="349"/>
      <c r="AL554" s="159"/>
      <c r="AM554" s="349" t="s">
        <v>421</v>
      </c>
      <c r="AN554" s="349"/>
      <c r="AO554" s="349"/>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65"/>
      <c r="AR555" s="200"/>
      <c r="AS555" s="132" t="s">
        <v>235</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243</v>
      </c>
      <c r="F559" s="355"/>
      <c r="G559" s="356"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242</v>
      </c>
      <c r="AF559" s="347"/>
      <c r="AG559" s="347"/>
      <c r="AH559" s="348"/>
      <c r="AI559" s="349" t="s">
        <v>408</v>
      </c>
      <c r="AJ559" s="349"/>
      <c r="AK559" s="349"/>
      <c r="AL559" s="159"/>
      <c r="AM559" s="349" t="s">
        <v>421</v>
      </c>
      <c r="AN559" s="349"/>
      <c r="AO559" s="349"/>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65"/>
      <c r="AR560" s="200"/>
      <c r="AS560" s="132" t="s">
        <v>235</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244</v>
      </c>
      <c r="F564" s="355"/>
      <c r="G564" s="356"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242</v>
      </c>
      <c r="AF564" s="347"/>
      <c r="AG564" s="347"/>
      <c r="AH564" s="348"/>
      <c r="AI564" s="349" t="s">
        <v>408</v>
      </c>
      <c r="AJ564" s="349"/>
      <c r="AK564" s="349"/>
      <c r="AL564" s="159"/>
      <c r="AM564" s="349" t="s">
        <v>421</v>
      </c>
      <c r="AN564" s="349"/>
      <c r="AO564" s="349"/>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65"/>
      <c r="AR565" s="200"/>
      <c r="AS565" s="132" t="s">
        <v>235</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244</v>
      </c>
      <c r="F569" s="355"/>
      <c r="G569" s="356"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242</v>
      </c>
      <c r="AF569" s="347"/>
      <c r="AG569" s="347"/>
      <c r="AH569" s="348"/>
      <c r="AI569" s="349" t="s">
        <v>408</v>
      </c>
      <c r="AJ569" s="349"/>
      <c r="AK569" s="349"/>
      <c r="AL569" s="159"/>
      <c r="AM569" s="349" t="s">
        <v>421</v>
      </c>
      <c r="AN569" s="349"/>
      <c r="AO569" s="349"/>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65"/>
      <c r="AR570" s="200"/>
      <c r="AS570" s="132" t="s">
        <v>235</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244</v>
      </c>
      <c r="F574" s="355"/>
      <c r="G574" s="356"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242</v>
      </c>
      <c r="AF574" s="347"/>
      <c r="AG574" s="347"/>
      <c r="AH574" s="348"/>
      <c r="AI574" s="349" t="s">
        <v>408</v>
      </c>
      <c r="AJ574" s="349"/>
      <c r="AK574" s="349"/>
      <c r="AL574" s="159"/>
      <c r="AM574" s="349" t="s">
        <v>421</v>
      </c>
      <c r="AN574" s="349"/>
      <c r="AO574" s="349"/>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65"/>
      <c r="AR575" s="200"/>
      <c r="AS575" s="132" t="s">
        <v>235</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244</v>
      </c>
      <c r="F579" s="355"/>
      <c r="G579" s="356"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242</v>
      </c>
      <c r="AF579" s="347"/>
      <c r="AG579" s="347"/>
      <c r="AH579" s="348"/>
      <c r="AI579" s="349" t="s">
        <v>408</v>
      </c>
      <c r="AJ579" s="349"/>
      <c r="AK579" s="349"/>
      <c r="AL579" s="159"/>
      <c r="AM579" s="349" t="s">
        <v>421</v>
      </c>
      <c r="AN579" s="349"/>
      <c r="AO579" s="349"/>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65"/>
      <c r="AR580" s="200"/>
      <c r="AS580" s="132" t="s">
        <v>235</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244</v>
      </c>
      <c r="F584" s="355"/>
      <c r="G584" s="356"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242</v>
      </c>
      <c r="AF584" s="347"/>
      <c r="AG584" s="347"/>
      <c r="AH584" s="348"/>
      <c r="AI584" s="349" t="s">
        <v>408</v>
      </c>
      <c r="AJ584" s="349"/>
      <c r="AK584" s="349"/>
      <c r="AL584" s="159"/>
      <c r="AM584" s="349" t="s">
        <v>421</v>
      </c>
      <c r="AN584" s="349"/>
      <c r="AO584" s="349"/>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65"/>
      <c r="AR585" s="200"/>
      <c r="AS585" s="132" t="s">
        <v>235</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399</v>
      </c>
      <c r="F592" s="175"/>
      <c r="G592" s="925" t="s">
        <v>254</v>
      </c>
      <c r="H592" s="122"/>
      <c r="I592" s="122"/>
      <c r="J592" s="961"/>
      <c r="K592" s="927"/>
      <c r="L592" s="927"/>
      <c r="M592" s="927"/>
      <c r="N592" s="927"/>
      <c r="O592" s="927"/>
      <c r="P592" s="927"/>
      <c r="Q592" s="927"/>
      <c r="R592" s="927"/>
      <c r="S592" s="927"/>
      <c r="T592" s="92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0"/>
    </row>
    <row r="593" spans="1:50" ht="18.75" hidden="1" customHeight="1" x14ac:dyDescent="0.15">
      <c r="A593" s="189"/>
      <c r="B593" s="186"/>
      <c r="C593" s="180"/>
      <c r="D593" s="186"/>
      <c r="E593" s="354" t="s">
        <v>243</v>
      </c>
      <c r="F593" s="355"/>
      <c r="G593" s="356"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242</v>
      </c>
      <c r="AF593" s="347"/>
      <c r="AG593" s="347"/>
      <c r="AH593" s="348"/>
      <c r="AI593" s="349" t="s">
        <v>408</v>
      </c>
      <c r="AJ593" s="349"/>
      <c r="AK593" s="349"/>
      <c r="AL593" s="159"/>
      <c r="AM593" s="349" t="s">
        <v>421</v>
      </c>
      <c r="AN593" s="349"/>
      <c r="AO593" s="349"/>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65"/>
      <c r="AR594" s="200"/>
      <c r="AS594" s="132" t="s">
        <v>235</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243</v>
      </c>
      <c r="F598" s="355"/>
      <c r="G598" s="356"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242</v>
      </c>
      <c r="AF598" s="347"/>
      <c r="AG598" s="347"/>
      <c r="AH598" s="348"/>
      <c r="AI598" s="349" t="s">
        <v>408</v>
      </c>
      <c r="AJ598" s="349"/>
      <c r="AK598" s="349"/>
      <c r="AL598" s="159"/>
      <c r="AM598" s="349" t="s">
        <v>421</v>
      </c>
      <c r="AN598" s="349"/>
      <c r="AO598" s="349"/>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65"/>
      <c r="AR599" s="200"/>
      <c r="AS599" s="132" t="s">
        <v>235</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243</v>
      </c>
      <c r="F603" s="355"/>
      <c r="G603" s="356"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242</v>
      </c>
      <c r="AF603" s="347"/>
      <c r="AG603" s="347"/>
      <c r="AH603" s="348"/>
      <c r="AI603" s="349" t="s">
        <v>408</v>
      </c>
      <c r="AJ603" s="349"/>
      <c r="AK603" s="349"/>
      <c r="AL603" s="159"/>
      <c r="AM603" s="349" t="s">
        <v>421</v>
      </c>
      <c r="AN603" s="349"/>
      <c r="AO603" s="349"/>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65"/>
      <c r="AR604" s="200"/>
      <c r="AS604" s="132" t="s">
        <v>235</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243</v>
      </c>
      <c r="F608" s="355"/>
      <c r="G608" s="356"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242</v>
      </c>
      <c r="AF608" s="347"/>
      <c r="AG608" s="347"/>
      <c r="AH608" s="348"/>
      <c r="AI608" s="349" t="s">
        <v>408</v>
      </c>
      <c r="AJ608" s="349"/>
      <c r="AK608" s="349"/>
      <c r="AL608" s="159"/>
      <c r="AM608" s="349" t="s">
        <v>421</v>
      </c>
      <c r="AN608" s="349"/>
      <c r="AO608" s="349"/>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65"/>
      <c r="AR609" s="200"/>
      <c r="AS609" s="132" t="s">
        <v>235</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243</v>
      </c>
      <c r="F613" s="355"/>
      <c r="G613" s="356"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242</v>
      </c>
      <c r="AF613" s="347"/>
      <c r="AG613" s="347"/>
      <c r="AH613" s="348"/>
      <c r="AI613" s="349" t="s">
        <v>408</v>
      </c>
      <c r="AJ613" s="349"/>
      <c r="AK613" s="349"/>
      <c r="AL613" s="159"/>
      <c r="AM613" s="349" t="s">
        <v>421</v>
      </c>
      <c r="AN613" s="349"/>
      <c r="AO613" s="349"/>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65"/>
      <c r="AR614" s="200"/>
      <c r="AS614" s="132" t="s">
        <v>235</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244</v>
      </c>
      <c r="F618" s="355"/>
      <c r="G618" s="356"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242</v>
      </c>
      <c r="AF618" s="347"/>
      <c r="AG618" s="347"/>
      <c r="AH618" s="348"/>
      <c r="AI618" s="349" t="s">
        <v>408</v>
      </c>
      <c r="AJ618" s="349"/>
      <c r="AK618" s="349"/>
      <c r="AL618" s="159"/>
      <c r="AM618" s="349" t="s">
        <v>421</v>
      </c>
      <c r="AN618" s="349"/>
      <c r="AO618" s="349"/>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65"/>
      <c r="AR619" s="200"/>
      <c r="AS619" s="132" t="s">
        <v>235</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244</v>
      </c>
      <c r="F623" s="355"/>
      <c r="G623" s="356"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242</v>
      </c>
      <c r="AF623" s="347"/>
      <c r="AG623" s="347"/>
      <c r="AH623" s="348"/>
      <c r="AI623" s="349" t="s">
        <v>408</v>
      </c>
      <c r="AJ623" s="349"/>
      <c r="AK623" s="349"/>
      <c r="AL623" s="159"/>
      <c r="AM623" s="349" t="s">
        <v>421</v>
      </c>
      <c r="AN623" s="349"/>
      <c r="AO623" s="349"/>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65"/>
      <c r="AR624" s="200"/>
      <c r="AS624" s="132" t="s">
        <v>235</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244</v>
      </c>
      <c r="F628" s="355"/>
      <c r="G628" s="356"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242</v>
      </c>
      <c r="AF628" s="347"/>
      <c r="AG628" s="347"/>
      <c r="AH628" s="348"/>
      <c r="AI628" s="349" t="s">
        <v>408</v>
      </c>
      <c r="AJ628" s="349"/>
      <c r="AK628" s="349"/>
      <c r="AL628" s="159"/>
      <c r="AM628" s="349" t="s">
        <v>421</v>
      </c>
      <c r="AN628" s="349"/>
      <c r="AO628" s="349"/>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65"/>
      <c r="AR629" s="200"/>
      <c r="AS629" s="132" t="s">
        <v>235</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244</v>
      </c>
      <c r="F633" s="355"/>
      <c r="G633" s="356"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242</v>
      </c>
      <c r="AF633" s="347"/>
      <c r="AG633" s="347"/>
      <c r="AH633" s="348"/>
      <c r="AI633" s="349" t="s">
        <v>408</v>
      </c>
      <c r="AJ633" s="349"/>
      <c r="AK633" s="349"/>
      <c r="AL633" s="159"/>
      <c r="AM633" s="349" t="s">
        <v>421</v>
      </c>
      <c r="AN633" s="349"/>
      <c r="AO633" s="349"/>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65"/>
      <c r="AR634" s="200"/>
      <c r="AS634" s="132" t="s">
        <v>235</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244</v>
      </c>
      <c r="F638" s="355"/>
      <c r="G638" s="356"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242</v>
      </c>
      <c r="AF638" s="347"/>
      <c r="AG638" s="347"/>
      <c r="AH638" s="348"/>
      <c r="AI638" s="349" t="s">
        <v>408</v>
      </c>
      <c r="AJ638" s="349"/>
      <c r="AK638" s="349"/>
      <c r="AL638" s="159"/>
      <c r="AM638" s="349" t="s">
        <v>421</v>
      </c>
      <c r="AN638" s="349"/>
      <c r="AO638" s="349"/>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65"/>
      <c r="AR639" s="200"/>
      <c r="AS639" s="132" t="s">
        <v>235</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400</v>
      </c>
      <c r="F646" s="175"/>
      <c r="G646" s="925" t="s">
        <v>254</v>
      </c>
      <c r="H646" s="122"/>
      <c r="I646" s="122"/>
      <c r="J646" s="961"/>
      <c r="K646" s="927"/>
      <c r="L646" s="927"/>
      <c r="M646" s="927"/>
      <c r="N646" s="927"/>
      <c r="O646" s="927"/>
      <c r="P646" s="927"/>
      <c r="Q646" s="927"/>
      <c r="R646" s="927"/>
      <c r="S646" s="927"/>
      <c r="T646" s="92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0"/>
    </row>
    <row r="647" spans="1:50" ht="18.75" hidden="1" customHeight="1" x14ac:dyDescent="0.15">
      <c r="A647" s="189"/>
      <c r="B647" s="186"/>
      <c r="C647" s="180"/>
      <c r="D647" s="186"/>
      <c r="E647" s="354" t="s">
        <v>243</v>
      </c>
      <c r="F647" s="355"/>
      <c r="G647" s="356"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242</v>
      </c>
      <c r="AF647" s="347"/>
      <c r="AG647" s="347"/>
      <c r="AH647" s="348"/>
      <c r="AI647" s="349" t="s">
        <v>408</v>
      </c>
      <c r="AJ647" s="349"/>
      <c r="AK647" s="349"/>
      <c r="AL647" s="159"/>
      <c r="AM647" s="349" t="s">
        <v>421</v>
      </c>
      <c r="AN647" s="349"/>
      <c r="AO647" s="349"/>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65"/>
      <c r="AR648" s="200"/>
      <c r="AS648" s="132" t="s">
        <v>235</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243</v>
      </c>
      <c r="F652" s="355"/>
      <c r="G652" s="356"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242</v>
      </c>
      <c r="AF652" s="347"/>
      <c r="AG652" s="347"/>
      <c r="AH652" s="348"/>
      <c r="AI652" s="349" t="s">
        <v>408</v>
      </c>
      <c r="AJ652" s="349"/>
      <c r="AK652" s="349"/>
      <c r="AL652" s="159"/>
      <c r="AM652" s="349" t="s">
        <v>421</v>
      </c>
      <c r="AN652" s="349"/>
      <c r="AO652" s="349"/>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65"/>
      <c r="AR653" s="200"/>
      <c r="AS653" s="132" t="s">
        <v>235</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243</v>
      </c>
      <c r="F657" s="355"/>
      <c r="G657" s="356"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242</v>
      </c>
      <c r="AF657" s="347"/>
      <c r="AG657" s="347"/>
      <c r="AH657" s="348"/>
      <c r="AI657" s="349" t="s">
        <v>408</v>
      </c>
      <c r="AJ657" s="349"/>
      <c r="AK657" s="349"/>
      <c r="AL657" s="159"/>
      <c r="AM657" s="349" t="s">
        <v>421</v>
      </c>
      <c r="AN657" s="349"/>
      <c r="AO657" s="349"/>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65"/>
      <c r="AR658" s="200"/>
      <c r="AS658" s="132" t="s">
        <v>235</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243</v>
      </c>
      <c r="F662" s="355"/>
      <c r="G662" s="356"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242</v>
      </c>
      <c r="AF662" s="347"/>
      <c r="AG662" s="347"/>
      <c r="AH662" s="348"/>
      <c r="AI662" s="349" t="s">
        <v>408</v>
      </c>
      <c r="AJ662" s="349"/>
      <c r="AK662" s="349"/>
      <c r="AL662" s="159"/>
      <c r="AM662" s="349" t="s">
        <v>421</v>
      </c>
      <c r="AN662" s="349"/>
      <c r="AO662" s="349"/>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65"/>
      <c r="AR663" s="200"/>
      <c r="AS663" s="132" t="s">
        <v>235</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243</v>
      </c>
      <c r="F667" s="355"/>
      <c r="G667" s="356"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242</v>
      </c>
      <c r="AF667" s="347"/>
      <c r="AG667" s="347"/>
      <c r="AH667" s="348"/>
      <c r="AI667" s="349" t="s">
        <v>408</v>
      </c>
      <c r="AJ667" s="349"/>
      <c r="AK667" s="349"/>
      <c r="AL667" s="159"/>
      <c r="AM667" s="349" t="s">
        <v>421</v>
      </c>
      <c r="AN667" s="349"/>
      <c r="AO667" s="349"/>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65"/>
      <c r="AR668" s="200"/>
      <c r="AS668" s="132" t="s">
        <v>235</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244</v>
      </c>
      <c r="F672" s="355"/>
      <c r="G672" s="356"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242</v>
      </c>
      <c r="AF672" s="347"/>
      <c r="AG672" s="347"/>
      <c r="AH672" s="348"/>
      <c r="AI672" s="349" t="s">
        <v>408</v>
      </c>
      <c r="AJ672" s="349"/>
      <c r="AK672" s="349"/>
      <c r="AL672" s="159"/>
      <c r="AM672" s="349" t="s">
        <v>421</v>
      </c>
      <c r="AN672" s="349"/>
      <c r="AO672" s="349"/>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65"/>
      <c r="AR673" s="200"/>
      <c r="AS673" s="132" t="s">
        <v>235</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244</v>
      </c>
      <c r="F677" s="355"/>
      <c r="G677" s="356"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242</v>
      </c>
      <c r="AF677" s="347"/>
      <c r="AG677" s="347"/>
      <c r="AH677" s="348"/>
      <c r="AI677" s="349" t="s">
        <v>408</v>
      </c>
      <c r="AJ677" s="349"/>
      <c r="AK677" s="349"/>
      <c r="AL677" s="159"/>
      <c r="AM677" s="349" t="s">
        <v>421</v>
      </c>
      <c r="AN677" s="349"/>
      <c r="AO677" s="349"/>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65"/>
      <c r="AR678" s="200"/>
      <c r="AS678" s="132" t="s">
        <v>235</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244</v>
      </c>
      <c r="F682" s="355"/>
      <c r="G682" s="356"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242</v>
      </c>
      <c r="AF682" s="347"/>
      <c r="AG682" s="347"/>
      <c r="AH682" s="348"/>
      <c r="AI682" s="349" t="s">
        <v>408</v>
      </c>
      <c r="AJ682" s="349"/>
      <c r="AK682" s="349"/>
      <c r="AL682" s="159"/>
      <c r="AM682" s="349" t="s">
        <v>421</v>
      </c>
      <c r="AN682" s="349"/>
      <c r="AO682" s="349"/>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65"/>
      <c r="AR683" s="200"/>
      <c r="AS683" s="132" t="s">
        <v>235</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244</v>
      </c>
      <c r="F687" s="355"/>
      <c r="G687" s="356"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242</v>
      </c>
      <c r="AF687" s="347"/>
      <c r="AG687" s="347"/>
      <c r="AH687" s="348"/>
      <c r="AI687" s="349" t="s">
        <v>408</v>
      </c>
      <c r="AJ687" s="349"/>
      <c r="AK687" s="349"/>
      <c r="AL687" s="159"/>
      <c r="AM687" s="349" t="s">
        <v>421</v>
      </c>
      <c r="AN687" s="349"/>
      <c r="AO687" s="349"/>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65"/>
      <c r="AR688" s="200"/>
      <c r="AS688" s="132" t="s">
        <v>235</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244</v>
      </c>
      <c r="F692" s="355"/>
      <c r="G692" s="356"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242</v>
      </c>
      <c r="AF692" s="347"/>
      <c r="AG692" s="347"/>
      <c r="AH692" s="348"/>
      <c r="AI692" s="349" t="s">
        <v>408</v>
      </c>
      <c r="AJ692" s="349"/>
      <c r="AK692" s="349"/>
      <c r="AL692" s="159"/>
      <c r="AM692" s="349" t="s">
        <v>421</v>
      </c>
      <c r="AN692" s="349"/>
      <c r="AO692" s="349"/>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65"/>
      <c r="AR693" s="200"/>
      <c r="AS693" s="132" t="s">
        <v>235</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6" t="s">
        <v>140</v>
      </c>
      <c r="B702" s="897"/>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558</v>
      </c>
      <c r="AE702" s="358"/>
      <c r="AF702" s="358"/>
      <c r="AG702" s="403" t="s">
        <v>585</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8"/>
      <c r="B703" s="899"/>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558</v>
      </c>
      <c r="AE703" s="332"/>
      <c r="AF703" s="332"/>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0"/>
      <c r="B704" s="901"/>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558</v>
      </c>
      <c r="AE704" s="804"/>
      <c r="AF704" s="804"/>
      <c r="AG704" s="167" t="s">
        <v>587</v>
      </c>
      <c r="AH704" s="107"/>
      <c r="AI704" s="107"/>
      <c r="AJ704" s="107"/>
      <c r="AK704" s="107"/>
      <c r="AL704" s="107"/>
      <c r="AM704" s="107"/>
      <c r="AN704" s="107"/>
      <c r="AO704" s="107"/>
      <c r="AP704" s="107"/>
      <c r="AQ704" s="107"/>
      <c r="AR704" s="107"/>
      <c r="AS704" s="107"/>
      <c r="AT704" s="107"/>
      <c r="AU704" s="107"/>
      <c r="AV704" s="107"/>
      <c r="AW704" s="107"/>
      <c r="AX704" s="168"/>
    </row>
    <row r="705" spans="1:50" ht="66"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558</v>
      </c>
      <c r="AE705" s="735"/>
      <c r="AF705" s="735"/>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66" customHeight="1" x14ac:dyDescent="0.15">
      <c r="A706" s="662"/>
      <c r="B706" s="663"/>
      <c r="C706" s="816"/>
      <c r="D706" s="817"/>
      <c r="E706" s="750" t="s">
        <v>376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607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66" customHeight="1" x14ac:dyDescent="0.15">
      <c r="A707" s="662"/>
      <c r="B707" s="663"/>
      <c r="C707" s="818"/>
      <c r="D707" s="819"/>
      <c r="E707" s="753" t="s">
        <v>317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9" t="s">
        <v>679</v>
      </c>
      <c r="AE707" s="860"/>
      <c r="AF707" s="860"/>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558</v>
      </c>
      <c r="AE708" s="625"/>
      <c r="AF708" s="625"/>
      <c r="AG708" s="762" t="s">
        <v>589</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558</v>
      </c>
      <c r="AE709" s="332"/>
      <c r="AF709" s="332"/>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90.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558</v>
      </c>
      <c r="AE710" s="332"/>
      <c r="AF710" s="332"/>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558</v>
      </c>
      <c r="AE711" s="332"/>
      <c r="AF711" s="332"/>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344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608</v>
      </c>
      <c r="AE712" s="804"/>
      <c r="AF712" s="804"/>
      <c r="AG712" s="832" t="s">
        <v>604</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10" t="s">
        <v>345</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31" t="s">
        <v>608</v>
      </c>
      <c r="AE713" s="332"/>
      <c r="AF713" s="683"/>
      <c r="AG713" s="100" t="s">
        <v>609</v>
      </c>
      <c r="AH713" s="101"/>
      <c r="AI713" s="101"/>
      <c r="AJ713" s="101"/>
      <c r="AK713" s="101"/>
      <c r="AL713" s="101"/>
      <c r="AM713" s="101"/>
      <c r="AN713" s="101"/>
      <c r="AO713" s="101"/>
      <c r="AP713" s="101"/>
      <c r="AQ713" s="101"/>
      <c r="AR713" s="101"/>
      <c r="AS713" s="101"/>
      <c r="AT713" s="101"/>
      <c r="AU713" s="101"/>
      <c r="AV713" s="101"/>
      <c r="AW713" s="101"/>
      <c r="AX713" s="102"/>
    </row>
    <row r="714" spans="1:50" ht="87.75" customHeight="1" x14ac:dyDescent="0.15">
      <c r="A714" s="665"/>
      <c r="B714" s="666"/>
      <c r="C714" s="667" t="s">
        <v>322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558</v>
      </c>
      <c r="AE714" s="830"/>
      <c r="AF714" s="831"/>
      <c r="AG714" s="756" t="s">
        <v>613</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558</v>
      </c>
      <c r="AE715" s="625"/>
      <c r="AF715" s="676"/>
      <c r="AG715" s="762" t="s">
        <v>612</v>
      </c>
      <c r="AH715" s="763"/>
      <c r="AI715" s="763"/>
      <c r="AJ715" s="763"/>
      <c r="AK715" s="763"/>
      <c r="AL715" s="763"/>
      <c r="AM715" s="763"/>
      <c r="AN715" s="763"/>
      <c r="AO715" s="763"/>
      <c r="AP715" s="763"/>
      <c r="AQ715" s="763"/>
      <c r="AR715" s="763"/>
      <c r="AS715" s="763"/>
      <c r="AT715" s="763"/>
      <c r="AU715" s="763"/>
      <c r="AV715" s="763"/>
      <c r="AW715" s="763"/>
      <c r="AX715" s="764"/>
    </row>
    <row r="716" spans="1:50" ht="69.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558</v>
      </c>
      <c r="AE716" s="647"/>
      <c r="AF716" s="647"/>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558</v>
      </c>
      <c r="AE717" s="332"/>
      <c r="AF717" s="332"/>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78.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558</v>
      </c>
      <c r="AE718" s="332"/>
      <c r="AF718" s="332"/>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608</v>
      </c>
      <c r="AE719" s="625"/>
      <c r="AF719" s="625"/>
      <c r="AG719" s="124" t="s">
        <v>565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337</v>
      </c>
      <c r="D720" s="300"/>
      <c r="E720" s="300"/>
      <c r="F720" s="303"/>
      <c r="G720" s="299" t="s">
        <v>338</v>
      </c>
      <c r="H720" s="300"/>
      <c r="I720" s="300"/>
      <c r="J720" s="300"/>
      <c r="K720" s="300"/>
      <c r="L720" s="300"/>
      <c r="M720" s="300"/>
      <c r="N720" s="299" t="s">
        <v>341</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63"/>
      <c r="E726" s="863"/>
      <c r="F726" s="864"/>
      <c r="G726" s="597" t="s">
        <v>675</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676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682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683</v>
      </c>
      <c r="B731" s="822"/>
      <c r="C731" s="822"/>
      <c r="D731" s="822"/>
      <c r="E731" s="823"/>
      <c r="F731" s="749" t="s">
        <v>684</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685</v>
      </c>
      <c r="B733" s="694"/>
      <c r="C733" s="694"/>
      <c r="D733" s="694"/>
      <c r="E733" s="695"/>
      <c r="F733" s="657" t="s">
        <v>686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7" t="s">
        <v>398</v>
      </c>
      <c r="B737" s="210"/>
      <c r="C737" s="210"/>
      <c r="D737" s="211"/>
      <c r="E737" s="1018" t="s">
        <v>565</v>
      </c>
      <c r="F737" s="1018"/>
      <c r="G737" s="1018"/>
      <c r="H737" s="1018"/>
      <c r="I737" s="1018"/>
      <c r="J737" s="1018"/>
      <c r="K737" s="1018"/>
      <c r="L737" s="1018"/>
      <c r="M737" s="1018"/>
      <c r="N737" s="378" t="s">
        <v>393</v>
      </c>
      <c r="O737" s="378"/>
      <c r="P737" s="378"/>
      <c r="Q737" s="378"/>
      <c r="R737" s="1018" t="s">
        <v>565</v>
      </c>
      <c r="S737" s="1018"/>
      <c r="T737" s="1018"/>
      <c r="U737" s="1018"/>
      <c r="V737" s="1018"/>
      <c r="W737" s="1018"/>
      <c r="X737" s="1018"/>
      <c r="Y737" s="1018"/>
      <c r="Z737" s="1018"/>
      <c r="AA737" s="378" t="s">
        <v>392</v>
      </c>
      <c r="AB737" s="378"/>
      <c r="AC737" s="378"/>
      <c r="AD737" s="378"/>
      <c r="AE737" s="1018" t="s">
        <v>565</v>
      </c>
      <c r="AF737" s="1018"/>
      <c r="AG737" s="1018"/>
      <c r="AH737" s="1018"/>
      <c r="AI737" s="1018"/>
      <c r="AJ737" s="1018"/>
      <c r="AK737" s="1018"/>
      <c r="AL737" s="1018"/>
      <c r="AM737" s="1018"/>
      <c r="AN737" s="378" t="s">
        <v>391</v>
      </c>
      <c r="AO737" s="378"/>
      <c r="AP737" s="378"/>
      <c r="AQ737" s="378"/>
      <c r="AR737" s="1024" t="s">
        <v>565</v>
      </c>
      <c r="AS737" s="1025"/>
      <c r="AT737" s="1025"/>
      <c r="AU737" s="1025"/>
      <c r="AV737" s="1025"/>
      <c r="AW737" s="1025"/>
      <c r="AX737" s="1026"/>
      <c r="AY737" s="88"/>
      <c r="AZ737" s="88"/>
    </row>
    <row r="738" spans="1:52" ht="24.75" customHeight="1" x14ac:dyDescent="0.15">
      <c r="A738" s="1017" t="s">
        <v>390</v>
      </c>
      <c r="B738" s="210"/>
      <c r="C738" s="210"/>
      <c r="D738" s="211"/>
      <c r="E738" s="1018" t="s">
        <v>565</v>
      </c>
      <c r="F738" s="1018"/>
      <c r="G738" s="1018"/>
      <c r="H738" s="1018"/>
      <c r="I738" s="1018"/>
      <c r="J738" s="1018"/>
      <c r="K738" s="1018"/>
      <c r="L738" s="1018"/>
      <c r="M738" s="1018"/>
      <c r="N738" s="378" t="s">
        <v>389</v>
      </c>
      <c r="O738" s="378"/>
      <c r="P738" s="378"/>
      <c r="Q738" s="378"/>
      <c r="R738" s="1018" t="s">
        <v>565</v>
      </c>
      <c r="S738" s="1018"/>
      <c r="T738" s="1018"/>
      <c r="U738" s="1018"/>
      <c r="V738" s="1018"/>
      <c r="W738" s="1018"/>
      <c r="X738" s="1018"/>
      <c r="Y738" s="1018"/>
      <c r="Z738" s="1018"/>
      <c r="AA738" s="378" t="s">
        <v>388</v>
      </c>
      <c r="AB738" s="378"/>
      <c r="AC738" s="378"/>
      <c r="AD738" s="378"/>
      <c r="AE738" s="1018" t="s">
        <v>565</v>
      </c>
      <c r="AF738" s="1018"/>
      <c r="AG738" s="1018"/>
      <c r="AH738" s="1018"/>
      <c r="AI738" s="1018"/>
      <c r="AJ738" s="1018"/>
      <c r="AK738" s="1018"/>
      <c r="AL738" s="1018"/>
      <c r="AM738" s="1018"/>
      <c r="AN738" s="378" t="s">
        <v>387</v>
      </c>
      <c r="AO738" s="378"/>
      <c r="AP738" s="378"/>
      <c r="AQ738" s="378"/>
      <c r="AR738" s="1024">
        <v>19</v>
      </c>
      <c r="AS738" s="1025"/>
      <c r="AT738" s="1025"/>
      <c r="AU738" s="1025"/>
      <c r="AV738" s="1025"/>
      <c r="AW738" s="1025"/>
      <c r="AX738" s="1026"/>
    </row>
    <row r="739" spans="1:52" ht="24.75" customHeight="1" x14ac:dyDescent="0.15">
      <c r="A739" s="1017" t="s">
        <v>386</v>
      </c>
      <c r="B739" s="210"/>
      <c r="C739" s="210"/>
      <c r="D739" s="211"/>
      <c r="E739" s="1018" t="s">
        <v>596</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999" t="s">
        <v>410</v>
      </c>
      <c r="B740" s="1000"/>
      <c r="C740" s="1000"/>
      <c r="D740" s="1001"/>
      <c r="E740" s="1002" t="s">
        <v>592</v>
      </c>
      <c r="F740" s="1003"/>
      <c r="G740" s="1003"/>
      <c r="H740" s="92" t="str">
        <f>IF(E740="", "", "(")</f>
        <v>(</v>
      </c>
      <c r="I740" s="1003"/>
      <c r="J740" s="1003"/>
      <c r="K740" s="92" t="str">
        <f>IF(OR(I740="　", I740=""), "", "-")</f>
        <v/>
      </c>
      <c r="L740" s="1004">
        <v>254</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15">
      <c r="A741" s="634" t="s">
        <v>379</v>
      </c>
      <c r="B741" s="635"/>
      <c r="C741" s="635"/>
      <c r="D741" s="635"/>
      <c r="E741" s="635"/>
      <c r="F741" s="636"/>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555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381</v>
      </c>
      <c r="B780" s="649"/>
      <c r="C780" s="649"/>
      <c r="D780" s="649"/>
      <c r="E780" s="649"/>
      <c r="F780" s="650"/>
      <c r="G780" s="615" t="s">
        <v>667</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616</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624</v>
      </c>
      <c r="H782" s="691"/>
      <c r="I782" s="691"/>
      <c r="J782" s="691"/>
      <c r="K782" s="692"/>
      <c r="L782" s="684" t="s">
        <v>625</v>
      </c>
      <c r="M782" s="861"/>
      <c r="N782" s="861"/>
      <c r="O782" s="861"/>
      <c r="P782" s="861"/>
      <c r="Q782" s="861"/>
      <c r="R782" s="861"/>
      <c r="S782" s="861"/>
      <c r="T782" s="861"/>
      <c r="U782" s="861"/>
      <c r="V782" s="861"/>
      <c r="W782" s="861"/>
      <c r="X782" s="862"/>
      <c r="Y782" s="406">
        <v>11.98</v>
      </c>
      <c r="Z782" s="407"/>
      <c r="AA782" s="407"/>
      <c r="AB782" s="827"/>
      <c r="AC782" s="690" t="s">
        <v>628</v>
      </c>
      <c r="AD782" s="857"/>
      <c r="AE782" s="857"/>
      <c r="AF782" s="857"/>
      <c r="AG782" s="858"/>
      <c r="AH782" s="684" t="s">
        <v>629</v>
      </c>
      <c r="AI782" s="685"/>
      <c r="AJ782" s="685"/>
      <c r="AK782" s="685"/>
      <c r="AL782" s="685"/>
      <c r="AM782" s="685"/>
      <c r="AN782" s="685"/>
      <c r="AO782" s="685"/>
      <c r="AP782" s="685"/>
      <c r="AQ782" s="685"/>
      <c r="AR782" s="685"/>
      <c r="AS782" s="685"/>
      <c r="AT782" s="686"/>
      <c r="AU782" s="406">
        <v>5.39</v>
      </c>
      <c r="AV782" s="407"/>
      <c r="AW782" s="407"/>
      <c r="AX782" s="408"/>
    </row>
    <row r="783" spans="1:50" ht="24.75" customHeight="1" x14ac:dyDescent="0.15">
      <c r="A783" s="651"/>
      <c r="B783" s="652"/>
      <c r="C783" s="652"/>
      <c r="D783" s="652"/>
      <c r="E783" s="652"/>
      <c r="F783" s="653"/>
      <c r="G783" s="626" t="s">
        <v>622</v>
      </c>
      <c r="H783" s="627"/>
      <c r="I783" s="627"/>
      <c r="J783" s="627"/>
      <c r="K783" s="628"/>
      <c r="L783" s="618" t="s">
        <v>623</v>
      </c>
      <c r="M783" s="619"/>
      <c r="N783" s="619"/>
      <c r="O783" s="619"/>
      <c r="P783" s="619"/>
      <c r="Q783" s="619"/>
      <c r="R783" s="619"/>
      <c r="S783" s="619"/>
      <c r="T783" s="619"/>
      <c r="U783" s="619"/>
      <c r="V783" s="619"/>
      <c r="W783" s="619"/>
      <c r="X783" s="620"/>
      <c r="Y783" s="621">
        <v>9.3000000000000007</v>
      </c>
      <c r="Z783" s="622"/>
      <c r="AA783" s="622"/>
      <c r="AB783" s="632"/>
      <c r="AC783" s="626" t="s">
        <v>626</v>
      </c>
      <c r="AD783" s="627"/>
      <c r="AE783" s="627"/>
      <c r="AF783" s="627"/>
      <c r="AG783" s="628"/>
      <c r="AH783" s="618" t="s">
        <v>627</v>
      </c>
      <c r="AI783" s="619"/>
      <c r="AJ783" s="619"/>
      <c r="AK783" s="619"/>
      <c r="AL783" s="619"/>
      <c r="AM783" s="619"/>
      <c r="AN783" s="619"/>
      <c r="AO783" s="619"/>
      <c r="AP783" s="619"/>
      <c r="AQ783" s="619"/>
      <c r="AR783" s="619"/>
      <c r="AS783" s="619"/>
      <c r="AT783" s="620"/>
      <c r="AU783" s="621">
        <v>2.3650000000000002</v>
      </c>
      <c r="AV783" s="622"/>
      <c r="AW783" s="622"/>
      <c r="AX783" s="623"/>
    </row>
    <row r="784" spans="1:50" ht="24.75" customHeight="1" x14ac:dyDescent="0.15">
      <c r="A784" s="651"/>
      <c r="B784" s="652"/>
      <c r="C784" s="652"/>
      <c r="D784" s="652"/>
      <c r="E784" s="652"/>
      <c r="F784" s="653"/>
      <c r="G784" s="626" t="s">
        <v>626</v>
      </c>
      <c r="H784" s="627"/>
      <c r="I784" s="627"/>
      <c r="J784" s="627"/>
      <c r="K784" s="628"/>
      <c r="L784" s="618" t="s">
        <v>627</v>
      </c>
      <c r="M784" s="619"/>
      <c r="N784" s="619"/>
      <c r="O784" s="619"/>
      <c r="P784" s="619"/>
      <c r="Q784" s="619"/>
      <c r="R784" s="619"/>
      <c r="S784" s="619"/>
      <c r="T784" s="619"/>
      <c r="U784" s="619"/>
      <c r="V784" s="619"/>
      <c r="W784" s="619"/>
      <c r="X784" s="620"/>
      <c r="Y784" s="621">
        <v>5.3</v>
      </c>
      <c r="Z784" s="622"/>
      <c r="AA784" s="622"/>
      <c r="AB784" s="632"/>
      <c r="AC784" s="626" t="s">
        <v>630</v>
      </c>
      <c r="AD784" s="627"/>
      <c r="AE784" s="627"/>
      <c r="AF784" s="627"/>
      <c r="AG784" s="628"/>
      <c r="AH784" s="618" t="s">
        <v>631</v>
      </c>
      <c r="AI784" s="619"/>
      <c r="AJ784" s="619"/>
      <c r="AK784" s="619"/>
      <c r="AL784" s="619"/>
      <c r="AM784" s="619"/>
      <c r="AN784" s="619"/>
      <c r="AO784" s="619"/>
      <c r="AP784" s="619"/>
      <c r="AQ784" s="619"/>
      <c r="AR784" s="619"/>
      <c r="AS784" s="619"/>
      <c r="AT784" s="620"/>
      <c r="AU784" s="621">
        <v>1.17</v>
      </c>
      <c r="AV784" s="622"/>
      <c r="AW784" s="622"/>
      <c r="AX784" s="623"/>
    </row>
    <row r="785" spans="1:50" ht="24.75" customHeight="1" x14ac:dyDescent="0.15">
      <c r="A785" s="651"/>
      <c r="B785" s="652"/>
      <c r="C785" s="652"/>
      <c r="D785" s="652"/>
      <c r="E785" s="652"/>
      <c r="F785" s="653"/>
      <c r="G785" s="626" t="s">
        <v>628</v>
      </c>
      <c r="H785" s="627"/>
      <c r="I785" s="627"/>
      <c r="J785" s="627"/>
      <c r="K785" s="628"/>
      <c r="L785" s="618" t="s">
        <v>629</v>
      </c>
      <c r="M785" s="619"/>
      <c r="N785" s="619"/>
      <c r="O785" s="619"/>
      <c r="P785" s="619"/>
      <c r="Q785" s="619"/>
      <c r="R785" s="619"/>
      <c r="S785" s="619"/>
      <c r="T785" s="619"/>
      <c r="U785" s="619"/>
      <c r="V785" s="619"/>
      <c r="W785" s="619"/>
      <c r="X785" s="620"/>
      <c r="Y785" s="621">
        <v>2.9</v>
      </c>
      <c r="Z785" s="622"/>
      <c r="AA785" s="622"/>
      <c r="AB785" s="632"/>
      <c r="AC785" s="626" t="s">
        <v>632</v>
      </c>
      <c r="AD785" s="627"/>
      <c r="AE785" s="627"/>
      <c r="AF785" s="627"/>
      <c r="AG785" s="628"/>
      <c r="AH785" s="618" t="s">
        <v>633</v>
      </c>
      <c r="AI785" s="619"/>
      <c r="AJ785" s="619"/>
      <c r="AK785" s="619"/>
      <c r="AL785" s="619"/>
      <c r="AM785" s="619"/>
      <c r="AN785" s="619"/>
      <c r="AO785" s="619"/>
      <c r="AP785" s="619"/>
      <c r="AQ785" s="619"/>
      <c r="AR785" s="619"/>
      <c r="AS785" s="619"/>
      <c r="AT785" s="620"/>
      <c r="AU785" s="621">
        <v>0.79600000000000004</v>
      </c>
      <c r="AV785" s="622"/>
      <c r="AW785" s="622"/>
      <c r="AX785" s="623"/>
    </row>
    <row r="786" spans="1:50" ht="24.75" customHeight="1" x14ac:dyDescent="0.15">
      <c r="A786" s="651"/>
      <c r="B786" s="652"/>
      <c r="C786" s="652"/>
      <c r="D786" s="652"/>
      <c r="E786" s="652"/>
      <c r="F786" s="653"/>
      <c r="G786" s="626" t="s">
        <v>630</v>
      </c>
      <c r="H786" s="627"/>
      <c r="I786" s="627"/>
      <c r="J786" s="627"/>
      <c r="K786" s="628"/>
      <c r="L786" s="618" t="s">
        <v>631</v>
      </c>
      <c r="M786" s="619"/>
      <c r="N786" s="619"/>
      <c r="O786" s="619"/>
      <c r="P786" s="619"/>
      <c r="Q786" s="619"/>
      <c r="R786" s="619"/>
      <c r="S786" s="619"/>
      <c r="T786" s="619"/>
      <c r="U786" s="619"/>
      <c r="V786" s="619"/>
      <c r="W786" s="619"/>
      <c r="X786" s="620"/>
      <c r="Y786" s="621">
        <v>2.2999999999999998</v>
      </c>
      <c r="Z786" s="622"/>
      <c r="AA786" s="622"/>
      <c r="AB786" s="632"/>
      <c r="AC786" s="626" t="s">
        <v>636</v>
      </c>
      <c r="AD786" s="627"/>
      <c r="AE786" s="627"/>
      <c r="AF786" s="627"/>
      <c r="AG786" s="628"/>
      <c r="AH786" s="618" t="s">
        <v>637</v>
      </c>
      <c r="AI786" s="619"/>
      <c r="AJ786" s="619"/>
      <c r="AK786" s="619"/>
      <c r="AL786" s="619"/>
      <c r="AM786" s="619"/>
      <c r="AN786" s="619"/>
      <c r="AO786" s="619"/>
      <c r="AP786" s="619"/>
      <c r="AQ786" s="619"/>
      <c r="AR786" s="619"/>
      <c r="AS786" s="619"/>
      <c r="AT786" s="620"/>
      <c r="AU786" s="621">
        <v>0.51600000000000001</v>
      </c>
      <c r="AV786" s="622"/>
      <c r="AW786" s="622"/>
      <c r="AX786" s="623"/>
    </row>
    <row r="787" spans="1:50" ht="24.75" customHeight="1" x14ac:dyDescent="0.15">
      <c r="A787" s="651"/>
      <c r="B787" s="652"/>
      <c r="C787" s="652"/>
      <c r="D787" s="652"/>
      <c r="E787" s="652"/>
      <c r="F787" s="653"/>
      <c r="G787" s="626" t="s">
        <v>632</v>
      </c>
      <c r="H787" s="627"/>
      <c r="I787" s="627"/>
      <c r="J787" s="627"/>
      <c r="K787" s="628"/>
      <c r="L787" s="618" t="s">
        <v>633</v>
      </c>
      <c r="M787" s="619"/>
      <c r="N787" s="619"/>
      <c r="O787" s="619"/>
      <c r="P787" s="619"/>
      <c r="Q787" s="619"/>
      <c r="R787" s="619"/>
      <c r="S787" s="619"/>
      <c r="T787" s="619"/>
      <c r="U787" s="619"/>
      <c r="V787" s="619"/>
      <c r="W787" s="619"/>
      <c r="X787" s="620"/>
      <c r="Y787" s="621">
        <v>1.2</v>
      </c>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1"/>
      <c r="B788" s="652"/>
      <c r="C788" s="652"/>
      <c r="D788" s="652"/>
      <c r="E788" s="652"/>
      <c r="F788" s="653"/>
      <c r="G788" s="626" t="s">
        <v>634</v>
      </c>
      <c r="H788" s="627"/>
      <c r="I788" s="627"/>
      <c r="J788" s="627"/>
      <c r="K788" s="628"/>
      <c r="L788" s="618" t="s">
        <v>638</v>
      </c>
      <c r="M788" s="619"/>
      <c r="N788" s="619"/>
      <c r="O788" s="619"/>
      <c r="P788" s="619"/>
      <c r="Q788" s="619"/>
      <c r="R788" s="619"/>
      <c r="S788" s="619"/>
      <c r="T788" s="619"/>
      <c r="U788" s="619"/>
      <c r="V788" s="619"/>
      <c r="W788" s="619"/>
      <c r="X788" s="620"/>
      <c r="Y788" s="621">
        <v>1.1000000000000001</v>
      </c>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1"/>
      <c r="B789" s="652"/>
      <c r="C789" s="652"/>
      <c r="D789" s="652"/>
      <c r="E789" s="652"/>
      <c r="F789" s="653"/>
      <c r="G789" s="626" t="s">
        <v>636</v>
      </c>
      <c r="H789" s="627"/>
      <c r="I789" s="627"/>
      <c r="J789" s="627"/>
      <c r="K789" s="628"/>
      <c r="L789" s="618" t="s">
        <v>637</v>
      </c>
      <c r="M789" s="619"/>
      <c r="N789" s="619"/>
      <c r="O789" s="619"/>
      <c r="P789" s="619"/>
      <c r="Q789" s="619"/>
      <c r="R789" s="619"/>
      <c r="S789" s="619"/>
      <c r="T789" s="619"/>
      <c r="U789" s="619"/>
      <c r="V789" s="619"/>
      <c r="W789" s="619"/>
      <c r="X789" s="620"/>
      <c r="Y789" s="621">
        <v>0.88</v>
      </c>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34.960000000000008</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10.237</v>
      </c>
      <c r="AV792" s="854"/>
      <c r="AW792" s="854"/>
      <c r="AX792" s="856"/>
    </row>
    <row r="793" spans="1:50" ht="24.75" customHeight="1" x14ac:dyDescent="0.15">
      <c r="A793" s="651"/>
      <c r="B793" s="652"/>
      <c r="C793" s="652"/>
      <c r="D793" s="652"/>
      <c r="E793" s="652"/>
      <c r="F793" s="653"/>
      <c r="G793" s="615" t="s">
        <v>617</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668</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51"/>
      <c r="B795" s="652"/>
      <c r="C795" s="652"/>
      <c r="D795" s="652"/>
      <c r="E795" s="652"/>
      <c r="F795" s="653"/>
      <c r="G795" s="690" t="s">
        <v>632</v>
      </c>
      <c r="H795" s="857"/>
      <c r="I795" s="857"/>
      <c r="J795" s="857"/>
      <c r="K795" s="858"/>
      <c r="L795" s="684" t="s">
        <v>633</v>
      </c>
      <c r="M795" s="685"/>
      <c r="N795" s="685"/>
      <c r="O795" s="685"/>
      <c r="P795" s="685"/>
      <c r="Q795" s="685"/>
      <c r="R795" s="685"/>
      <c r="S795" s="685"/>
      <c r="T795" s="685"/>
      <c r="U795" s="685"/>
      <c r="V795" s="685"/>
      <c r="W795" s="685"/>
      <c r="X795" s="686"/>
      <c r="Y795" s="406">
        <v>0.60599999999999998</v>
      </c>
      <c r="Z795" s="407"/>
      <c r="AA795" s="407"/>
      <c r="AB795" s="827"/>
      <c r="AC795" s="690" t="s">
        <v>624</v>
      </c>
      <c r="AD795" s="857"/>
      <c r="AE795" s="857"/>
      <c r="AF795" s="857"/>
      <c r="AG795" s="858"/>
      <c r="AH795" s="684" t="s">
        <v>639</v>
      </c>
      <c r="AI795" s="685"/>
      <c r="AJ795" s="685"/>
      <c r="AK795" s="685"/>
      <c r="AL795" s="685"/>
      <c r="AM795" s="685"/>
      <c r="AN795" s="685"/>
      <c r="AO795" s="685"/>
      <c r="AP795" s="685"/>
      <c r="AQ795" s="685"/>
      <c r="AR795" s="685"/>
      <c r="AS795" s="685"/>
      <c r="AT795" s="686"/>
      <c r="AU795" s="406">
        <v>17</v>
      </c>
      <c r="AV795" s="407"/>
      <c r="AW795" s="407"/>
      <c r="AX795" s="408"/>
    </row>
    <row r="796" spans="1:50" ht="24.75" customHeight="1" x14ac:dyDescent="0.15">
      <c r="A796" s="651"/>
      <c r="B796" s="652"/>
      <c r="C796" s="652"/>
      <c r="D796" s="652"/>
      <c r="E796" s="652"/>
      <c r="F796" s="653"/>
      <c r="G796" s="626" t="s">
        <v>630</v>
      </c>
      <c r="H796" s="627"/>
      <c r="I796" s="627"/>
      <c r="J796" s="627"/>
      <c r="K796" s="628"/>
      <c r="L796" s="618" t="s">
        <v>631</v>
      </c>
      <c r="M796" s="619"/>
      <c r="N796" s="619"/>
      <c r="O796" s="619"/>
      <c r="P796" s="619"/>
      <c r="Q796" s="619"/>
      <c r="R796" s="619"/>
      <c r="S796" s="619"/>
      <c r="T796" s="619"/>
      <c r="U796" s="619"/>
      <c r="V796" s="619"/>
      <c r="W796" s="619"/>
      <c r="X796" s="620"/>
      <c r="Y796" s="621">
        <v>0.58299999999999996</v>
      </c>
      <c r="Z796" s="622"/>
      <c r="AA796" s="622"/>
      <c r="AB796" s="632"/>
      <c r="AC796" s="626" t="s">
        <v>628</v>
      </c>
      <c r="AD796" s="627"/>
      <c r="AE796" s="627"/>
      <c r="AF796" s="627"/>
      <c r="AG796" s="628"/>
      <c r="AH796" s="618" t="s">
        <v>629</v>
      </c>
      <c r="AI796" s="619"/>
      <c r="AJ796" s="619"/>
      <c r="AK796" s="619"/>
      <c r="AL796" s="619"/>
      <c r="AM796" s="619"/>
      <c r="AN796" s="619"/>
      <c r="AO796" s="619"/>
      <c r="AP796" s="619"/>
      <c r="AQ796" s="619"/>
      <c r="AR796" s="619"/>
      <c r="AS796" s="619"/>
      <c r="AT796" s="620"/>
      <c r="AU796" s="621">
        <v>7</v>
      </c>
      <c r="AV796" s="622"/>
      <c r="AW796" s="622"/>
      <c r="AX796" s="623"/>
    </row>
    <row r="797" spans="1:50" ht="24.75" customHeight="1" x14ac:dyDescent="0.15">
      <c r="A797" s="651"/>
      <c r="B797" s="652"/>
      <c r="C797" s="652"/>
      <c r="D797" s="652"/>
      <c r="E797" s="652"/>
      <c r="F797" s="653"/>
      <c r="G797" s="626" t="s">
        <v>626</v>
      </c>
      <c r="H797" s="627"/>
      <c r="I797" s="627"/>
      <c r="J797" s="627"/>
      <c r="K797" s="628"/>
      <c r="L797" s="618" t="s">
        <v>627</v>
      </c>
      <c r="M797" s="619"/>
      <c r="N797" s="619"/>
      <c r="O797" s="619"/>
      <c r="P797" s="619"/>
      <c r="Q797" s="619"/>
      <c r="R797" s="619"/>
      <c r="S797" s="619"/>
      <c r="T797" s="619"/>
      <c r="U797" s="619"/>
      <c r="V797" s="619"/>
      <c r="W797" s="619"/>
      <c r="X797" s="620"/>
      <c r="Y797" s="621">
        <v>0.4</v>
      </c>
      <c r="Z797" s="622"/>
      <c r="AA797" s="622"/>
      <c r="AB797" s="632"/>
      <c r="AC797" s="626" t="s">
        <v>626</v>
      </c>
      <c r="AD797" s="627"/>
      <c r="AE797" s="627"/>
      <c r="AF797" s="627"/>
      <c r="AG797" s="628"/>
      <c r="AH797" s="618" t="s">
        <v>627</v>
      </c>
      <c r="AI797" s="619"/>
      <c r="AJ797" s="619"/>
      <c r="AK797" s="619"/>
      <c r="AL797" s="619"/>
      <c r="AM797" s="619"/>
      <c r="AN797" s="619"/>
      <c r="AO797" s="619"/>
      <c r="AP797" s="619"/>
      <c r="AQ797" s="619"/>
      <c r="AR797" s="619"/>
      <c r="AS797" s="619"/>
      <c r="AT797" s="620"/>
      <c r="AU797" s="621">
        <v>4</v>
      </c>
      <c r="AV797" s="622"/>
      <c r="AW797" s="622"/>
      <c r="AX797" s="623"/>
    </row>
    <row r="798" spans="1:50" ht="24.75" customHeight="1" x14ac:dyDescent="0.15">
      <c r="A798" s="651"/>
      <c r="B798" s="652"/>
      <c r="C798" s="652"/>
      <c r="D798" s="652"/>
      <c r="E798" s="652"/>
      <c r="F798" s="653"/>
      <c r="G798" s="626" t="s">
        <v>636</v>
      </c>
      <c r="H798" s="627"/>
      <c r="I798" s="627"/>
      <c r="J798" s="627"/>
      <c r="K798" s="628"/>
      <c r="L798" s="618" t="s">
        <v>637</v>
      </c>
      <c r="M798" s="619"/>
      <c r="N798" s="619"/>
      <c r="O798" s="619"/>
      <c r="P798" s="619"/>
      <c r="Q798" s="619"/>
      <c r="R798" s="619"/>
      <c r="S798" s="619"/>
      <c r="T798" s="619"/>
      <c r="U798" s="619"/>
      <c r="V798" s="619"/>
      <c r="W798" s="619"/>
      <c r="X798" s="620"/>
      <c r="Y798" s="621">
        <v>0.14599999999999999</v>
      </c>
      <c r="Z798" s="622"/>
      <c r="AA798" s="622"/>
      <c r="AB798" s="632"/>
      <c r="AC798" s="626" t="s">
        <v>630</v>
      </c>
      <c r="AD798" s="627"/>
      <c r="AE798" s="627"/>
      <c r="AF798" s="627"/>
      <c r="AG798" s="628"/>
      <c r="AH798" s="618" t="s">
        <v>631</v>
      </c>
      <c r="AI798" s="619"/>
      <c r="AJ798" s="619"/>
      <c r="AK798" s="619"/>
      <c r="AL798" s="619"/>
      <c r="AM798" s="619"/>
      <c r="AN798" s="619"/>
      <c r="AO798" s="619"/>
      <c r="AP798" s="619"/>
      <c r="AQ798" s="619"/>
      <c r="AR798" s="619"/>
      <c r="AS798" s="619"/>
      <c r="AT798" s="620"/>
      <c r="AU798" s="621">
        <v>3</v>
      </c>
      <c r="AV798" s="622"/>
      <c r="AW798" s="622"/>
      <c r="AX798" s="623"/>
    </row>
    <row r="799" spans="1:50" ht="24.75"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t="s">
        <v>632</v>
      </c>
      <c r="AD799" s="627"/>
      <c r="AE799" s="627"/>
      <c r="AF799" s="627"/>
      <c r="AG799" s="628"/>
      <c r="AH799" s="618" t="s">
        <v>640</v>
      </c>
      <c r="AI799" s="619"/>
      <c r="AJ799" s="619"/>
      <c r="AK799" s="619"/>
      <c r="AL799" s="619"/>
      <c r="AM799" s="619"/>
      <c r="AN799" s="619"/>
      <c r="AO799" s="619"/>
      <c r="AP799" s="619"/>
      <c r="AQ799" s="619"/>
      <c r="AR799" s="619"/>
      <c r="AS799" s="619"/>
      <c r="AT799" s="620"/>
      <c r="AU799" s="621">
        <v>2</v>
      </c>
      <c r="AV799" s="622"/>
      <c r="AW799" s="622"/>
      <c r="AX799" s="623"/>
    </row>
    <row r="800" spans="1:50" ht="24.75"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t="s">
        <v>622</v>
      </c>
      <c r="AD800" s="627"/>
      <c r="AE800" s="627"/>
      <c r="AF800" s="627"/>
      <c r="AG800" s="628"/>
      <c r="AH800" s="618" t="s">
        <v>623</v>
      </c>
      <c r="AI800" s="619"/>
      <c r="AJ800" s="619"/>
      <c r="AK800" s="619"/>
      <c r="AL800" s="619"/>
      <c r="AM800" s="619"/>
      <c r="AN800" s="619"/>
      <c r="AO800" s="619"/>
      <c r="AP800" s="619"/>
      <c r="AQ800" s="619"/>
      <c r="AR800" s="619"/>
      <c r="AS800" s="619"/>
      <c r="AT800" s="620"/>
      <c r="AU800" s="621">
        <v>1</v>
      </c>
      <c r="AV800" s="622"/>
      <c r="AW800" s="622"/>
      <c r="AX800" s="623"/>
    </row>
    <row r="801" spans="1:50" ht="24.75"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t="s">
        <v>636</v>
      </c>
      <c r="AD801" s="627"/>
      <c r="AE801" s="627"/>
      <c r="AF801" s="627"/>
      <c r="AG801" s="628"/>
      <c r="AH801" s="618" t="s">
        <v>637</v>
      </c>
      <c r="AI801" s="619"/>
      <c r="AJ801" s="619"/>
      <c r="AK801" s="619"/>
      <c r="AL801" s="619"/>
      <c r="AM801" s="619"/>
      <c r="AN801" s="619"/>
      <c r="AO801" s="619"/>
      <c r="AP801" s="619"/>
      <c r="AQ801" s="619"/>
      <c r="AR801" s="619"/>
      <c r="AS801" s="619"/>
      <c r="AT801" s="620"/>
      <c r="AU801" s="621">
        <v>1</v>
      </c>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1.7349999999999999</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35</v>
      </c>
      <c r="AV805" s="854"/>
      <c r="AW805" s="854"/>
      <c r="AX805" s="856"/>
    </row>
    <row r="806" spans="1:50" ht="24.75" customHeight="1" x14ac:dyDescent="0.15">
      <c r="A806" s="651"/>
      <c r="B806" s="652"/>
      <c r="C806" s="652"/>
      <c r="D806" s="652"/>
      <c r="E806" s="652"/>
      <c r="F806" s="653"/>
      <c r="G806" s="615" t="s">
        <v>618</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619</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customHeight="1" x14ac:dyDescent="0.15">
      <c r="A808" s="651"/>
      <c r="B808" s="652"/>
      <c r="C808" s="652"/>
      <c r="D808" s="652"/>
      <c r="E808" s="652"/>
      <c r="F808" s="653"/>
      <c r="G808" s="690" t="s">
        <v>628</v>
      </c>
      <c r="H808" s="857"/>
      <c r="I808" s="857"/>
      <c r="J808" s="857"/>
      <c r="K808" s="858"/>
      <c r="L808" s="684" t="s">
        <v>629</v>
      </c>
      <c r="M808" s="685"/>
      <c r="N808" s="685"/>
      <c r="O808" s="685"/>
      <c r="P808" s="685"/>
      <c r="Q808" s="685"/>
      <c r="R808" s="685"/>
      <c r="S808" s="685"/>
      <c r="T808" s="685"/>
      <c r="U808" s="685"/>
      <c r="V808" s="685"/>
      <c r="W808" s="685"/>
      <c r="X808" s="686"/>
      <c r="Y808" s="406">
        <v>2.2999999999999998</v>
      </c>
      <c r="Z808" s="407"/>
      <c r="AA808" s="407"/>
      <c r="AB808" s="827"/>
      <c r="AC808" s="690" t="s">
        <v>634</v>
      </c>
      <c r="AD808" s="857"/>
      <c r="AE808" s="857"/>
      <c r="AF808" s="857"/>
      <c r="AG808" s="858"/>
      <c r="AH808" s="684" t="s">
        <v>635</v>
      </c>
      <c r="AI808" s="685"/>
      <c r="AJ808" s="685"/>
      <c r="AK808" s="685"/>
      <c r="AL808" s="685"/>
      <c r="AM808" s="685"/>
      <c r="AN808" s="685"/>
      <c r="AO808" s="685"/>
      <c r="AP808" s="685"/>
      <c r="AQ808" s="685"/>
      <c r="AR808" s="685"/>
      <c r="AS808" s="685"/>
      <c r="AT808" s="686"/>
      <c r="AU808" s="406">
        <v>7.37</v>
      </c>
      <c r="AV808" s="407"/>
      <c r="AW808" s="407"/>
      <c r="AX808" s="408"/>
    </row>
    <row r="809" spans="1:50" ht="24.75" customHeight="1" x14ac:dyDescent="0.15">
      <c r="A809" s="651"/>
      <c r="B809" s="652"/>
      <c r="C809" s="652"/>
      <c r="D809" s="652"/>
      <c r="E809" s="652"/>
      <c r="F809" s="653"/>
      <c r="G809" s="626" t="s">
        <v>630</v>
      </c>
      <c r="H809" s="627"/>
      <c r="I809" s="627"/>
      <c r="J809" s="627"/>
      <c r="K809" s="628"/>
      <c r="L809" s="618" t="s">
        <v>631</v>
      </c>
      <c r="M809" s="619"/>
      <c r="N809" s="619"/>
      <c r="O809" s="619"/>
      <c r="P809" s="619"/>
      <c r="Q809" s="619"/>
      <c r="R809" s="619"/>
      <c r="S809" s="619"/>
      <c r="T809" s="619"/>
      <c r="U809" s="619"/>
      <c r="V809" s="619"/>
      <c r="W809" s="619"/>
      <c r="X809" s="620"/>
      <c r="Y809" s="621">
        <v>1.2</v>
      </c>
      <c r="Z809" s="622"/>
      <c r="AA809" s="622"/>
      <c r="AB809" s="632"/>
      <c r="AC809" s="626" t="s">
        <v>626</v>
      </c>
      <c r="AD809" s="627"/>
      <c r="AE809" s="627"/>
      <c r="AF809" s="627"/>
      <c r="AG809" s="628"/>
      <c r="AH809" s="618" t="s">
        <v>627</v>
      </c>
      <c r="AI809" s="619"/>
      <c r="AJ809" s="619"/>
      <c r="AK809" s="619"/>
      <c r="AL809" s="619"/>
      <c r="AM809" s="619"/>
      <c r="AN809" s="619"/>
      <c r="AO809" s="619"/>
      <c r="AP809" s="619"/>
      <c r="AQ809" s="619"/>
      <c r="AR809" s="619"/>
      <c r="AS809" s="619"/>
      <c r="AT809" s="620"/>
      <c r="AU809" s="621">
        <v>2.99</v>
      </c>
      <c r="AV809" s="622"/>
      <c r="AW809" s="622"/>
      <c r="AX809" s="623"/>
    </row>
    <row r="810" spans="1:50" ht="24.75" customHeight="1" x14ac:dyDescent="0.15">
      <c r="A810" s="651"/>
      <c r="B810" s="652"/>
      <c r="C810" s="652"/>
      <c r="D810" s="652"/>
      <c r="E810" s="652"/>
      <c r="F810" s="653"/>
      <c r="G810" s="626" t="s">
        <v>632</v>
      </c>
      <c r="H810" s="627"/>
      <c r="I810" s="627"/>
      <c r="J810" s="627"/>
      <c r="K810" s="628"/>
      <c r="L810" s="618" t="s">
        <v>640</v>
      </c>
      <c r="M810" s="619"/>
      <c r="N810" s="619"/>
      <c r="O810" s="619"/>
      <c r="P810" s="619"/>
      <c r="Q810" s="619"/>
      <c r="R810" s="619"/>
      <c r="S810" s="619"/>
      <c r="T810" s="619"/>
      <c r="U810" s="619"/>
      <c r="V810" s="619"/>
      <c r="W810" s="619"/>
      <c r="X810" s="620"/>
      <c r="Y810" s="621">
        <v>0.44</v>
      </c>
      <c r="Z810" s="622"/>
      <c r="AA810" s="622"/>
      <c r="AB810" s="632"/>
      <c r="AC810" s="626" t="s">
        <v>630</v>
      </c>
      <c r="AD810" s="627"/>
      <c r="AE810" s="627"/>
      <c r="AF810" s="627"/>
      <c r="AG810" s="628"/>
      <c r="AH810" s="618" t="s">
        <v>631</v>
      </c>
      <c r="AI810" s="619"/>
      <c r="AJ810" s="619"/>
      <c r="AK810" s="619"/>
      <c r="AL810" s="619"/>
      <c r="AM810" s="619"/>
      <c r="AN810" s="619"/>
      <c r="AO810" s="619"/>
      <c r="AP810" s="619"/>
      <c r="AQ810" s="619"/>
      <c r="AR810" s="619"/>
      <c r="AS810" s="619"/>
      <c r="AT810" s="620"/>
      <c r="AU810" s="621">
        <v>2.42</v>
      </c>
      <c r="AV810" s="622"/>
      <c r="AW810" s="622"/>
      <c r="AX810" s="623"/>
    </row>
    <row r="811" spans="1:50" ht="24.75" customHeight="1" x14ac:dyDescent="0.15">
      <c r="A811" s="651"/>
      <c r="B811" s="652"/>
      <c r="C811" s="652"/>
      <c r="D811" s="652"/>
      <c r="E811" s="652"/>
      <c r="F811" s="653"/>
      <c r="G811" s="626" t="s">
        <v>636</v>
      </c>
      <c r="H811" s="627"/>
      <c r="I811" s="627"/>
      <c r="J811" s="627"/>
      <c r="K811" s="628"/>
      <c r="L811" s="618" t="s">
        <v>637</v>
      </c>
      <c r="M811" s="619"/>
      <c r="N811" s="619"/>
      <c r="O811" s="619"/>
      <c r="P811" s="619"/>
      <c r="Q811" s="619"/>
      <c r="R811" s="619"/>
      <c r="S811" s="619"/>
      <c r="T811" s="619"/>
      <c r="U811" s="619"/>
      <c r="V811" s="619"/>
      <c r="W811" s="619"/>
      <c r="X811" s="620"/>
      <c r="Y811" s="621">
        <v>0.23</v>
      </c>
      <c r="Z811" s="622"/>
      <c r="AA811" s="622"/>
      <c r="AB811" s="632"/>
      <c r="AC811" s="626" t="s">
        <v>641</v>
      </c>
      <c r="AD811" s="627"/>
      <c r="AE811" s="627"/>
      <c r="AF811" s="627"/>
      <c r="AG811" s="628"/>
      <c r="AH811" s="618" t="s">
        <v>642</v>
      </c>
      <c r="AI811" s="619"/>
      <c r="AJ811" s="619"/>
      <c r="AK811" s="619"/>
      <c r="AL811" s="619"/>
      <c r="AM811" s="619"/>
      <c r="AN811" s="619"/>
      <c r="AO811" s="619"/>
      <c r="AP811" s="619"/>
      <c r="AQ811" s="619"/>
      <c r="AR811" s="619"/>
      <c r="AS811" s="619"/>
      <c r="AT811" s="620"/>
      <c r="AU811" s="621">
        <v>0.2</v>
      </c>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4.17</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12.979999999999999</v>
      </c>
      <c r="AV818" s="854"/>
      <c r="AW818" s="854"/>
      <c r="AX818" s="856"/>
    </row>
    <row r="819" spans="1:50" ht="24.75" customHeight="1" x14ac:dyDescent="0.15">
      <c r="A819" s="651"/>
      <c r="B819" s="652"/>
      <c r="C819" s="652"/>
      <c r="D819" s="652"/>
      <c r="E819" s="652"/>
      <c r="F819" s="653"/>
      <c r="G819" s="615" t="s">
        <v>620</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621</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customHeight="1" x14ac:dyDescent="0.15">
      <c r="A821" s="651"/>
      <c r="B821" s="652"/>
      <c r="C821" s="652"/>
      <c r="D821" s="652"/>
      <c r="E821" s="652"/>
      <c r="F821" s="653"/>
      <c r="G821" s="690" t="s">
        <v>643</v>
      </c>
      <c r="H821" s="691"/>
      <c r="I821" s="691"/>
      <c r="J821" s="691"/>
      <c r="K821" s="692"/>
      <c r="L821" s="684" t="s">
        <v>644</v>
      </c>
      <c r="M821" s="861"/>
      <c r="N821" s="861"/>
      <c r="O821" s="861"/>
      <c r="P821" s="861"/>
      <c r="Q821" s="861"/>
      <c r="R821" s="861"/>
      <c r="S821" s="861"/>
      <c r="T821" s="861"/>
      <c r="U821" s="861"/>
      <c r="V821" s="861"/>
      <c r="W821" s="861"/>
      <c r="X821" s="862"/>
      <c r="Y821" s="406">
        <v>11</v>
      </c>
      <c r="Z821" s="407"/>
      <c r="AA821" s="407"/>
      <c r="AB821" s="827"/>
      <c r="AC821" s="690" t="s">
        <v>630</v>
      </c>
      <c r="AD821" s="857"/>
      <c r="AE821" s="857"/>
      <c r="AF821" s="857"/>
      <c r="AG821" s="858"/>
      <c r="AH821" s="684" t="s">
        <v>631</v>
      </c>
      <c r="AI821" s="685"/>
      <c r="AJ821" s="685"/>
      <c r="AK821" s="685"/>
      <c r="AL821" s="685"/>
      <c r="AM821" s="685"/>
      <c r="AN821" s="685"/>
      <c r="AO821" s="685"/>
      <c r="AP821" s="685"/>
      <c r="AQ821" s="685"/>
      <c r="AR821" s="685"/>
      <c r="AS821" s="685"/>
      <c r="AT821" s="686"/>
      <c r="AU821" s="406">
        <v>0.38600000000000001</v>
      </c>
      <c r="AV821" s="407"/>
      <c r="AW821" s="407"/>
      <c r="AX821" s="408"/>
    </row>
    <row r="822" spans="1:50" ht="24.75" customHeight="1" x14ac:dyDescent="0.15">
      <c r="A822" s="651"/>
      <c r="B822" s="652"/>
      <c r="C822" s="652"/>
      <c r="D822" s="652"/>
      <c r="E822" s="652"/>
      <c r="F822" s="653"/>
      <c r="G822" s="626" t="s">
        <v>626</v>
      </c>
      <c r="H822" s="627"/>
      <c r="I822" s="627"/>
      <c r="J822" s="627"/>
      <c r="K822" s="628"/>
      <c r="L822" s="618" t="s">
        <v>627</v>
      </c>
      <c r="M822" s="619"/>
      <c r="N822" s="619"/>
      <c r="O822" s="619"/>
      <c r="P822" s="619"/>
      <c r="Q822" s="619"/>
      <c r="R822" s="619"/>
      <c r="S822" s="619"/>
      <c r="T822" s="619"/>
      <c r="U822" s="619"/>
      <c r="V822" s="619"/>
      <c r="W822" s="619"/>
      <c r="X822" s="620"/>
      <c r="Y822" s="621">
        <v>8.24</v>
      </c>
      <c r="Z822" s="622"/>
      <c r="AA822" s="622"/>
      <c r="AB822" s="632"/>
      <c r="AC822" s="626" t="s">
        <v>634</v>
      </c>
      <c r="AD822" s="627"/>
      <c r="AE822" s="627"/>
      <c r="AF822" s="627"/>
      <c r="AG822" s="628"/>
      <c r="AH822" s="618" t="s">
        <v>635</v>
      </c>
      <c r="AI822" s="619"/>
      <c r="AJ822" s="619"/>
      <c r="AK822" s="619"/>
      <c r="AL822" s="619"/>
      <c r="AM822" s="619"/>
      <c r="AN822" s="619"/>
      <c r="AO822" s="619"/>
      <c r="AP822" s="619"/>
      <c r="AQ822" s="619"/>
      <c r="AR822" s="619"/>
      <c r="AS822" s="619"/>
      <c r="AT822" s="620"/>
      <c r="AU822" s="621">
        <v>0.33</v>
      </c>
      <c r="AV822" s="622"/>
      <c r="AW822" s="622"/>
      <c r="AX822" s="623"/>
    </row>
    <row r="823" spans="1:50" ht="24.75" customHeight="1" x14ac:dyDescent="0.15">
      <c r="A823" s="651"/>
      <c r="B823" s="652"/>
      <c r="C823" s="652"/>
      <c r="D823" s="652"/>
      <c r="E823" s="652"/>
      <c r="F823" s="653"/>
      <c r="G823" s="626" t="s">
        <v>628</v>
      </c>
      <c r="H823" s="627"/>
      <c r="I823" s="627"/>
      <c r="J823" s="627"/>
      <c r="K823" s="628"/>
      <c r="L823" s="618" t="s">
        <v>629</v>
      </c>
      <c r="M823" s="619"/>
      <c r="N823" s="619"/>
      <c r="O823" s="619"/>
      <c r="P823" s="619"/>
      <c r="Q823" s="619"/>
      <c r="R823" s="619"/>
      <c r="S823" s="619"/>
      <c r="T823" s="619"/>
      <c r="U823" s="619"/>
      <c r="V823" s="619"/>
      <c r="W823" s="619"/>
      <c r="X823" s="620"/>
      <c r="Y823" s="621">
        <v>6.8780000000000001</v>
      </c>
      <c r="Z823" s="622"/>
      <c r="AA823" s="622"/>
      <c r="AB823" s="632"/>
      <c r="AC823" s="626" t="s">
        <v>626</v>
      </c>
      <c r="AD823" s="627"/>
      <c r="AE823" s="627"/>
      <c r="AF823" s="627"/>
      <c r="AG823" s="628"/>
      <c r="AH823" s="618" t="s">
        <v>627</v>
      </c>
      <c r="AI823" s="619"/>
      <c r="AJ823" s="619"/>
      <c r="AK823" s="619"/>
      <c r="AL823" s="619"/>
      <c r="AM823" s="619"/>
      <c r="AN823" s="619"/>
      <c r="AO823" s="619"/>
      <c r="AP823" s="619"/>
      <c r="AQ823" s="619"/>
      <c r="AR823" s="619"/>
      <c r="AS823" s="619"/>
      <c r="AT823" s="620"/>
      <c r="AU823" s="621">
        <v>0.29699999999999999</v>
      </c>
      <c r="AV823" s="622"/>
      <c r="AW823" s="622"/>
      <c r="AX823" s="623"/>
    </row>
    <row r="824" spans="1:50" ht="24.75" customHeight="1" x14ac:dyDescent="0.15">
      <c r="A824" s="651"/>
      <c r="B824" s="652"/>
      <c r="C824" s="652"/>
      <c r="D824" s="652"/>
      <c r="E824" s="652"/>
      <c r="F824" s="653"/>
      <c r="G824" s="626" t="s">
        <v>622</v>
      </c>
      <c r="H824" s="627"/>
      <c r="I824" s="627"/>
      <c r="J824" s="627"/>
      <c r="K824" s="628"/>
      <c r="L824" s="618" t="s">
        <v>645</v>
      </c>
      <c r="M824" s="619"/>
      <c r="N824" s="619"/>
      <c r="O824" s="619"/>
      <c r="P824" s="619"/>
      <c r="Q824" s="619"/>
      <c r="R824" s="619"/>
      <c r="S824" s="619"/>
      <c r="T824" s="619"/>
      <c r="U824" s="619"/>
      <c r="V824" s="619"/>
      <c r="W824" s="619"/>
      <c r="X824" s="620"/>
      <c r="Y824" s="621">
        <v>5.1479999999999997</v>
      </c>
      <c r="Z824" s="622"/>
      <c r="AA824" s="622"/>
      <c r="AB824" s="632"/>
      <c r="AC824" s="626" t="s">
        <v>647</v>
      </c>
      <c r="AD824" s="627"/>
      <c r="AE824" s="627"/>
      <c r="AF824" s="627"/>
      <c r="AG824" s="628"/>
      <c r="AH824" s="618" t="s">
        <v>648</v>
      </c>
      <c r="AI824" s="619"/>
      <c r="AJ824" s="619"/>
      <c r="AK824" s="619"/>
      <c r="AL824" s="619"/>
      <c r="AM824" s="619"/>
      <c r="AN824" s="619"/>
      <c r="AO824" s="619"/>
      <c r="AP824" s="619"/>
      <c r="AQ824" s="619"/>
      <c r="AR824" s="619"/>
      <c r="AS824" s="619"/>
      <c r="AT824" s="620"/>
      <c r="AU824" s="621">
        <v>0.27100000000000002</v>
      </c>
      <c r="AV824" s="622"/>
      <c r="AW824" s="622"/>
      <c r="AX824" s="623"/>
    </row>
    <row r="825" spans="1:50" ht="24.75" customHeight="1" x14ac:dyDescent="0.15">
      <c r="A825" s="651"/>
      <c r="B825" s="652"/>
      <c r="C825" s="652"/>
      <c r="D825" s="652"/>
      <c r="E825" s="652"/>
      <c r="F825" s="653"/>
      <c r="G825" s="626" t="s">
        <v>630</v>
      </c>
      <c r="H825" s="627"/>
      <c r="I825" s="627"/>
      <c r="J825" s="627"/>
      <c r="K825" s="628"/>
      <c r="L825" s="618" t="s">
        <v>631</v>
      </c>
      <c r="M825" s="619"/>
      <c r="N825" s="619"/>
      <c r="O825" s="619"/>
      <c r="P825" s="619"/>
      <c r="Q825" s="619"/>
      <c r="R825" s="619"/>
      <c r="S825" s="619"/>
      <c r="T825" s="619"/>
      <c r="U825" s="619"/>
      <c r="V825" s="619"/>
      <c r="W825" s="619"/>
      <c r="X825" s="620"/>
      <c r="Y825" s="621">
        <v>1.7490000000000001</v>
      </c>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x14ac:dyDescent="0.15">
      <c r="A826" s="651"/>
      <c r="B826" s="652"/>
      <c r="C826" s="652"/>
      <c r="D826" s="652"/>
      <c r="E826" s="652"/>
      <c r="F826" s="653"/>
      <c r="G826" s="626" t="s">
        <v>624</v>
      </c>
      <c r="H826" s="627"/>
      <c r="I826" s="627"/>
      <c r="J826" s="627"/>
      <c r="K826" s="628"/>
      <c r="L826" s="618" t="s">
        <v>646</v>
      </c>
      <c r="M826" s="619"/>
      <c r="N826" s="619"/>
      <c r="O826" s="619"/>
      <c r="P826" s="619"/>
      <c r="Q826" s="619"/>
      <c r="R826" s="619"/>
      <c r="S826" s="619"/>
      <c r="T826" s="619"/>
      <c r="U826" s="619"/>
      <c r="V826" s="619"/>
      <c r="W826" s="619"/>
      <c r="X826" s="620"/>
      <c r="Y826" s="621">
        <v>1.2889999999999999</v>
      </c>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x14ac:dyDescent="0.15">
      <c r="A827" s="651"/>
      <c r="B827" s="652"/>
      <c r="C827" s="652"/>
      <c r="D827" s="652"/>
      <c r="E827" s="652"/>
      <c r="F827" s="653"/>
      <c r="G827" s="626" t="s">
        <v>634</v>
      </c>
      <c r="H827" s="627"/>
      <c r="I827" s="627"/>
      <c r="J827" s="627"/>
      <c r="K827" s="628"/>
      <c r="L827" s="618" t="s">
        <v>635</v>
      </c>
      <c r="M827" s="619"/>
      <c r="N827" s="619"/>
      <c r="O827" s="619"/>
      <c r="P827" s="619"/>
      <c r="Q827" s="619"/>
      <c r="R827" s="619"/>
      <c r="S827" s="619"/>
      <c r="T827" s="619"/>
      <c r="U827" s="619"/>
      <c r="V827" s="619"/>
      <c r="W827" s="619"/>
      <c r="X827" s="620"/>
      <c r="Y827" s="621">
        <v>1.18</v>
      </c>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x14ac:dyDescent="0.15">
      <c r="A828" s="651"/>
      <c r="B828" s="652"/>
      <c r="C828" s="652"/>
      <c r="D828" s="652"/>
      <c r="E828" s="652"/>
      <c r="F828" s="653"/>
      <c r="G828" s="626" t="s">
        <v>632</v>
      </c>
      <c r="H828" s="627"/>
      <c r="I828" s="627"/>
      <c r="J828" s="627"/>
      <c r="K828" s="628"/>
      <c r="L828" s="618" t="s">
        <v>640</v>
      </c>
      <c r="M828" s="619"/>
      <c r="N828" s="619"/>
      <c r="O828" s="619"/>
      <c r="P828" s="619"/>
      <c r="Q828" s="619"/>
      <c r="R828" s="619"/>
      <c r="S828" s="619"/>
      <c r="T828" s="619"/>
      <c r="U828" s="619"/>
      <c r="V828" s="619"/>
      <c r="W828" s="619"/>
      <c r="X828" s="620"/>
      <c r="Y828" s="621">
        <v>0.8</v>
      </c>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15">
      <c r="A829" s="651"/>
      <c r="B829" s="652"/>
      <c r="C829" s="652"/>
      <c r="D829" s="652"/>
      <c r="E829" s="652"/>
      <c r="F829" s="653"/>
      <c r="G829" s="626" t="s">
        <v>636</v>
      </c>
      <c r="H829" s="627"/>
      <c r="I829" s="627"/>
      <c r="J829" s="627"/>
      <c r="K829" s="628"/>
      <c r="L829" s="618" t="s">
        <v>637</v>
      </c>
      <c r="M829" s="619"/>
      <c r="N829" s="619"/>
      <c r="O829" s="619"/>
      <c r="P829" s="619"/>
      <c r="Q829" s="619"/>
      <c r="R829" s="619"/>
      <c r="S829" s="619"/>
      <c r="T829" s="619"/>
      <c r="U829" s="619"/>
      <c r="V829" s="619"/>
      <c r="W829" s="619"/>
      <c r="X829" s="620"/>
      <c r="Y829" s="621">
        <v>0.68</v>
      </c>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36.963999999999999</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1.2839999999999998</v>
      </c>
      <c r="AV831" s="854"/>
      <c r="AW831" s="854"/>
      <c r="AX831" s="856"/>
    </row>
    <row r="832" spans="1:50" ht="24.75" customHeight="1" thickBot="1" x14ac:dyDescent="0.2">
      <c r="A832" s="931" t="s">
        <v>148</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9" t="s">
        <v>342</v>
      </c>
      <c r="AM832" s="280"/>
      <c r="AN832" s="280"/>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298</v>
      </c>
      <c r="K837" s="378"/>
      <c r="L837" s="378"/>
      <c r="M837" s="378"/>
      <c r="N837" s="378"/>
      <c r="O837" s="378"/>
      <c r="P837" s="379" t="s">
        <v>246</v>
      </c>
      <c r="Q837" s="379"/>
      <c r="R837" s="379"/>
      <c r="S837" s="379"/>
      <c r="T837" s="379"/>
      <c r="U837" s="379"/>
      <c r="V837" s="379"/>
      <c r="W837" s="379"/>
      <c r="X837" s="379"/>
      <c r="Y837" s="380" t="s">
        <v>296</v>
      </c>
      <c r="Z837" s="381"/>
      <c r="AA837" s="381"/>
      <c r="AB837" s="381"/>
      <c r="AC837" s="148" t="s">
        <v>336</v>
      </c>
      <c r="AD837" s="148"/>
      <c r="AE837" s="148"/>
      <c r="AF837" s="148"/>
      <c r="AG837" s="148"/>
      <c r="AH837" s="380" t="s">
        <v>362</v>
      </c>
      <c r="AI837" s="377"/>
      <c r="AJ837" s="377"/>
      <c r="AK837" s="377"/>
      <c r="AL837" s="377" t="s">
        <v>21</v>
      </c>
      <c r="AM837" s="377"/>
      <c r="AN837" s="377"/>
      <c r="AO837" s="382"/>
      <c r="AP837" s="383" t="s">
        <v>299</v>
      </c>
      <c r="AQ837" s="383"/>
      <c r="AR837" s="383"/>
      <c r="AS837" s="383"/>
      <c r="AT837" s="383"/>
      <c r="AU837" s="383"/>
      <c r="AV837" s="383"/>
      <c r="AW837" s="383"/>
      <c r="AX837" s="383"/>
    </row>
    <row r="838" spans="1:50" ht="60.75" customHeight="1" x14ac:dyDescent="0.15">
      <c r="A838" s="389">
        <v>1</v>
      </c>
      <c r="B838" s="389">
        <v>1</v>
      </c>
      <c r="C838" s="374" t="s">
        <v>669</v>
      </c>
      <c r="D838" s="360"/>
      <c r="E838" s="360"/>
      <c r="F838" s="360"/>
      <c r="G838" s="360"/>
      <c r="H838" s="360"/>
      <c r="I838" s="360"/>
      <c r="J838" s="361">
        <v>5010005007398</v>
      </c>
      <c r="K838" s="362"/>
      <c r="L838" s="362"/>
      <c r="M838" s="362"/>
      <c r="N838" s="362"/>
      <c r="O838" s="362"/>
      <c r="P838" s="375" t="s">
        <v>664</v>
      </c>
      <c r="Q838" s="363"/>
      <c r="R838" s="363"/>
      <c r="S838" s="363"/>
      <c r="T838" s="363"/>
      <c r="U838" s="363"/>
      <c r="V838" s="363"/>
      <c r="W838" s="363"/>
      <c r="X838" s="363"/>
      <c r="Y838" s="364">
        <v>35</v>
      </c>
      <c r="Z838" s="365"/>
      <c r="AA838" s="365"/>
      <c r="AB838" s="366"/>
      <c r="AC838" s="376" t="s">
        <v>374</v>
      </c>
      <c r="AD838" s="384"/>
      <c r="AE838" s="384"/>
      <c r="AF838" s="384"/>
      <c r="AG838" s="384"/>
      <c r="AH838" s="385" t="s">
        <v>649</v>
      </c>
      <c r="AI838" s="386"/>
      <c r="AJ838" s="386"/>
      <c r="AK838" s="386"/>
      <c r="AL838" s="370">
        <v>100</v>
      </c>
      <c r="AM838" s="371"/>
      <c r="AN838" s="371"/>
      <c r="AO838" s="372"/>
      <c r="AP838" s="373" t="s">
        <v>650</v>
      </c>
      <c r="AQ838" s="373"/>
      <c r="AR838" s="373"/>
      <c r="AS838" s="373"/>
      <c r="AT838" s="373"/>
      <c r="AU838" s="373"/>
      <c r="AV838" s="373"/>
      <c r="AW838" s="373"/>
      <c r="AX838" s="373"/>
    </row>
    <row r="839" spans="1:50" ht="58.5" customHeight="1" x14ac:dyDescent="0.15">
      <c r="A839" s="389">
        <v>2</v>
      </c>
      <c r="B839" s="389">
        <v>1</v>
      </c>
      <c r="C839" s="374" t="s">
        <v>670</v>
      </c>
      <c r="D839" s="360"/>
      <c r="E839" s="360"/>
      <c r="F839" s="360"/>
      <c r="G839" s="360"/>
      <c r="H839" s="360"/>
      <c r="I839" s="360"/>
      <c r="J839" s="361">
        <v>5010005007398</v>
      </c>
      <c r="K839" s="362"/>
      <c r="L839" s="362"/>
      <c r="M839" s="362"/>
      <c r="N839" s="362"/>
      <c r="O839" s="362"/>
      <c r="P839" s="375" t="s">
        <v>665</v>
      </c>
      <c r="Q839" s="363"/>
      <c r="R839" s="363"/>
      <c r="S839" s="363"/>
      <c r="T839" s="363"/>
      <c r="U839" s="363"/>
      <c r="V839" s="363"/>
      <c r="W839" s="363"/>
      <c r="X839" s="363"/>
      <c r="Y839" s="364">
        <v>35</v>
      </c>
      <c r="Z839" s="365"/>
      <c r="AA839" s="365"/>
      <c r="AB839" s="366"/>
      <c r="AC839" s="376" t="s">
        <v>374</v>
      </c>
      <c r="AD839" s="376"/>
      <c r="AE839" s="376"/>
      <c r="AF839" s="376"/>
      <c r="AG839" s="376"/>
      <c r="AH839" s="385" t="s">
        <v>650</v>
      </c>
      <c r="AI839" s="386"/>
      <c r="AJ839" s="386"/>
      <c r="AK839" s="386"/>
      <c r="AL839" s="370">
        <v>100</v>
      </c>
      <c r="AM839" s="371"/>
      <c r="AN839" s="371"/>
      <c r="AO839" s="372"/>
      <c r="AP839" s="373" t="s">
        <v>649</v>
      </c>
      <c r="AQ839" s="373"/>
      <c r="AR839" s="373"/>
      <c r="AS839" s="373"/>
      <c r="AT839" s="373"/>
      <c r="AU839" s="373"/>
      <c r="AV839" s="373"/>
      <c r="AW839" s="373"/>
      <c r="AX839" s="373"/>
    </row>
    <row r="840" spans="1:50" ht="45" customHeight="1" x14ac:dyDescent="0.15">
      <c r="A840" s="389">
        <v>3</v>
      </c>
      <c r="B840" s="389">
        <v>1</v>
      </c>
      <c r="C840" s="374" t="s">
        <v>653</v>
      </c>
      <c r="D840" s="360"/>
      <c r="E840" s="360"/>
      <c r="F840" s="360"/>
      <c r="G840" s="360"/>
      <c r="H840" s="360"/>
      <c r="I840" s="360"/>
      <c r="J840" s="361">
        <v>7021005008268</v>
      </c>
      <c r="K840" s="362"/>
      <c r="L840" s="362"/>
      <c r="M840" s="362"/>
      <c r="N840" s="362"/>
      <c r="O840" s="362"/>
      <c r="P840" s="375" t="s">
        <v>666</v>
      </c>
      <c r="Q840" s="363"/>
      <c r="R840" s="363"/>
      <c r="S840" s="363"/>
      <c r="T840" s="363"/>
      <c r="U840" s="363"/>
      <c r="V840" s="363"/>
      <c r="W840" s="363"/>
      <c r="X840" s="363"/>
      <c r="Y840" s="364">
        <v>37</v>
      </c>
      <c r="Z840" s="365"/>
      <c r="AA840" s="365"/>
      <c r="AB840" s="366"/>
      <c r="AC840" s="376" t="s">
        <v>374</v>
      </c>
      <c r="AD840" s="376"/>
      <c r="AE840" s="376"/>
      <c r="AF840" s="376"/>
      <c r="AG840" s="376"/>
      <c r="AH840" s="368" t="s">
        <v>650</v>
      </c>
      <c r="AI840" s="369"/>
      <c r="AJ840" s="369"/>
      <c r="AK840" s="369"/>
      <c r="AL840" s="370">
        <v>100</v>
      </c>
      <c r="AM840" s="371"/>
      <c r="AN840" s="371"/>
      <c r="AO840" s="372"/>
      <c r="AP840" s="373" t="s">
        <v>650</v>
      </c>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298</v>
      </c>
      <c r="K870" s="378"/>
      <c r="L870" s="378"/>
      <c r="M870" s="378"/>
      <c r="N870" s="378"/>
      <c r="O870" s="378"/>
      <c r="P870" s="379" t="s">
        <v>246</v>
      </c>
      <c r="Q870" s="379"/>
      <c r="R870" s="379"/>
      <c r="S870" s="379"/>
      <c r="T870" s="379"/>
      <c r="U870" s="379"/>
      <c r="V870" s="379"/>
      <c r="W870" s="379"/>
      <c r="X870" s="379"/>
      <c r="Y870" s="380" t="s">
        <v>296</v>
      </c>
      <c r="Z870" s="381"/>
      <c r="AA870" s="381"/>
      <c r="AB870" s="381"/>
      <c r="AC870" s="148" t="s">
        <v>336</v>
      </c>
      <c r="AD870" s="148"/>
      <c r="AE870" s="148"/>
      <c r="AF870" s="148"/>
      <c r="AG870" s="148"/>
      <c r="AH870" s="380" t="s">
        <v>362</v>
      </c>
      <c r="AI870" s="377"/>
      <c r="AJ870" s="377"/>
      <c r="AK870" s="377"/>
      <c r="AL870" s="377" t="s">
        <v>21</v>
      </c>
      <c r="AM870" s="377"/>
      <c r="AN870" s="377"/>
      <c r="AO870" s="382"/>
      <c r="AP870" s="383" t="s">
        <v>299</v>
      </c>
      <c r="AQ870" s="383"/>
      <c r="AR870" s="383"/>
      <c r="AS870" s="383"/>
      <c r="AT870" s="383"/>
      <c r="AU870" s="383"/>
      <c r="AV870" s="383"/>
      <c r="AW870" s="383"/>
      <c r="AX870" s="383"/>
    </row>
    <row r="871" spans="1:50" ht="44.25" customHeight="1" x14ac:dyDescent="0.15">
      <c r="A871" s="389">
        <v>1</v>
      </c>
      <c r="B871" s="389">
        <v>1</v>
      </c>
      <c r="C871" s="374" t="s">
        <v>654</v>
      </c>
      <c r="D871" s="360"/>
      <c r="E871" s="360"/>
      <c r="F871" s="360"/>
      <c r="G871" s="360"/>
      <c r="H871" s="360"/>
      <c r="I871" s="360"/>
      <c r="J871" s="361">
        <v>7010005005425</v>
      </c>
      <c r="K871" s="362"/>
      <c r="L871" s="362"/>
      <c r="M871" s="362"/>
      <c r="N871" s="362"/>
      <c r="O871" s="362"/>
      <c r="P871" s="375" t="s">
        <v>663</v>
      </c>
      <c r="Q871" s="363"/>
      <c r="R871" s="363"/>
      <c r="S871" s="363"/>
      <c r="T871" s="363"/>
      <c r="U871" s="363"/>
      <c r="V871" s="363"/>
      <c r="W871" s="363"/>
      <c r="X871" s="363"/>
      <c r="Y871" s="364">
        <v>10.199999999999999</v>
      </c>
      <c r="Z871" s="365"/>
      <c r="AA871" s="365"/>
      <c r="AB871" s="366"/>
      <c r="AC871" s="376" t="s">
        <v>374</v>
      </c>
      <c r="AD871" s="384"/>
      <c r="AE871" s="384"/>
      <c r="AF871" s="384"/>
      <c r="AG871" s="384"/>
      <c r="AH871" s="385" t="s">
        <v>650</v>
      </c>
      <c r="AI871" s="386"/>
      <c r="AJ871" s="386"/>
      <c r="AK871" s="386"/>
      <c r="AL871" s="370">
        <v>100</v>
      </c>
      <c r="AM871" s="371"/>
      <c r="AN871" s="371"/>
      <c r="AO871" s="372"/>
      <c r="AP871" s="373" t="s">
        <v>650</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298</v>
      </c>
      <c r="K903" s="378"/>
      <c r="L903" s="378"/>
      <c r="M903" s="378"/>
      <c r="N903" s="378"/>
      <c r="O903" s="378"/>
      <c r="P903" s="379" t="s">
        <v>246</v>
      </c>
      <c r="Q903" s="379"/>
      <c r="R903" s="379"/>
      <c r="S903" s="379"/>
      <c r="T903" s="379"/>
      <c r="U903" s="379"/>
      <c r="V903" s="379"/>
      <c r="W903" s="379"/>
      <c r="X903" s="379"/>
      <c r="Y903" s="380" t="s">
        <v>296</v>
      </c>
      <c r="Z903" s="381"/>
      <c r="AA903" s="381"/>
      <c r="AB903" s="381"/>
      <c r="AC903" s="148" t="s">
        <v>336</v>
      </c>
      <c r="AD903" s="148"/>
      <c r="AE903" s="148"/>
      <c r="AF903" s="148"/>
      <c r="AG903" s="148"/>
      <c r="AH903" s="380" t="s">
        <v>362</v>
      </c>
      <c r="AI903" s="377"/>
      <c r="AJ903" s="377"/>
      <c r="AK903" s="377"/>
      <c r="AL903" s="377" t="s">
        <v>21</v>
      </c>
      <c r="AM903" s="377"/>
      <c r="AN903" s="377"/>
      <c r="AO903" s="382"/>
      <c r="AP903" s="383" t="s">
        <v>299</v>
      </c>
      <c r="AQ903" s="383"/>
      <c r="AR903" s="383"/>
      <c r="AS903" s="383"/>
      <c r="AT903" s="383"/>
      <c r="AU903" s="383"/>
      <c r="AV903" s="383"/>
      <c r="AW903" s="383"/>
      <c r="AX903" s="383"/>
    </row>
    <row r="904" spans="1:50" ht="43.5" customHeight="1" x14ac:dyDescent="0.15">
      <c r="A904" s="389">
        <v>1</v>
      </c>
      <c r="B904" s="389">
        <v>1</v>
      </c>
      <c r="C904" s="374" t="s">
        <v>655</v>
      </c>
      <c r="D904" s="360"/>
      <c r="E904" s="360"/>
      <c r="F904" s="360"/>
      <c r="G904" s="360"/>
      <c r="H904" s="360"/>
      <c r="I904" s="360"/>
      <c r="J904" s="361">
        <v>6360005001332</v>
      </c>
      <c r="K904" s="362"/>
      <c r="L904" s="362"/>
      <c r="M904" s="362"/>
      <c r="N904" s="362"/>
      <c r="O904" s="362"/>
      <c r="P904" s="375" t="s">
        <v>662</v>
      </c>
      <c r="Q904" s="363"/>
      <c r="R904" s="363"/>
      <c r="S904" s="363"/>
      <c r="T904" s="363"/>
      <c r="U904" s="363"/>
      <c r="V904" s="363"/>
      <c r="W904" s="363"/>
      <c r="X904" s="363"/>
      <c r="Y904" s="364">
        <v>1.7</v>
      </c>
      <c r="Z904" s="365"/>
      <c r="AA904" s="365"/>
      <c r="AB904" s="366"/>
      <c r="AC904" s="376" t="s">
        <v>374</v>
      </c>
      <c r="AD904" s="384"/>
      <c r="AE904" s="384"/>
      <c r="AF904" s="384"/>
      <c r="AG904" s="384"/>
      <c r="AH904" s="385" t="s">
        <v>650</v>
      </c>
      <c r="AI904" s="386"/>
      <c r="AJ904" s="386"/>
      <c r="AK904" s="386"/>
      <c r="AL904" s="370">
        <v>100</v>
      </c>
      <c r="AM904" s="371"/>
      <c r="AN904" s="371"/>
      <c r="AO904" s="372"/>
      <c r="AP904" s="373" t="s">
        <v>650</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298</v>
      </c>
      <c r="K936" s="378"/>
      <c r="L936" s="378"/>
      <c r="M936" s="378"/>
      <c r="N936" s="378"/>
      <c r="O936" s="378"/>
      <c r="P936" s="379" t="s">
        <v>246</v>
      </c>
      <c r="Q936" s="379"/>
      <c r="R936" s="379"/>
      <c r="S936" s="379"/>
      <c r="T936" s="379"/>
      <c r="U936" s="379"/>
      <c r="V936" s="379"/>
      <c r="W936" s="379"/>
      <c r="X936" s="379"/>
      <c r="Y936" s="380" t="s">
        <v>296</v>
      </c>
      <c r="Z936" s="381"/>
      <c r="AA936" s="381"/>
      <c r="AB936" s="381"/>
      <c r="AC936" s="148" t="s">
        <v>336</v>
      </c>
      <c r="AD936" s="148"/>
      <c r="AE936" s="148"/>
      <c r="AF936" s="148"/>
      <c r="AG936" s="148"/>
      <c r="AH936" s="380" t="s">
        <v>362</v>
      </c>
      <c r="AI936" s="377"/>
      <c r="AJ936" s="377"/>
      <c r="AK936" s="377"/>
      <c r="AL936" s="377" t="s">
        <v>21</v>
      </c>
      <c r="AM936" s="377"/>
      <c r="AN936" s="377"/>
      <c r="AO936" s="382"/>
      <c r="AP936" s="383" t="s">
        <v>299</v>
      </c>
      <c r="AQ936" s="383"/>
      <c r="AR936" s="383"/>
      <c r="AS936" s="383"/>
      <c r="AT936" s="383"/>
      <c r="AU936" s="383"/>
      <c r="AV936" s="383"/>
      <c r="AW936" s="383"/>
      <c r="AX936" s="383"/>
    </row>
    <row r="937" spans="1:50" ht="40.5" customHeight="1" x14ac:dyDescent="0.15">
      <c r="A937" s="389">
        <v>1</v>
      </c>
      <c r="B937" s="389">
        <v>1</v>
      </c>
      <c r="C937" s="374" t="s">
        <v>656</v>
      </c>
      <c r="D937" s="360"/>
      <c r="E937" s="360"/>
      <c r="F937" s="360"/>
      <c r="G937" s="360"/>
      <c r="H937" s="360"/>
      <c r="I937" s="360"/>
      <c r="J937" s="361" t="s">
        <v>552</v>
      </c>
      <c r="K937" s="362"/>
      <c r="L937" s="362"/>
      <c r="M937" s="362"/>
      <c r="N937" s="362"/>
      <c r="O937" s="362"/>
      <c r="P937" s="375" t="s">
        <v>661</v>
      </c>
      <c r="Q937" s="363"/>
      <c r="R937" s="363"/>
      <c r="S937" s="363"/>
      <c r="T937" s="363"/>
      <c r="U937" s="363"/>
      <c r="V937" s="363"/>
      <c r="W937" s="363"/>
      <c r="X937" s="363"/>
      <c r="Y937" s="364">
        <v>4.2</v>
      </c>
      <c r="Z937" s="365"/>
      <c r="AA937" s="365"/>
      <c r="AB937" s="366"/>
      <c r="AC937" s="376" t="s">
        <v>374</v>
      </c>
      <c r="AD937" s="384"/>
      <c r="AE937" s="384"/>
      <c r="AF937" s="384"/>
      <c r="AG937" s="384"/>
      <c r="AH937" s="385" t="s">
        <v>650</v>
      </c>
      <c r="AI937" s="386"/>
      <c r="AJ937" s="386"/>
      <c r="AK937" s="386"/>
      <c r="AL937" s="370">
        <v>100</v>
      </c>
      <c r="AM937" s="371"/>
      <c r="AN937" s="371"/>
      <c r="AO937" s="372"/>
      <c r="AP937" s="373" t="s">
        <v>652</v>
      </c>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t="e">
        <f>-AH970</f>
        <v>#VALUE!</v>
      </c>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298</v>
      </c>
      <c r="K969" s="378"/>
      <c r="L969" s="378"/>
      <c r="M969" s="378"/>
      <c r="N969" s="378"/>
      <c r="O969" s="378"/>
      <c r="P969" s="379" t="s">
        <v>246</v>
      </c>
      <c r="Q969" s="379"/>
      <c r="R969" s="379"/>
      <c r="S969" s="379"/>
      <c r="T969" s="379"/>
      <c r="U969" s="379"/>
      <c r="V969" s="379"/>
      <c r="W969" s="379"/>
      <c r="X969" s="379"/>
      <c r="Y969" s="380" t="s">
        <v>296</v>
      </c>
      <c r="Z969" s="381"/>
      <c r="AA969" s="381"/>
      <c r="AB969" s="381"/>
      <c r="AC969" s="148" t="s">
        <v>336</v>
      </c>
      <c r="AD969" s="148"/>
      <c r="AE969" s="148"/>
      <c r="AF969" s="148"/>
      <c r="AG969" s="148"/>
      <c r="AH969" s="380" t="s">
        <v>362</v>
      </c>
      <c r="AI969" s="377"/>
      <c r="AJ969" s="377"/>
      <c r="AK969" s="377"/>
      <c r="AL969" s="377" t="s">
        <v>21</v>
      </c>
      <c r="AM969" s="377"/>
      <c r="AN969" s="377"/>
      <c r="AO969" s="382"/>
      <c r="AP969" s="383" t="s">
        <v>299</v>
      </c>
      <c r="AQ969" s="383"/>
      <c r="AR969" s="383"/>
      <c r="AS969" s="383"/>
      <c r="AT969" s="383"/>
      <c r="AU969" s="383"/>
      <c r="AV969" s="383"/>
      <c r="AW969" s="383"/>
      <c r="AX969" s="383"/>
    </row>
    <row r="970" spans="1:50" ht="44.25" customHeight="1" x14ac:dyDescent="0.15">
      <c r="A970" s="389">
        <v>1</v>
      </c>
      <c r="B970" s="389">
        <v>1</v>
      </c>
      <c r="C970" s="374" t="s">
        <v>657</v>
      </c>
      <c r="D970" s="360"/>
      <c r="E970" s="360"/>
      <c r="F970" s="360"/>
      <c r="G970" s="360"/>
      <c r="H970" s="360"/>
      <c r="I970" s="360"/>
      <c r="J970" s="361">
        <v>7021005008268</v>
      </c>
      <c r="K970" s="362"/>
      <c r="L970" s="362"/>
      <c r="M970" s="362"/>
      <c r="N970" s="362"/>
      <c r="O970" s="362"/>
      <c r="P970" s="375" t="s">
        <v>660</v>
      </c>
      <c r="Q970" s="363"/>
      <c r="R970" s="363"/>
      <c r="S970" s="363"/>
      <c r="T970" s="363"/>
      <c r="U970" s="363"/>
      <c r="V970" s="363"/>
      <c r="W970" s="363"/>
      <c r="X970" s="363"/>
      <c r="Y970" s="364">
        <v>13</v>
      </c>
      <c r="Z970" s="365"/>
      <c r="AA970" s="365"/>
      <c r="AB970" s="366"/>
      <c r="AC970" s="376" t="s">
        <v>374</v>
      </c>
      <c r="AD970" s="384"/>
      <c r="AE970" s="384"/>
      <c r="AF970" s="384"/>
      <c r="AG970" s="384"/>
      <c r="AH970" s="385" t="s">
        <v>650</v>
      </c>
      <c r="AI970" s="386"/>
      <c r="AJ970" s="386"/>
      <c r="AK970" s="386"/>
      <c r="AL970" s="370">
        <v>100</v>
      </c>
      <c r="AM970" s="371"/>
      <c r="AN970" s="371"/>
      <c r="AO970" s="372"/>
      <c r="AP970" s="373" t="s">
        <v>650</v>
      </c>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7"/>
      <c r="B1002" s="377"/>
      <c r="C1002" s="377" t="s">
        <v>26</v>
      </c>
      <c r="D1002" s="377"/>
      <c r="E1002" s="377"/>
      <c r="F1002" s="377"/>
      <c r="G1002" s="377"/>
      <c r="H1002" s="377"/>
      <c r="I1002" s="377"/>
      <c r="J1002" s="148" t="s">
        <v>298</v>
      </c>
      <c r="K1002" s="378"/>
      <c r="L1002" s="378"/>
      <c r="M1002" s="378"/>
      <c r="N1002" s="378"/>
      <c r="O1002" s="378"/>
      <c r="P1002" s="379" t="s">
        <v>246</v>
      </c>
      <c r="Q1002" s="379"/>
      <c r="R1002" s="379"/>
      <c r="S1002" s="379"/>
      <c r="T1002" s="379"/>
      <c r="U1002" s="379"/>
      <c r="V1002" s="379"/>
      <c r="W1002" s="379"/>
      <c r="X1002" s="379"/>
      <c r="Y1002" s="380" t="s">
        <v>296</v>
      </c>
      <c r="Z1002" s="381"/>
      <c r="AA1002" s="381"/>
      <c r="AB1002" s="381"/>
      <c r="AC1002" s="148" t="s">
        <v>336</v>
      </c>
      <c r="AD1002" s="148"/>
      <c r="AE1002" s="148"/>
      <c r="AF1002" s="148"/>
      <c r="AG1002" s="148"/>
      <c r="AH1002" s="380" t="s">
        <v>362</v>
      </c>
      <c r="AI1002" s="377"/>
      <c r="AJ1002" s="377"/>
      <c r="AK1002" s="377"/>
      <c r="AL1002" s="377" t="s">
        <v>21</v>
      </c>
      <c r="AM1002" s="377"/>
      <c r="AN1002" s="377"/>
      <c r="AO1002" s="382"/>
      <c r="AP1002" s="383" t="s">
        <v>299</v>
      </c>
      <c r="AQ1002" s="383"/>
      <c r="AR1002" s="383"/>
      <c r="AS1002" s="383"/>
      <c r="AT1002" s="383"/>
      <c r="AU1002" s="383"/>
      <c r="AV1002" s="383"/>
      <c r="AW1002" s="383"/>
      <c r="AX1002" s="383"/>
    </row>
    <row r="1003" spans="1:50" ht="45" customHeight="1" x14ac:dyDescent="0.15">
      <c r="A1003" s="389">
        <v>1</v>
      </c>
      <c r="B1003" s="389">
        <v>1</v>
      </c>
      <c r="C1003" s="374" t="s">
        <v>658</v>
      </c>
      <c r="D1003" s="360"/>
      <c r="E1003" s="360"/>
      <c r="F1003" s="360"/>
      <c r="G1003" s="360"/>
      <c r="H1003" s="360"/>
      <c r="I1003" s="360"/>
      <c r="J1003" s="361">
        <v>6020005004971</v>
      </c>
      <c r="K1003" s="362"/>
      <c r="L1003" s="362"/>
      <c r="M1003" s="362"/>
      <c r="N1003" s="362"/>
      <c r="O1003" s="362"/>
      <c r="P1003" s="375" t="s">
        <v>659</v>
      </c>
      <c r="Q1003" s="363"/>
      <c r="R1003" s="363"/>
      <c r="S1003" s="363"/>
      <c r="T1003" s="363"/>
      <c r="U1003" s="363"/>
      <c r="V1003" s="363"/>
      <c r="W1003" s="363"/>
      <c r="X1003" s="363"/>
      <c r="Y1003" s="364">
        <v>1.3</v>
      </c>
      <c r="Z1003" s="365"/>
      <c r="AA1003" s="365"/>
      <c r="AB1003" s="366"/>
      <c r="AC1003" s="376" t="s">
        <v>374</v>
      </c>
      <c r="AD1003" s="384"/>
      <c r="AE1003" s="384"/>
      <c r="AF1003" s="384"/>
      <c r="AG1003" s="384"/>
      <c r="AH1003" s="385" t="s">
        <v>651</v>
      </c>
      <c r="AI1003" s="386"/>
      <c r="AJ1003" s="386"/>
      <c r="AK1003" s="386"/>
      <c r="AL1003" s="370">
        <v>100</v>
      </c>
      <c r="AM1003" s="371"/>
      <c r="AN1003" s="371"/>
      <c r="AO1003" s="372"/>
      <c r="AP1003" s="373" t="s">
        <v>650</v>
      </c>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298</v>
      </c>
      <c r="K1035" s="378"/>
      <c r="L1035" s="378"/>
      <c r="M1035" s="378"/>
      <c r="N1035" s="378"/>
      <c r="O1035" s="378"/>
      <c r="P1035" s="379" t="s">
        <v>246</v>
      </c>
      <c r="Q1035" s="379"/>
      <c r="R1035" s="379"/>
      <c r="S1035" s="379"/>
      <c r="T1035" s="379"/>
      <c r="U1035" s="379"/>
      <c r="V1035" s="379"/>
      <c r="W1035" s="379"/>
      <c r="X1035" s="379"/>
      <c r="Y1035" s="380" t="s">
        <v>296</v>
      </c>
      <c r="Z1035" s="381"/>
      <c r="AA1035" s="381"/>
      <c r="AB1035" s="381"/>
      <c r="AC1035" s="148" t="s">
        <v>336</v>
      </c>
      <c r="AD1035" s="148"/>
      <c r="AE1035" s="148"/>
      <c r="AF1035" s="148"/>
      <c r="AG1035" s="148"/>
      <c r="AH1035" s="380" t="s">
        <v>362</v>
      </c>
      <c r="AI1035" s="377"/>
      <c r="AJ1035" s="377"/>
      <c r="AK1035" s="377"/>
      <c r="AL1035" s="377" t="s">
        <v>21</v>
      </c>
      <c r="AM1035" s="377"/>
      <c r="AN1035" s="377"/>
      <c r="AO1035" s="382"/>
      <c r="AP1035" s="383" t="s">
        <v>299</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298</v>
      </c>
      <c r="K1068" s="378"/>
      <c r="L1068" s="378"/>
      <c r="M1068" s="378"/>
      <c r="N1068" s="378"/>
      <c r="O1068" s="378"/>
      <c r="P1068" s="379" t="s">
        <v>246</v>
      </c>
      <c r="Q1068" s="379"/>
      <c r="R1068" s="379"/>
      <c r="S1068" s="379"/>
      <c r="T1068" s="379"/>
      <c r="U1068" s="379"/>
      <c r="V1068" s="379"/>
      <c r="W1068" s="379"/>
      <c r="X1068" s="379"/>
      <c r="Y1068" s="380" t="s">
        <v>296</v>
      </c>
      <c r="Z1068" s="381"/>
      <c r="AA1068" s="381"/>
      <c r="AB1068" s="381"/>
      <c r="AC1068" s="148" t="s">
        <v>336</v>
      </c>
      <c r="AD1068" s="148"/>
      <c r="AE1068" s="148"/>
      <c r="AF1068" s="148"/>
      <c r="AG1068" s="148"/>
      <c r="AH1068" s="380" t="s">
        <v>362</v>
      </c>
      <c r="AI1068" s="377"/>
      <c r="AJ1068" s="377"/>
      <c r="AK1068" s="377"/>
      <c r="AL1068" s="377" t="s">
        <v>21</v>
      </c>
      <c r="AM1068" s="377"/>
      <c r="AN1068" s="377"/>
      <c r="AO1068" s="382"/>
      <c r="AP1068" s="383" t="s">
        <v>299</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327</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342</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265</v>
      </c>
      <c r="D1102" s="396"/>
      <c r="E1102" s="148" t="s">
        <v>264</v>
      </c>
      <c r="F1102" s="396"/>
      <c r="G1102" s="396"/>
      <c r="H1102" s="396"/>
      <c r="I1102" s="396"/>
      <c r="J1102" s="148" t="s">
        <v>298</v>
      </c>
      <c r="K1102" s="148"/>
      <c r="L1102" s="148"/>
      <c r="M1102" s="148"/>
      <c r="N1102" s="148"/>
      <c r="O1102" s="148"/>
      <c r="P1102" s="380" t="s">
        <v>27</v>
      </c>
      <c r="Q1102" s="380"/>
      <c r="R1102" s="380"/>
      <c r="S1102" s="380"/>
      <c r="T1102" s="380"/>
      <c r="U1102" s="380"/>
      <c r="V1102" s="380"/>
      <c r="W1102" s="380"/>
      <c r="X1102" s="380"/>
      <c r="Y1102" s="148" t="s">
        <v>300</v>
      </c>
      <c r="Z1102" s="396"/>
      <c r="AA1102" s="396"/>
      <c r="AB1102" s="396"/>
      <c r="AC1102" s="148" t="s">
        <v>247</v>
      </c>
      <c r="AD1102" s="148"/>
      <c r="AE1102" s="148"/>
      <c r="AF1102" s="148"/>
      <c r="AG1102" s="148"/>
      <c r="AH1102" s="380" t="s">
        <v>260</v>
      </c>
      <c r="AI1102" s="381"/>
      <c r="AJ1102" s="381"/>
      <c r="AK1102" s="381"/>
      <c r="AL1102" s="381" t="s">
        <v>21</v>
      </c>
      <c r="AM1102" s="381"/>
      <c r="AN1102" s="381"/>
      <c r="AO1102" s="397"/>
      <c r="AP1102" s="383" t="s">
        <v>328</v>
      </c>
      <c r="AQ1102" s="383"/>
      <c r="AR1102" s="383"/>
      <c r="AS1102" s="383"/>
      <c r="AT1102" s="383"/>
      <c r="AU1102" s="383"/>
      <c r="AV1102" s="383"/>
      <c r="AW1102" s="383"/>
      <c r="AX1102" s="383"/>
    </row>
    <row r="1103" spans="1:50" ht="30" customHeight="1" x14ac:dyDescent="0.15">
      <c r="A1103" s="389">
        <v>1</v>
      </c>
      <c r="B1103" s="389">
        <v>1</v>
      </c>
      <c r="C1103" s="387"/>
      <c r="D1103" s="387"/>
      <c r="E1103" s="351" t="s">
        <v>552</v>
      </c>
      <c r="F1103" s="388"/>
      <c r="G1103" s="388"/>
      <c r="H1103" s="388"/>
      <c r="I1103" s="388"/>
      <c r="J1103" s="361" t="s">
        <v>552</v>
      </c>
      <c r="K1103" s="362"/>
      <c r="L1103" s="362"/>
      <c r="M1103" s="362"/>
      <c r="N1103" s="362"/>
      <c r="O1103" s="362"/>
      <c r="P1103" s="398" t="s">
        <v>553</v>
      </c>
      <c r="Q1103" s="363"/>
      <c r="R1103" s="363"/>
      <c r="S1103" s="363"/>
      <c r="T1103" s="363"/>
      <c r="U1103" s="363"/>
      <c r="V1103" s="363"/>
      <c r="W1103" s="363"/>
      <c r="X1103" s="363"/>
      <c r="Y1103" s="399" t="s">
        <v>552</v>
      </c>
      <c r="Z1103" s="365"/>
      <c r="AA1103" s="365"/>
      <c r="AB1103" s="366"/>
      <c r="AC1103" s="367"/>
      <c r="AD1103" s="367"/>
      <c r="AE1103" s="367"/>
      <c r="AF1103" s="367"/>
      <c r="AG1103" s="367"/>
      <c r="AH1103" s="390" t="s">
        <v>552</v>
      </c>
      <c r="AI1103" s="369"/>
      <c r="AJ1103" s="369"/>
      <c r="AK1103" s="369"/>
      <c r="AL1103" s="391" t="s">
        <v>552</v>
      </c>
      <c r="AM1103" s="371"/>
      <c r="AN1103" s="371"/>
      <c r="AO1103" s="372"/>
      <c r="AP1103" s="392" t="s">
        <v>553</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29" max="49" man="1"/>
    <brk id="699" max="49" man="1"/>
    <brk id="718" max="49" man="1"/>
    <brk id="740" max="49" man="1"/>
    <brk id="779"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594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595</v>
      </c>
      <c r="M3" s="13" t="str">
        <f t="shared" ref="M3:M11" si="2">IF(L3="","",K3)</f>
        <v>文教及び科学振興</v>
      </c>
      <c r="N3" s="13" t="str">
        <f>IF(M3="",N2,IF(N2&lt;&gt;"",CONCATENATE(N2,"、",M3),M3))</f>
        <v>文教及び科学振興</v>
      </c>
      <c r="O3" s="13"/>
      <c r="P3" s="12" t="s">
        <v>75</v>
      </c>
      <c r="Q3" s="17" t="s">
        <v>558</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t="s">
        <v>558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t="s">
        <v>593</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海洋政策、科学技術・イノベーション</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海洋政策、科学技術・イノベーション</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海洋政策、科学技術・イノベーション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委託・請負</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海洋政策、科学技術・イノベーション</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海洋政策、科学技術・イノベーション</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347</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6"/>
      <c r="Z2" s="851"/>
      <c r="AA2" s="852"/>
      <c r="AB2" s="1060" t="s">
        <v>11</v>
      </c>
      <c r="AC2" s="1061"/>
      <c r="AD2" s="1062"/>
      <c r="AE2" s="249" t="s">
        <v>387</v>
      </c>
      <c r="AF2" s="249"/>
      <c r="AG2" s="249"/>
      <c r="AH2" s="249"/>
      <c r="AI2" s="249" t="s">
        <v>385</v>
      </c>
      <c r="AJ2" s="249"/>
      <c r="AK2" s="249"/>
      <c r="AL2" s="249"/>
      <c r="AM2" s="249" t="s">
        <v>414</v>
      </c>
      <c r="AN2" s="249"/>
      <c r="AO2" s="249"/>
      <c r="AP2" s="243"/>
      <c r="AQ2" s="159" t="s">
        <v>234</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7"/>
      <c r="Z3" s="1058"/>
      <c r="AA3" s="1059"/>
      <c r="AB3" s="1063"/>
      <c r="AC3" s="1064"/>
      <c r="AD3" s="1065"/>
      <c r="AE3" s="250"/>
      <c r="AF3" s="250"/>
      <c r="AG3" s="250"/>
      <c r="AH3" s="250"/>
      <c r="AI3" s="250"/>
      <c r="AJ3" s="250"/>
      <c r="AK3" s="250"/>
      <c r="AL3" s="250"/>
      <c r="AM3" s="250"/>
      <c r="AN3" s="250"/>
      <c r="AO3" s="250"/>
      <c r="AP3" s="246"/>
      <c r="AQ3" s="198"/>
      <c r="AR3" s="199"/>
      <c r="AS3" s="132" t="s">
        <v>235</v>
      </c>
      <c r="AT3" s="133"/>
      <c r="AU3" s="199"/>
      <c r="AV3" s="199"/>
      <c r="AW3" s="418" t="s">
        <v>181</v>
      </c>
      <c r="AX3" s="419"/>
    </row>
    <row r="4" spans="1:50" ht="22.5" customHeight="1" x14ac:dyDescent="0.15">
      <c r="A4" s="423"/>
      <c r="B4" s="421"/>
      <c r="C4" s="421"/>
      <c r="D4" s="421"/>
      <c r="E4" s="421"/>
      <c r="F4" s="422"/>
      <c r="G4" s="584"/>
      <c r="H4" s="1033"/>
      <c r="I4" s="1033"/>
      <c r="J4" s="1033"/>
      <c r="K4" s="1033"/>
      <c r="L4" s="1033"/>
      <c r="M4" s="1033"/>
      <c r="N4" s="1033"/>
      <c r="O4" s="1034"/>
      <c r="P4" s="104"/>
      <c r="Q4" s="1041"/>
      <c r="R4" s="1041"/>
      <c r="S4" s="1041"/>
      <c r="T4" s="1041"/>
      <c r="U4" s="1041"/>
      <c r="V4" s="1041"/>
      <c r="W4" s="1041"/>
      <c r="X4" s="1042"/>
      <c r="Y4" s="1051" t="s">
        <v>12</v>
      </c>
      <c r="Z4" s="1052"/>
      <c r="AA4" s="1053"/>
      <c r="AB4" s="484"/>
      <c r="AC4" s="1055"/>
      <c r="AD4" s="1055"/>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5"/>
      <c r="H5" s="1036"/>
      <c r="I5" s="1036"/>
      <c r="J5" s="1036"/>
      <c r="K5" s="1036"/>
      <c r="L5" s="1036"/>
      <c r="M5" s="1036"/>
      <c r="N5" s="1036"/>
      <c r="O5" s="1037"/>
      <c r="P5" s="1043"/>
      <c r="Q5" s="1043"/>
      <c r="R5" s="1043"/>
      <c r="S5" s="1043"/>
      <c r="T5" s="1043"/>
      <c r="U5" s="1043"/>
      <c r="V5" s="1043"/>
      <c r="W5" s="1043"/>
      <c r="X5" s="1044"/>
      <c r="Y5" s="438" t="s">
        <v>54</v>
      </c>
      <c r="Z5" s="1048"/>
      <c r="AA5" s="1049"/>
      <c r="AB5" s="546"/>
      <c r="AC5" s="1054"/>
      <c r="AD5" s="1054"/>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8"/>
      <c r="H6" s="1039"/>
      <c r="I6" s="1039"/>
      <c r="J6" s="1039"/>
      <c r="K6" s="1039"/>
      <c r="L6" s="1039"/>
      <c r="M6" s="1039"/>
      <c r="N6" s="1039"/>
      <c r="O6" s="1040"/>
      <c r="P6" s="1045"/>
      <c r="Q6" s="1045"/>
      <c r="R6" s="1045"/>
      <c r="S6" s="1045"/>
      <c r="T6" s="1045"/>
      <c r="U6" s="1045"/>
      <c r="V6" s="1045"/>
      <c r="W6" s="1045"/>
      <c r="X6" s="1046"/>
      <c r="Y6" s="1047" t="s">
        <v>13</v>
      </c>
      <c r="Z6" s="1048"/>
      <c r="AA6" s="1049"/>
      <c r="AB6" s="614" t="s">
        <v>182</v>
      </c>
      <c r="AC6" s="1050"/>
      <c r="AD6" s="1050"/>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347</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6"/>
      <c r="Z9" s="851"/>
      <c r="AA9" s="852"/>
      <c r="AB9" s="1060" t="s">
        <v>11</v>
      </c>
      <c r="AC9" s="1061"/>
      <c r="AD9" s="1062"/>
      <c r="AE9" s="249" t="s">
        <v>387</v>
      </c>
      <c r="AF9" s="249"/>
      <c r="AG9" s="249"/>
      <c r="AH9" s="249"/>
      <c r="AI9" s="249" t="s">
        <v>385</v>
      </c>
      <c r="AJ9" s="249"/>
      <c r="AK9" s="249"/>
      <c r="AL9" s="249"/>
      <c r="AM9" s="249" t="s">
        <v>414</v>
      </c>
      <c r="AN9" s="249"/>
      <c r="AO9" s="249"/>
      <c r="AP9" s="243"/>
      <c r="AQ9" s="159" t="s">
        <v>234</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7"/>
      <c r="Z10" s="1058"/>
      <c r="AA10" s="1059"/>
      <c r="AB10" s="1063"/>
      <c r="AC10" s="1064"/>
      <c r="AD10" s="1065"/>
      <c r="AE10" s="250"/>
      <c r="AF10" s="250"/>
      <c r="AG10" s="250"/>
      <c r="AH10" s="250"/>
      <c r="AI10" s="250"/>
      <c r="AJ10" s="250"/>
      <c r="AK10" s="250"/>
      <c r="AL10" s="250"/>
      <c r="AM10" s="250"/>
      <c r="AN10" s="250"/>
      <c r="AO10" s="250"/>
      <c r="AP10" s="246"/>
      <c r="AQ10" s="198"/>
      <c r="AR10" s="199"/>
      <c r="AS10" s="132" t="s">
        <v>235</v>
      </c>
      <c r="AT10" s="133"/>
      <c r="AU10" s="199"/>
      <c r="AV10" s="199"/>
      <c r="AW10" s="418" t="s">
        <v>181</v>
      </c>
      <c r="AX10" s="419"/>
    </row>
    <row r="11" spans="1:50" ht="22.5" customHeight="1" x14ac:dyDescent="0.15">
      <c r="A11" s="423"/>
      <c r="B11" s="421"/>
      <c r="C11" s="421"/>
      <c r="D11" s="421"/>
      <c r="E11" s="421"/>
      <c r="F11" s="422"/>
      <c r="G11" s="584"/>
      <c r="H11" s="1033"/>
      <c r="I11" s="1033"/>
      <c r="J11" s="1033"/>
      <c r="K11" s="1033"/>
      <c r="L11" s="1033"/>
      <c r="M11" s="1033"/>
      <c r="N11" s="1033"/>
      <c r="O11" s="1034"/>
      <c r="P11" s="104"/>
      <c r="Q11" s="1041"/>
      <c r="R11" s="1041"/>
      <c r="S11" s="1041"/>
      <c r="T11" s="1041"/>
      <c r="U11" s="1041"/>
      <c r="V11" s="1041"/>
      <c r="W11" s="1041"/>
      <c r="X11" s="1042"/>
      <c r="Y11" s="1051" t="s">
        <v>12</v>
      </c>
      <c r="Z11" s="1052"/>
      <c r="AA11" s="1053"/>
      <c r="AB11" s="484"/>
      <c r="AC11" s="1055"/>
      <c r="AD11" s="1055"/>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5"/>
      <c r="H12" s="1036"/>
      <c r="I12" s="1036"/>
      <c r="J12" s="1036"/>
      <c r="K12" s="1036"/>
      <c r="L12" s="1036"/>
      <c r="M12" s="1036"/>
      <c r="N12" s="1036"/>
      <c r="O12" s="1037"/>
      <c r="P12" s="1043"/>
      <c r="Q12" s="1043"/>
      <c r="R12" s="1043"/>
      <c r="S12" s="1043"/>
      <c r="T12" s="1043"/>
      <c r="U12" s="1043"/>
      <c r="V12" s="1043"/>
      <c r="W12" s="1043"/>
      <c r="X12" s="1044"/>
      <c r="Y12" s="438" t="s">
        <v>54</v>
      </c>
      <c r="Z12" s="1048"/>
      <c r="AA12" s="1049"/>
      <c r="AB12" s="546"/>
      <c r="AC12" s="1054"/>
      <c r="AD12" s="1054"/>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4" t="s">
        <v>182</v>
      </c>
      <c r="AC13" s="1050"/>
      <c r="AD13" s="1050"/>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347</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6"/>
      <c r="Z16" s="851"/>
      <c r="AA16" s="852"/>
      <c r="AB16" s="1060" t="s">
        <v>11</v>
      </c>
      <c r="AC16" s="1061"/>
      <c r="AD16" s="1062"/>
      <c r="AE16" s="249" t="s">
        <v>387</v>
      </c>
      <c r="AF16" s="249"/>
      <c r="AG16" s="249"/>
      <c r="AH16" s="249"/>
      <c r="AI16" s="249" t="s">
        <v>385</v>
      </c>
      <c r="AJ16" s="249"/>
      <c r="AK16" s="249"/>
      <c r="AL16" s="249"/>
      <c r="AM16" s="249" t="s">
        <v>414</v>
      </c>
      <c r="AN16" s="249"/>
      <c r="AO16" s="249"/>
      <c r="AP16" s="243"/>
      <c r="AQ16" s="159" t="s">
        <v>234</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7"/>
      <c r="Z17" s="1058"/>
      <c r="AA17" s="1059"/>
      <c r="AB17" s="1063"/>
      <c r="AC17" s="1064"/>
      <c r="AD17" s="1065"/>
      <c r="AE17" s="250"/>
      <c r="AF17" s="250"/>
      <c r="AG17" s="250"/>
      <c r="AH17" s="250"/>
      <c r="AI17" s="250"/>
      <c r="AJ17" s="250"/>
      <c r="AK17" s="250"/>
      <c r="AL17" s="250"/>
      <c r="AM17" s="250"/>
      <c r="AN17" s="250"/>
      <c r="AO17" s="250"/>
      <c r="AP17" s="246"/>
      <c r="AQ17" s="198"/>
      <c r="AR17" s="199"/>
      <c r="AS17" s="132" t="s">
        <v>235</v>
      </c>
      <c r="AT17" s="133"/>
      <c r="AU17" s="199"/>
      <c r="AV17" s="199"/>
      <c r="AW17" s="418" t="s">
        <v>181</v>
      </c>
      <c r="AX17" s="419"/>
    </row>
    <row r="18" spans="1:50" ht="22.5" customHeight="1" x14ac:dyDescent="0.15">
      <c r="A18" s="423"/>
      <c r="B18" s="421"/>
      <c r="C18" s="421"/>
      <c r="D18" s="421"/>
      <c r="E18" s="421"/>
      <c r="F18" s="422"/>
      <c r="G18" s="584"/>
      <c r="H18" s="1033"/>
      <c r="I18" s="1033"/>
      <c r="J18" s="1033"/>
      <c r="K18" s="1033"/>
      <c r="L18" s="1033"/>
      <c r="M18" s="1033"/>
      <c r="N18" s="1033"/>
      <c r="O18" s="1034"/>
      <c r="P18" s="104"/>
      <c r="Q18" s="1041"/>
      <c r="R18" s="1041"/>
      <c r="S18" s="1041"/>
      <c r="T18" s="1041"/>
      <c r="U18" s="1041"/>
      <c r="V18" s="1041"/>
      <c r="W18" s="1041"/>
      <c r="X18" s="1042"/>
      <c r="Y18" s="1051" t="s">
        <v>12</v>
      </c>
      <c r="Z18" s="1052"/>
      <c r="AA18" s="1053"/>
      <c r="AB18" s="484"/>
      <c r="AC18" s="1055"/>
      <c r="AD18" s="1055"/>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5"/>
      <c r="H19" s="1036"/>
      <c r="I19" s="1036"/>
      <c r="J19" s="1036"/>
      <c r="K19" s="1036"/>
      <c r="L19" s="1036"/>
      <c r="M19" s="1036"/>
      <c r="N19" s="1036"/>
      <c r="O19" s="1037"/>
      <c r="P19" s="1043"/>
      <c r="Q19" s="1043"/>
      <c r="R19" s="1043"/>
      <c r="S19" s="1043"/>
      <c r="T19" s="1043"/>
      <c r="U19" s="1043"/>
      <c r="V19" s="1043"/>
      <c r="W19" s="1043"/>
      <c r="X19" s="1044"/>
      <c r="Y19" s="438" t="s">
        <v>54</v>
      </c>
      <c r="Z19" s="1048"/>
      <c r="AA19" s="1049"/>
      <c r="AB19" s="546"/>
      <c r="AC19" s="1054"/>
      <c r="AD19" s="1054"/>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4" t="s">
        <v>182</v>
      </c>
      <c r="AC20" s="1050"/>
      <c r="AD20" s="1050"/>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347</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6"/>
      <c r="Z23" s="851"/>
      <c r="AA23" s="852"/>
      <c r="AB23" s="1060" t="s">
        <v>11</v>
      </c>
      <c r="AC23" s="1061"/>
      <c r="AD23" s="1062"/>
      <c r="AE23" s="249" t="s">
        <v>387</v>
      </c>
      <c r="AF23" s="249"/>
      <c r="AG23" s="249"/>
      <c r="AH23" s="249"/>
      <c r="AI23" s="249" t="s">
        <v>385</v>
      </c>
      <c r="AJ23" s="249"/>
      <c r="AK23" s="249"/>
      <c r="AL23" s="249"/>
      <c r="AM23" s="249" t="s">
        <v>414</v>
      </c>
      <c r="AN23" s="249"/>
      <c r="AO23" s="249"/>
      <c r="AP23" s="243"/>
      <c r="AQ23" s="159" t="s">
        <v>234</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7"/>
      <c r="Z24" s="1058"/>
      <c r="AA24" s="1059"/>
      <c r="AB24" s="1063"/>
      <c r="AC24" s="1064"/>
      <c r="AD24" s="1065"/>
      <c r="AE24" s="250"/>
      <c r="AF24" s="250"/>
      <c r="AG24" s="250"/>
      <c r="AH24" s="250"/>
      <c r="AI24" s="250"/>
      <c r="AJ24" s="250"/>
      <c r="AK24" s="250"/>
      <c r="AL24" s="250"/>
      <c r="AM24" s="250"/>
      <c r="AN24" s="250"/>
      <c r="AO24" s="250"/>
      <c r="AP24" s="246"/>
      <c r="AQ24" s="198"/>
      <c r="AR24" s="199"/>
      <c r="AS24" s="132" t="s">
        <v>235</v>
      </c>
      <c r="AT24" s="133"/>
      <c r="AU24" s="199"/>
      <c r="AV24" s="199"/>
      <c r="AW24" s="418" t="s">
        <v>181</v>
      </c>
      <c r="AX24" s="419"/>
    </row>
    <row r="25" spans="1:50" ht="22.5" customHeight="1" x14ac:dyDescent="0.15">
      <c r="A25" s="423"/>
      <c r="B25" s="421"/>
      <c r="C25" s="421"/>
      <c r="D25" s="421"/>
      <c r="E25" s="421"/>
      <c r="F25" s="422"/>
      <c r="G25" s="584"/>
      <c r="H25" s="1033"/>
      <c r="I25" s="1033"/>
      <c r="J25" s="1033"/>
      <c r="K25" s="1033"/>
      <c r="L25" s="1033"/>
      <c r="M25" s="1033"/>
      <c r="N25" s="1033"/>
      <c r="O25" s="1034"/>
      <c r="P25" s="104"/>
      <c r="Q25" s="1041"/>
      <c r="R25" s="1041"/>
      <c r="S25" s="1041"/>
      <c r="T25" s="1041"/>
      <c r="U25" s="1041"/>
      <c r="V25" s="1041"/>
      <c r="W25" s="1041"/>
      <c r="X25" s="1042"/>
      <c r="Y25" s="1051" t="s">
        <v>12</v>
      </c>
      <c r="Z25" s="1052"/>
      <c r="AA25" s="1053"/>
      <c r="AB25" s="484"/>
      <c r="AC25" s="1055"/>
      <c r="AD25" s="1055"/>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5"/>
      <c r="H26" s="1036"/>
      <c r="I26" s="1036"/>
      <c r="J26" s="1036"/>
      <c r="K26" s="1036"/>
      <c r="L26" s="1036"/>
      <c r="M26" s="1036"/>
      <c r="N26" s="1036"/>
      <c r="O26" s="1037"/>
      <c r="P26" s="1043"/>
      <c r="Q26" s="1043"/>
      <c r="R26" s="1043"/>
      <c r="S26" s="1043"/>
      <c r="T26" s="1043"/>
      <c r="U26" s="1043"/>
      <c r="V26" s="1043"/>
      <c r="W26" s="1043"/>
      <c r="X26" s="1044"/>
      <c r="Y26" s="438" t="s">
        <v>54</v>
      </c>
      <c r="Z26" s="1048"/>
      <c r="AA26" s="1049"/>
      <c r="AB26" s="546"/>
      <c r="AC26" s="1054"/>
      <c r="AD26" s="1054"/>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4" t="s">
        <v>182</v>
      </c>
      <c r="AC27" s="1050"/>
      <c r="AD27" s="1050"/>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347</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6"/>
      <c r="Z30" s="851"/>
      <c r="AA30" s="852"/>
      <c r="AB30" s="1060" t="s">
        <v>11</v>
      </c>
      <c r="AC30" s="1061"/>
      <c r="AD30" s="1062"/>
      <c r="AE30" s="249" t="s">
        <v>387</v>
      </c>
      <c r="AF30" s="249"/>
      <c r="AG30" s="249"/>
      <c r="AH30" s="249"/>
      <c r="AI30" s="249" t="s">
        <v>385</v>
      </c>
      <c r="AJ30" s="249"/>
      <c r="AK30" s="249"/>
      <c r="AL30" s="249"/>
      <c r="AM30" s="249" t="s">
        <v>414</v>
      </c>
      <c r="AN30" s="249"/>
      <c r="AO30" s="249"/>
      <c r="AP30" s="243"/>
      <c r="AQ30" s="159" t="s">
        <v>234</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7"/>
      <c r="Z31" s="1058"/>
      <c r="AA31" s="1059"/>
      <c r="AB31" s="1063"/>
      <c r="AC31" s="1064"/>
      <c r="AD31" s="1065"/>
      <c r="AE31" s="250"/>
      <c r="AF31" s="250"/>
      <c r="AG31" s="250"/>
      <c r="AH31" s="250"/>
      <c r="AI31" s="250"/>
      <c r="AJ31" s="250"/>
      <c r="AK31" s="250"/>
      <c r="AL31" s="250"/>
      <c r="AM31" s="250"/>
      <c r="AN31" s="250"/>
      <c r="AO31" s="250"/>
      <c r="AP31" s="246"/>
      <c r="AQ31" s="198"/>
      <c r="AR31" s="199"/>
      <c r="AS31" s="132" t="s">
        <v>235</v>
      </c>
      <c r="AT31" s="133"/>
      <c r="AU31" s="199"/>
      <c r="AV31" s="199"/>
      <c r="AW31" s="418" t="s">
        <v>181</v>
      </c>
      <c r="AX31" s="419"/>
    </row>
    <row r="32" spans="1:50" ht="22.5" customHeight="1" x14ac:dyDescent="0.15">
      <c r="A32" s="423"/>
      <c r="B32" s="421"/>
      <c r="C32" s="421"/>
      <c r="D32" s="421"/>
      <c r="E32" s="421"/>
      <c r="F32" s="422"/>
      <c r="G32" s="584"/>
      <c r="H32" s="1033"/>
      <c r="I32" s="1033"/>
      <c r="J32" s="1033"/>
      <c r="K32" s="1033"/>
      <c r="L32" s="1033"/>
      <c r="M32" s="1033"/>
      <c r="N32" s="1033"/>
      <c r="O32" s="1034"/>
      <c r="P32" s="104"/>
      <c r="Q32" s="1041"/>
      <c r="R32" s="1041"/>
      <c r="S32" s="1041"/>
      <c r="T32" s="1041"/>
      <c r="U32" s="1041"/>
      <c r="V32" s="1041"/>
      <c r="W32" s="1041"/>
      <c r="X32" s="1042"/>
      <c r="Y32" s="1051" t="s">
        <v>12</v>
      </c>
      <c r="Z32" s="1052"/>
      <c r="AA32" s="1053"/>
      <c r="AB32" s="484"/>
      <c r="AC32" s="1055"/>
      <c r="AD32" s="1055"/>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5"/>
      <c r="H33" s="1036"/>
      <c r="I33" s="1036"/>
      <c r="J33" s="1036"/>
      <c r="K33" s="1036"/>
      <c r="L33" s="1036"/>
      <c r="M33" s="1036"/>
      <c r="N33" s="1036"/>
      <c r="O33" s="1037"/>
      <c r="P33" s="1043"/>
      <c r="Q33" s="1043"/>
      <c r="R33" s="1043"/>
      <c r="S33" s="1043"/>
      <c r="T33" s="1043"/>
      <c r="U33" s="1043"/>
      <c r="V33" s="1043"/>
      <c r="W33" s="1043"/>
      <c r="X33" s="1044"/>
      <c r="Y33" s="438" t="s">
        <v>54</v>
      </c>
      <c r="Z33" s="1048"/>
      <c r="AA33" s="1049"/>
      <c r="AB33" s="546"/>
      <c r="AC33" s="1054"/>
      <c r="AD33" s="1054"/>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4" t="s">
        <v>182</v>
      </c>
      <c r="AC34" s="1050"/>
      <c r="AD34" s="1050"/>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347</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6"/>
      <c r="Z37" s="851"/>
      <c r="AA37" s="852"/>
      <c r="AB37" s="1060" t="s">
        <v>11</v>
      </c>
      <c r="AC37" s="1061"/>
      <c r="AD37" s="1062"/>
      <c r="AE37" s="249" t="s">
        <v>387</v>
      </c>
      <c r="AF37" s="249"/>
      <c r="AG37" s="249"/>
      <c r="AH37" s="249"/>
      <c r="AI37" s="249" t="s">
        <v>385</v>
      </c>
      <c r="AJ37" s="249"/>
      <c r="AK37" s="249"/>
      <c r="AL37" s="249"/>
      <c r="AM37" s="249" t="s">
        <v>414</v>
      </c>
      <c r="AN37" s="249"/>
      <c r="AO37" s="249"/>
      <c r="AP37" s="243"/>
      <c r="AQ37" s="159" t="s">
        <v>234</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7"/>
      <c r="Z38" s="1058"/>
      <c r="AA38" s="1059"/>
      <c r="AB38" s="1063"/>
      <c r="AC38" s="1064"/>
      <c r="AD38" s="1065"/>
      <c r="AE38" s="250"/>
      <c r="AF38" s="250"/>
      <c r="AG38" s="250"/>
      <c r="AH38" s="250"/>
      <c r="AI38" s="250"/>
      <c r="AJ38" s="250"/>
      <c r="AK38" s="250"/>
      <c r="AL38" s="250"/>
      <c r="AM38" s="250"/>
      <c r="AN38" s="250"/>
      <c r="AO38" s="250"/>
      <c r="AP38" s="246"/>
      <c r="AQ38" s="198"/>
      <c r="AR38" s="199"/>
      <c r="AS38" s="132" t="s">
        <v>235</v>
      </c>
      <c r="AT38" s="133"/>
      <c r="AU38" s="199"/>
      <c r="AV38" s="199"/>
      <c r="AW38" s="418" t="s">
        <v>181</v>
      </c>
      <c r="AX38" s="419"/>
    </row>
    <row r="39" spans="1:50" ht="22.5" customHeight="1" x14ac:dyDescent="0.15">
      <c r="A39" s="423"/>
      <c r="B39" s="421"/>
      <c r="C39" s="421"/>
      <c r="D39" s="421"/>
      <c r="E39" s="421"/>
      <c r="F39" s="422"/>
      <c r="G39" s="584"/>
      <c r="H39" s="1033"/>
      <c r="I39" s="1033"/>
      <c r="J39" s="1033"/>
      <c r="K39" s="1033"/>
      <c r="L39" s="1033"/>
      <c r="M39" s="1033"/>
      <c r="N39" s="1033"/>
      <c r="O39" s="1034"/>
      <c r="P39" s="104"/>
      <c r="Q39" s="1041"/>
      <c r="R39" s="1041"/>
      <c r="S39" s="1041"/>
      <c r="T39" s="1041"/>
      <c r="U39" s="1041"/>
      <c r="V39" s="1041"/>
      <c r="W39" s="1041"/>
      <c r="X39" s="1042"/>
      <c r="Y39" s="1051" t="s">
        <v>12</v>
      </c>
      <c r="Z39" s="1052"/>
      <c r="AA39" s="1053"/>
      <c r="AB39" s="484"/>
      <c r="AC39" s="1055"/>
      <c r="AD39" s="1055"/>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5"/>
      <c r="H40" s="1036"/>
      <c r="I40" s="1036"/>
      <c r="J40" s="1036"/>
      <c r="K40" s="1036"/>
      <c r="L40" s="1036"/>
      <c r="M40" s="1036"/>
      <c r="N40" s="1036"/>
      <c r="O40" s="1037"/>
      <c r="P40" s="1043"/>
      <c r="Q40" s="1043"/>
      <c r="R40" s="1043"/>
      <c r="S40" s="1043"/>
      <c r="T40" s="1043"/>
      <c r="U40" s="1043"/>
      <c r="V40" s="1043"/>
      <c r="W40" s="1043"/>
      <c r="X40" s="1044"/>
      <c r="Y40" s="438" t="s">
        <v>54</v>
      </c>
      <c r="Z40" s="1048"/>
      <c r="AA40" s="1049"/>
      <c r="AB40" s="546"/>
      <c r="AC40" s="1054"/>
      <c r="AD40" s="1054"/>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4" t="s">
        <v>182</v>
      </c>
      <c r="AC41" s="1050"/>
      <c r="AD41" s="105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347</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6"/>
      <c r="Z44" s="851"/>
      <c r="AA44" s="852"/>
      <c r="AB44" s="1060" t="s">
        <v>11</v>
      </c>
      <c r="AC44" s="1061"/>
      <c r="AD44" s="1062"/>
      <c r="AE44" s="249" t="s">
        <v>387</v>
      </c>
      <c r="AF44" s="249"/>
      <c r="AG44" s="249"/>
      <c r="AH44" s="249"/>
      <c r="AI44" s="249" t="s">
        <v>385</v>
      </c>
      <c r="AJ44" s="249"/>
      <c r="AK44" s="249"/>
      <c r="AL44" s="249"/>
      <c r="AM44" s="249" t="s">
        <v>414</v>
      </c>
      <c r="AN44" s="249"/>
      <c r="AO44" s="249"/>
      <c r="AP44" s="243"/>
      <c r="AQ44" s="159" t="s">
        <v>234</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7"/>
      <c r="Z45" s="1058"/>
      <c r="AA45" s="1059"/>
      <c r="AB45" s="1063"/>
      <c r="AC45" s="1064"/>
      <c r="AD45" s="1065"/>
      <c r="AE45" s="250"/>
      <c r="AF45" s="250"/>
      <c r="AG45" s="250"/>
      <c r="AH45" s="250"/>
      <c r="AI45" s="250"/>
      <c r="AJ45" s="250"/>
      <c r="AK45" s="250"/>
      <c r="AL45" s="250"/>
      <c r="AM45" s="250"/>
      <c r="AN45" s="250"/>
      <c r="AO45" s="250"/>
      <c r="AP45" s="246"/>
      <c r="AQ45" s="198"/>
      <c r="AR45" s="199"/>
      <c r="AS45" s="132" t="s">
        <v>235</v>
      </c>
      <c r="AT45" s="133"/>
      <c r="AU45" s="199"/>
      <c r="AV45" s="199"/>
      <c r="AW45" s="418" t="s">
        <v>181</v>
      </c>
      <c r="AX45" s="419"/>
    </row>
    <row r="46" spans="1:50" ht="22.5" customHeight="1" x14ac:dyDescent="0.15">
      <c r="A46" s="423"/>
      <c r="B46" s="421"/>
      <c r="C46" s="421"/>
      <c r="D46" s="421"/>
      <c r="E46" s="421"/>
      <c r="F46" s="422"/>
      <c r="G46" s="584"/>
      <c r="H46" s="1033"/>
      <c r="I46" s="1033"/>
      <c r="J46" s="1033"/>
      <c r="K46" s="1033"/>
      <c r="L46" s="1033"/>
      <c r="M46" s="1033"/>
      <c r="N46" s="1033"/>
      <c r="O46" s="1034"/>
      <c r="P46" s="104"/>
      <c r="Q46" s="1041"/>
      <c r="R46" s="1041"/>
      <c r="S46" s="1041"/>
      <c r="T46" s="1041"/>
      <c r="U46" s="1041"/>
      <c r="V46" s="1041"/>
      <c r="W46" s="1041"/>
      <c r="X46" s="1042"/>
      <c r="Y46" s="1051" t="s">
        <v>12</v>
      </c>
      <c r="Z46" s="1052"/>
      <c r="AA46" s="1053"/>
      <c r="AB46" s="484"/>
      <c r="AC46" s="1055"/>
      <c r="AD46" s="1055"/>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5"/>
      <c r="H47" s="1036"/>
      <c r="I47" s="1036"/>
      <c r="J47" s="1036"/>
      <c r="K47" s="1036"/>
      <c r="L47" s="1036"/>
      <c r="M47" s="1036"/>
      <c r="N47" s="1036"/>
      <c r="O47" s="1037"/>
      <c r="P47" s="1043"/>
      <c r="Q47" s="1043"/>
      <c r="R47" s="1043"/>
      <c r="S47" s="1043"/>
      <c r="T47" s="1043"/>
      <c r="U47" s="1043"/>
      <c r="V47" s="1043"/>
      <c r="W47" s="1043"/>
      <c r="X47" s="1044"/>
      <c r="Y47" s="438" t="s">
        <v>54</v>
      </c>
      <c r="Z47" s="1048"/>
      <c r="AA47" s="1049"/>
      <c r="AB47" s="546"/>
      <c r="AC47" s="1054"/>
      <c r="AD47" s="1054"/>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4" t="s">
        <v>182</v>
      </c>
      <c r="AC48" s="1050"/>
      <c r="AD48" s="105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347</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6"/>
      <c r="Z51" s="851"/>
      <c r="AA51" s="852"/>
      <c r="AB51" s="243" t="s">
        <v>11</v>
      </c>
      <c r="AC51" s="1061"/>
      <c r="AD51" s="1062"/>
      <c r="AE51" s="249" t="s">
        <v>387</v>
      </c>
      <c r="AF51" s="249"/>
      <c r="AG51" s="249"/>
      <c r="AH51" s="249"/>
      <c r="AI51" s="249" t="s">
        <v>385</v>
      </c>
      <c r="AJ51" s="249"/>
      <c r="AK51" s="249"/>
      <c r="AL51" s="249"/>
      <c r="AM51" s="249" t="s">
        <v>414</v>
      </c>
      <c r="AN51" s="249"/>
      <c r="AO51" s="249"/>
      <c r="AP51" s="243"/>
      <c r="AQ51" s="159" t="s">
        <v>234</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7"/>
      <c r="Z52" s="1058"/>
      <c r="AA52" s="1059"/>
      <c r="AB52" s="1063"/>
      <c r="AC52" s="1064"/>
      <c r="AD52" s="1065"/>
      <c r="AE52" s="250"/>
      <c r="AF52" s="250"/>
      <c r="AG52" s="250"/>
      <c r="AH52" s="250"/>
      <c r="AI52" s="250"/>
      <c r="AJ52" s="250"/>
      <c r="AK52" s="250"/>
      <c r="AL52" s="250"/>
      <c r="AM52" s="250"/>
      <c r="AN52" s="250"/>
      <c r="AO52" s="250"/>
      <c r="AP52" s="246"/>
      <c r="AQ52" s="198"/>
      <c r="AR52" s="199"/>
      <c r="AS52" s="132" t="s">
        <v>235</v>
      </c>
      <c r="AT52" s="133"/>
      <c r="AU52" s="199"/>
      <c r="AV52" s="199"/>
      <c r="AW52" s="418" t="s">
        <v>181</v>
      </c>
      <c r="AX52" s="419"/>
    </row>
    <row r="53" spans="1:50" ht="22.5" customHeight="1" x14ac:dyDescent="0.15">
      <c r="A53" s="423"/>
      <c r="B53" s="421"/>
      <c r="C53" s="421"/>
      <c r="D53" s="421"/>
      <c r="E53" s="421"/>
      <c r="F53" s="422"/>
      <c r="G53" s="584"/>
      <c r="H53" s="1033"/>
      <c r="I53" s="1033"/>
      <c r="J53" s="1033"/>
      <c r="K53" s="1033"/>
      <c r="L53" s="1033"/>
      <c r="M53" s="1033"/>
      <c r="N53" s="1033"/>
      <c r="O53" s="1034"/>
      <c r="P53" s="104"/>
      <c r="Q53" s="1041"/>
      <c r="R53" s="1041"/>
      <c r="S53" s="1041"/>
      <c r="T53" s="1041"/>
      <c r="U53" s="1041"/>
      <c r="V53" s="1041"/>
      <c r="W53" s="1041"/>
      <c r="X53" s="1042"/>
      <c r="Y53" s="1051" t="s">
        <v>12</v>
      </c>
      <c r="Z53" s="1052"/>
      <c r="AA53" s="1053"/>
      <c r="AB53" s="484"/>
      <c r="AC53" s="1055"/>
      <c r="AD53" s="1055"/>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5"/>
      <c r="H54" s="1036"/>
      <c r="I54" s="1036"/>
      <c r="J54" s="1036"/>
      <c r="K54" s="1036"/>
      <c r="L54" s="1036"/>
      <c r="M54" s="1036"/>
      <c r="N54" s="1036"/>
      <c r="O54" s="1037"/>
      <c r="P54" s="1043"/>
      <c r="Q54" s="1043"/>
      <c r="R54" s="1043"/>
      <c r="S54" s="1043"/>
      <c r="T54" s="1043"/>
      <c r="U54" s="1043"/>
      <c r="V54" s="1043"/>
      <c r="W54" s="1043"/>
      <c r="X54" s="1044"/>
      <c r="Y54" s="438" t="s">
        <v>54</v>
      </c>
      <c r="Z54" s="1048"/>
      <c r="AA54" s="1049"/>
      <c r="AB54" s="546"/>
      <c r="AC54" s="1054"/>
      <c r="AD54" s="1054"/>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4" t="s">
        <v>182</v>
      </c>
      <c r="AC55" s="1050"/>
      <c r="AD55" s="105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347</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6"/>
      <c r="Z58" s="851"/>
      <c r="AA58" s="852"/>
      <c r="AB58" s="1060" t="s">
        <v>11</v>
      </c>
      <c r="AC58" s="1061"/>
      <c r="AD58" s="1062"/>
      <c r="AE58" s="249" t="s">
        <v>387</v>
      </c>
      <c r="AF58" s="249"/>
      <c r="AG58" s="249"/>
      <c r="AH58" s="249"/>
      <c r="AI58" s="249" t="s">
        <v>385</v>
      </c>
      <c r="AJ58" s="249"/>
      <c r="AK58" s="249"/>
      <c r="AL58" s="249"/>
      <c r="AM58" s="249" t="s">
        <v>414</v>
      </c>
      <c r="AN58" s="249"/>
      <c r="AO58" s="249"/>
      <c r="AP58" s="243"/>
      <c r="AQ58" s="159" t="s">
        <v>234</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7"/>
      <c r="Z59" s="1058"/>
      <c r="AA59" s="1059"/>
      <c r="AB59" s="1063"/>
      <c r="AC59" s="1064"/>
      <c r="AD59" s="1065"/>
      <c r="AE59" s="250"/>
      <c r="AF59" s="250"/>
      <c r="AG59" s="250"/>
      <c r="AH59" s="250"/>
      <c r="AI59" s="250"/>
      <c r="AJ59" s="250"/>
      <c r="AK59" s="250"/>
      <c r="AL59" s="250"/>
      <c r="AM59" s="250"/>
      <c r="AN59" s="250"/>
      <c r="AO59" s="250"/>
      <c r="AP59" s="246"/>
      <c r="AQ59" s="198"/>
      <c r="AR59" s="199"/>
      <c r="AS59" s="132" t="s">
        <v>235</v>
      </c>
      <c r="AT59" s="133"/>
      <c r="AU59" s="199"/>
      <c r="AV59" s="199"/>
      <c r="AW59" s="418" t="s">
        <v>181</v>
      </c>
      <c r="AX59" s="419"/>
    </row>
    <row r="60" spans="1:50" ht="22.5" customHeight="1" x14ac:dyDescent="0.15">
      <c r="A60" s="423"/>
      <c r="B60" s="421"/>
      <c r="C60" s="421"/>
      <c r="D60" s="421"/>
      <c r="E60" s="421"/>
      <c r="F60" s="422"/>
      <c r="G60" s="584"/>
      <c r="H60" s="1033"/>
      <c r="I60" s="1033"/>
      <c r="J60" s="1033"/>
      <c r="K60" s="1033"/>
      <c r="L60" s="1033"/>
      <c r="M60" s="1033"/>
      <c r="N60" s="1033"/>
      <c r="O60" s="1034"/>
      <c r="P60" s="104"/>
      <c r="Q60" s="1041"/>
      <c r="R60" s="1041"/>
      <c r="S60" s="1041"/>
      <c r="T60" s="1041"/>
      <c r="U60" s="1041"/>
      <c r="V60" s="1041"/>
      <c r="W60" s="1041"/>
      <c r="X60" s="1042"/>
      <c r="Y60" s="1051" t="s">
        <v>12</v>
      </c>
      <c r="Z60" s="1052"/>
      <c r="AA60" s="1053"/>
      <c r="AB60" s="484"/>
      <c r="AC60" s="1055"/>
      <c r="AD60" s="1055"/>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5"/>
      <c r="H61" s="1036"/>
      <c r="I61" s="1036"/>
      <c r="J61" s="1036"/>
      <c r="K61" s="1036"/>
      <c r="L61" s="1036"/>
      <c r="M61" s="1036"/>
      <c r="N61" s="1036"/>
      <c r="O61" s="1037"/>
      <c r="P61" s="1043"/>
      <c r="Q61" s="1043"/>
      <c r="R61" s="1043"/>
      <c r="S61" s="1043"/>
      <c r="T61" s="1043"/>
      <c r="U61" s="1043"/>
      <c r="V61" s="1043"/>
      <c r="W61" s="1043"/>
      <c r="X61" s="1044"/>
      <c r="Y61" s="438" t="s">
        <v>54</v>
      </c>
      <c r="Z61" s="1048"/>
      <c r="AA61" s="1049"/>
      <c r="AB61" s="546"/>
      <c r="AC61" s="1054"/>
      <c r="AD61" s="1054"/>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4" t="s">
        <v>182</v>
      </c>
      <c r="AC62" s="1050"/>
      <c r="AD62" s="105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347</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6"/>
      <c r="Z65" s="851"/>
      <c r="AA65" s="852"/>
      <c r="AB65" s="1060" t="s">
        <v>11</v>
      </c>
      <c r="AC65" s="1061"/>
      <c r="AD65" s="1062"/>
      <c r="AE65" s="249" t="s">
        <v>387</v>
      </c>
      <c r="AF65" s="249"/>
      <c r="AG65" s="249"/>
      <c r="AH65" s="249"/>
      <c r="AI65" s="249" t="s">
        <v>385</v>
      </c>
      <c r="AJ65" s="249"/>
      <c r="AK65" s="249"/>
      <c r="AL65" s="249"/>
      <c r="AM65" s="249" t="s">
        <v>414</v>
      </c>
      <c r="AN65" s="249"/>
      <c r="AO65" s="249"/>
      <c r="AP65" s="243"/>
      <c r="AQ65" s="159" t="s">
        <v>234</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7"/>
      <c r="Z66" s="1058"/>
      <c r="AA66" s="1059"/>
      <c r="AB66" s="1063"/>
      <c r="AC66" s="1064"/>
      <c r="AD66" s="1065"/>
      <c r="AE66" s="250"/>
      <c r="AF66" s="250"/>
      <c r="AG66" s="250"/>
      <c r="AH66" s="250"/>
      <c r="AI66" s="250"/>
      <c r="AJ66" s="250"/>
      <c r="AK66" s="250"/>
      <c r="AL66" s="250"/>
      <c r="AM66" s="250"/>
      <c r="AN66" s="250"/>
      <c r="AO66" s="250"/>
      <c r="AP66" s="246"/>
      <c r="AQ66" s="198"/>
      <c r="AR66" s="199"/>
      <c r="AS66" s="132" t="s">
        <v>235</v>
      </c>
      <c r="AT66" s="133"/>
      <c r="AU66" s="199"/>
      <c r="AV66" s="199"/>
      <c r="AW66" s="418" t="s">
        <v>181</v>
      </c>
      <c r="AX66" s="419"/>
    </row>
    <row r="67" spans="1:50" ht="22.5" customHeight="1" x14ac:dyDescent="0.15">
      <c r="A67" s="423"/>
      <c r="B67" s="421"/>
      <c r="C67" s="421"/>
      <c r="D67" s="421"/>
      <c r="E67" s="421"/>
      <c r="F67" s="422"/>
      <c r="G67" s="584"/>
      <c r="H67" s="1033"/>
      <c r="I67" s="1033"/>
      <c r="J67" s="1033"/>
      <c r="K67" s="1033"/>
      <c r="L67" s="1033"/>
      <c r="M67" s="1033"/>
      <c r="N67" s="1033"/>
      <c r="O67" s="1034"/>
      <c r="P67" s="104"/>
      <c r="Q67" s="1041"/>
      <c r="R67" s="1041"/>
      <c r="S67" s="1041"/>
      <c r="T67" s="1041"/>
      <c r="U67" s="1041"/>
      <c r="V67" s="1041"/>
      <c r="W67" s="1041"/>
      <c r="X67" s="1042"/>
      <c r="Y67" s="1051" t="s">
        <v>12</v>
      </c>
      <c r="Z67" s="1052"/>
      <c r="AA67" s="1053"/>
      <c r="AB67" s="484"/>
      <c r="AC67" s="1055"/>
      <c r="AD67" s="1055"/>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5"/>
      <c r="H68" s="1036"/>
      <c r="I68" s="1036"/>
      <c r="J68" s="1036"/>
      <c r="K68" s="1036"/>
      <c r="L68" s="1036"/>
      <c r="M68" s="1036"/>
      <c r="N68" s="1036"/>
      <c r="O68" s="1037"/>
      <c r="P68" s="1043"/>
      <c r="Q68" s="1043"/>
      <c r="R68" s="1043"/>
      <c r="S68" s="1043"/>
      <c r="T68" s="1043"/>
      <c r="U68" s="1043"/>
      <c r="V68" s="1043"/>
      <c r="W68" s="1043"/>
      <c r="X68" s="1044"/>
      <c r="Y68" s="438" t="s">
        <v>54</v>
      </c>
      <c r="Z68" s="1048"/>
      <c r="AA68" s="1049"/>
      <c r="AB68" s="546"/>
      <c r="AC68" s="1054"/>
      <c r="AD68" s="1054"/>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8"/>
      <c r="H69" s="1039"/>
      <c r="I69" s="1039"/>
      <c r="J69" s="1039"/>
      <c r="K69" s="1039"/>
      <c r="L69" s="1039"/>
      <c r="M69" s="1039"/>
      <c r="N69" s="1039"/>
      <c r="O69" s="1040"/>
      <c r="P69" s="1045"/>
      <c r="Q69" s="1045"/>
      <c r="R69" s="1045"/>
      <c r="S69" s="1045"/>
      <c r="T69" s="1045"/>
      <c r="U69" s="1045"/>
      <c r="V69" s="1045"/>
      <c r="W69" s="1045"/>
      <c r="X69" s="1046"/>
      <c r="Y69" s="438" t="s">
        <v>13</v>
      </c>
      <c r="Z69" s="1048"/>
      <c r="AA69" s="1049"/>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615" t="s">
        <v>361</v>
      </c>
      <c r="H2" s="616"/>
      <c r="I2" s="616"/>
      <c r="J2" s="616"/>
      <c r="K2" s="616"/>
      <c r="L2" s="616"/>
      <c r="M2" s="616"/>
      <c r="N2" s="616"/>
      <c r="O2" s="616"/>
      <c r="P2" s="616"/>
      <c r="Q2" s="616"/>
      <c r="R2" s="616"/>
      <c r="S2" s="616"/>
      <c r="T2" s="616"/>
      <c r="U2" s="616"/>
      <c r="V2" s="616"/>
      <c r="W2" s="616"/>
      <c r="X2" s="616"/>
      <c r="Y2" s="616"/>
      <c r="Z2" s="616"/>
      <c r="AA2" s="616"/>
      <c r="AB2" s="617"/>
      <c r="AC2" s="615" t="s">
        <v>363</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8"/>
      <c r="B4" s="1079"/>
      <c r="C4" s="1079"/>
      <c r="D4" s="1079"/>
      <c r="E4" s="1079"/>
      <c r="F4" s="1080"/>
      <c r="G4" s="690"/>
      <c r="H4" s="857"/>
      <c r="I4" s="857"/>
      <c r="J4" s="857"/>
      <c r="K4" s="858"/>
      <c r="L4" s="684"/>
      <c r="M4" s="685"/>
      <c r="N4" s="685"/>
      <c r="O4" s="685"/>
      <c r="P4" s="685"/>
      <c r="Q4" s="685"/>
      <c r="R4" s="685"/>
      <c r="S4" s="685"/>
      <c r="T4" s="685"/>
      <c r="U4" s="685"/>
      <c r="V4" s="685"/>
      <c r="W4" s="685"/>
      <c r="X4" s="686"/>
      <c r="Y4" s="406"/>
      <c r="Z4" s="407"/>
      <c r="AA4" s="407"/>
      <c r="AB4" s="827"/>
      <c r="AC4" s="690"/>
      <c r="AD4" s="857"/>
      <c r="AE4" s="857"/>
      <c r="AF4" s="857"/>
      <c r="AG4" s="858"/>
      <c r="AH4" s="684"/>
      <c r="AI4" s="685"/>
      <c r="AJ4" s="685"/>
      <c r="AK4" s="685"/>
      <c r="AL4" s="685"/>
      <c r="AM4" s="685"/>
      <c r="AN4" s="685"/>
      <c r="AO4" s="685"/>
      <c r="AP4" s="685"/>
      <c r="AQ4" s="685"/>
      <c r="AR4" s="685"/>
      <c r="AS4" s="685"/>
      <c r="AT4" s="686"/>
      <c r="AU4" s="406"/>
      <c r="AV4" s="407"/>
      <c r="AW4" s="407"/>
      <c r="AX4" s="408"/>
    </row>
    <row r="5" spans="1:50" ht="24.75" customHeight="1" x14ac:dyDescent="0.15">
      <c r="A5" s="1078"/>
      <c r="B5" s="1079"/>
      <c r="C5" s="1079"/>
      <c r="D5" s="1079"/>
      <c r="E5" s="1079"/>
      <c r="F5" s="1080"/>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8"/>
      <c r="B6" s="1079"/>
      <c r="C6" s="1079"/>
      <c r="D6" s="1079"/>
      <c r="E6" s="1079"/>
      <c r="F6" s="1080"/>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8"/>
      <c r="B7" s="1079"/>
      <c r="C7" s="1079"/>
      <c r="D7" s="1079"/>
      <c r="E7" s="1079"/>
      <c r="F7" s="1080"/>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8"/>
      <c r="B8" s="1079"/>
      <c r="C8" s="1079"/>
      <c r="D8" s="1079"/>
      <c r="E8" s="1079"/>
      <c r="F8" s="1080"/>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8"/>
      <c r="B9" s="1079"/>
      <c r="C9" s="1079"/>
      <c r="D9" s="1079"/>
      <c r="E9" s="1079"/>
      <c r="F9" s="1080"/>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8"/>
      <c r="B10" s="1079"/>
      <c r="C10" s="1079"/>
      <c r="D10" s="1079"/>
      <c r="E10" s="1079"/>
      <c r="F10" s="1080"/>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8"/>
      <c r="B11" s="1079"/>
      <c r="C11" s="1079"/>
      <c r="D11" s="1079"/>
      <c r="E11" s="1079"/>
      <c r="F11" s="1080"/>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8"/>
      <c r="B12" s="1079"/>
      <c r="C12" s="1079"/>
      <c r="D12" s="1079"/>
      <c r="E12" s="1079"/>
      <c r="F12" s="1080"/>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8"/>
      <c r="B13" s="1079"/>
      <c r="C13" s="1079"/>
      <c r="D13" s="1079"/>
      <c r="E13" s="1079"/>
      <c r="F13" s="1080"/>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8"/>
      <c r="B14" s="1079"/>
      <c r="C14" s="1079"/>
      <c r="D14" s="1079"/>
      <c r="E14" s="1079"/>
      <c r="F14" s="1080"/>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8"/>
      <c r="B15" s="1079"/>
      <c r="C15" s="1079"/>
      <c r="D15" s="1079"/>
      <c r="E15" s="1079"/>
      <c r="F15" s="1080"/>
      <c r="G15" s="615" t="s">
        <v>269</v>
      </c>
      <c r="H15" s="616"/>
      <c r="I15" s="616"/>
      <c r="J15" s="616"/>
      <c r="K15" s="616"/>
      <c r="L15" s="616"/>
      <c r="M15" s="616"/>
      <c r="N15" s="616"/>
      <c r="O15" s="616"/>
      <c r="P15" s="616"/>
      <c r="Q15" s="616"/>
      <c r="R15" s="616"/>
      <c r="S15" s="616"/>
      <c r="T15" s="616"/>
      <c r="U15" s="616"/>
      <c r="V15" s="616"/>
      <c r="W15" s="616"/>
      <c r="X15" s="616"/>
      <c r="Y15" s="616"/>
      <c r="Z15" s="616"/>
      <c r="AA15" s="616"/>
      <c r="AB15" s="617"/>
      <c r="AC15" s="615" t="s">
        <v>270</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8"/>
      <c r="B16" s="1079"/>
      <c r="C16" s="1079"/>
      <c r="D16" s="1079"/>
      <c r="E16" s="1079"/>
      <c r="F16" s="1080"/>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8"/>
      <c r="B17" s="1079"/>
      <c r="C17" s="1079"/>
      <c r="D17" s="1079"/>
      <c r="E17" s="1079"/>
      <c r="F17" s="1080"/>
      <c r="G17" s="690"/>
      <c r="H17" s="857"/>
      <c r="I17" s="857"/>
      <c r="J17" s="857"/>
      <c r="K17" s="858"/>
      <c r="L17" s="684"/>
      <c r="M17" s="685"/>
      <c r="N17" s="685"/>
      <c r="O17" s="685"/>
      <c r="P17" s="685"/>
      <c r="Q17" s="685"/>
      <c r="R17" s="685"/>
      <c r="S17" s="685"/>
      <c r="T17" s="685"/>
      <c r="U17" s="685"/>
      <c r="V17" s="685"/>
      <c r="W17" s="685"/>
      <c r="X17" s="686"/>
      <c r="Y17" s="406"/>
      <c r="Z17" s="407"/>
      <c r="AA17" s="407"/>
      <c r="AB17" s="827"/>
      <c r="AC17" s="690"/>
      <c r="AD17" s="857"/>
      <c r="AE17" s="857"/>
      <c r="AF17" s="857"/>
      <c r="AG17" s="858"/>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8"/>
      <c r="B18" s="1079"/>
      <c r="C18" s="1079"/>
      <c r="D18" s="1079"/>
      <c r="E18" s="1079"/>
      <c r="F18" s="1080"/>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8"/>
      <c r="B19" s="1079"/>
      <c r="C19" s="1079"/>
      <c r="D19" s="1079"/>
      <c r="E19" s="1079"/>
      <c r="F19" s="1080"/>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8"/>
      <c r="B20" s="1079"/>
      <c r="C20" s="1079"/>
      <c r="D20" s="1079"/>
      <c r="E20" s="1079"/>
      <c r="F20" s="1080"/>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8"/>
      <c r="B21" s="1079"/>
      <c r="C21" s="1079"/>
      <c r="D21" s="1079"/>
      <c r="E21" s="1079"/>
      <c r="F21" s="1080"/>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8"/>
      <c r="B22" s="1079"/>
      <c r="C22" s="1079"/>
      <c r="D22" s="1079"/>
      <c r="E22" s="1079"/>
      <c r="F22" s="1080"/>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8"/>
      <c r="B23" s="1079"/>
      <c r="C23" s="1079"/>
      <c r="D23" s="1079"/>
      <c r="E23" s="1079"/>
      <c r="F23" s="1080"/>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8"/>
      <c r="B24" s="1079"/>
      <c r="C24" s="1079"/>
      <c r="D24" s="1079"/>
      <c r="E24" s="1079"/>
      <c r="F24" s="1080"/>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8"/>
      <c r="B25" s="1079"/>
      <c r="C25" s="1079"/>
      <c r="D25" s="1079"/>
      <c r="E25" s="1079"/>
      <c r="F25" s="1080"/>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8"/>
      <c r="B26" s="1079"/>
      <c r="C26" s="1079"/>
      <c r="D26" s="1079"/>
      <c r="E26" s="1079"/>
      <c r="F26" s="1080"/>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8"/>
      <c r="B27" s="1079"/>
      <c r="C27" s="1079"/>
      <c r="D27" s="1079"/>
      <c r="E27" s="1079"/>
      <c r="F27" s="1080"/>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8"/>
      <c r="B28" s="1079"/>
      <c r="C28" s="1079"/>
      <c r="D28" s="1079"/>
      <c r="E28" s="1079"/>
      <c r="F28" s="1080"/>
      <c r="G28" s="615" t="s">
        <v>268</v>
      </c>
      <c r="H28" s="616"/>
      <c r="I28" s="616"/>
      <c r="J28" s="616"/>
      <c r="K28" s="616"/>
      <c r="L28" s="616"/>
      <c r="M28" s="616"/>
      <c r="N28" s="616"/>
      <c r="O28" s="616"/>
      <c r="P28" s="616"/>
      <c r="Q28" s="616"/>
      <c r="R28" s="616"/>
      <c r="S28" s="616"/>
      <c r="T28" s="616"/>
      <c r="U28" s="616"/>
      <c r="V28" s="616"/>
      <c r="W28" s="616"/>
      <c r="X28" s="616"/>
      <c r="Y28" s="616"/>
      <c r="Z28" s="616"/>
      <c r="AA28" s="616"/>
      <c r="AB28" s="617"/>
      <c r="AC28" s="615" t="s">
        <v>271</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8"/>
      <c r="B29" s="1079"/>
      <c r="C29" s="1079"/>
      <c r="D29" s="1079"/>
      <c r="E29" s="1079"/>
      <c r="F29" s="1080"/>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8"/>
      <c r="B30" s="1079"/>
      <c r="C30" s="1079"/>
      <c r="D30" s="1079"/>
      <c r="E30" s="1079"/>
      <c r="F30" s="1080"/>
      <c r="G30" s="690"/>
      <c r="H30" s="857"/>
      <c r="I30" s="857"/>
      <c r="J30" s="857"/>
      <c r="K30" s="858"/>
      <c r="L30" s="684"/>
      <c r="M30" s="685"/>
      <c r="N30" s="685"/>
      <c r="O30" s="685"/>
      <c r="P30" s="685"/>
      <c r="Q30" s="685"/>
      <c r="R30" s="685"/>
      <c r="S30" s="685"/>
      <c r="T30" s="685"/>
      <c r="U30" s="685"/>
      <c r="V30" s="685"/>
      <c r="W30" s="685"/>
      <c r="X30" s="686"/>
      <c r="Y30" s="406"/>
      <c r="Z30" s="407"/>
      <c r="AA30" s="407"/>
      <c r="AB30" s="827"/>
      <c r="AC30" s="690"/>
      <c r="AD30" s="857"/>
      <c r="AE30" s="857"/>
      <c r="AF30" s="857"/>
      <c r="AG30" s="858"/>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8"/>
      <c r="B31" s="1079"/>
      <c r="C31" s="1079"/>
      <c r="D31" s="1079"/>
      <c r="E31" s="1079"/>
      <c r="F31" s="1080"/>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8"/>
      <c r="B32" s="1079"/>
      <c r="C32" s="1079"/>
      <c r="D32" s="1079"/>
      <c r="E32" s="1079"/>
      <c r="F32" s="1080"/>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8"/>
      <c r="B33" s="1079"/>
      <c r="C33" s="1079"/>
      <c r="D33" s="1079"/>
      <c r="E33" s="1079"/>
      <c r="F33" s="1080"/>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8"/>
      <c r="B34" s="1079"/>
      <c r="C34" s="1079"/>
      <c r="D34" s="1079"/>
      <c r="E34" s="1079"/>
      <c r="F34" s="1080"/>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8"/>
      <c r="B35" s="1079"/>
      <c r="C35" s="1079"/>
      <c r="D35" s="1079"/>
      <c r="E35" s="1079"/>
      <c r="F35" s="1080"/>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8"/>
      <c r="B36" s="1079"/>
      <c r="C36" s="1079"/>
      <c r="D36" s="1079"/>
      <c r="E36" s="1079"/>
      <c r="F36" s="1080"/>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8"/>
      <c r="B37" s="1079"/>
      <c r="C37" s="1079"/>
      <c r="D37" s="1079"/>
      <c r="E37" s="1079"/>
      <c r="F37" s="1080"/>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8"/>
      <c r="B38" s="1079"/>
      <c r="C38" s="1079"/>
      <c r="D38" s="1079"/>
      <c r="E38" s="1079"/>
      <c r="F38" s="1080"/>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8"/>
      <c r="B39" s="1079"/>
      <c r="C39" s="1079"/>
      <c r="D39" s="1079"/>
      <c r="E39" s="1079"/>
      <c r="F39" s="1080"/>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8"/>
      <c r="B40" s="1079"/>
      <c r="C40" s="1079"/>
      <c r="D40" s="1079"/>
      <c r="E40" s="1079"/>
      <c r="F40" s="1080"/>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8"/>
      <c r="B41" s="1079"/>
      <c r="C41" s="1079"/>
      <c r="D41" s="1079"/>
      <c r="E41" s="1079"/>
      <c r="F41" s="1080"/>
      <c r="G41" s="615" t="s">
        <v>316</v>
      </c>
      <c r="H41" s="616"/>
      <c r="I41" s="616"/>
      <c r="J41" s="616"/>
      <c r="K41" s="616"/>
      <c r="L41" s="616"/>
      <c r="M41" s="616"/>
      <c r="N41" s="616"/>
      <c r="O41" s="616"/>
      <c r="P41" s="616"/>
      <c r="Q41" s="616"/>
      <c r="R41" s="616"/>
      <c r="S41" s="616"/>
      <c r="T41" s="616"/>
      <c r="U41" s="616"/>
      <c r="V41" s="616"/>
      <c r="W41" s="616"/>
      <c r="X41" s="616"/>
      <c r="Y41" s="616"/>
      <c r="Z41" s="616"/>
      <c r="AA41" s="616"/>
      <c r="AB41" s="617"/>
      <c r="AC41" s="615" t="s">
        <v>183</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8"/>
      <c r="B42" s="1079"/>
      <c r="C42" s="1079"/>
      <c r="D42" s="1079"/>
      <c r="E42" s="1079"/>
      <c r="F42" s="1080"/>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8"/>
      <c r="B43" s="1079"/>
      <c r="C43" s="1079"/>
      <c r="D43" s="1079"/>
      <c r="E43" s="1079"/>
      <c r="F43" s="1080"/>
      <c r="G43" s="690"/>
      <c r="H43" s="857"/>
      <c r="I43" s="857"/>
      <c r="J43" s="857"/>
      <c r="K43" s="858"/>
      <c r="L43" s="684"/>
      <c r="M43" s="685"/>
      <c r="N43" s="685"/>
      <c r="O43" s="685"/>
      <c r="P43" s="685"/>
      <c r="Q43" s="685"/>
      <c r="R43" s="685"/>
      <c r="S43" s="685"/>
      <c r="T43" s="685"/>
      <c r="U43" s="685"/>
      <c r="V43" s="685"/>
      <c r="W43" s="685"/>
      <c r="X43" s="686"/>
      <c r="Y43" s="406"/>
      <c r="Z43" s="407"/>
      <c r="AA43" s="407"/>
      <c r="AB43" s="827"/>
      <c r="AC43" s="690"/>
      <c r="AD43" s="857"/>
      <c r="AE43" s="857"/>
      <c r="AF43" s="857"/>
      <c r="AG43" s="858"/>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8"/>
      <c r="B44" s="1079"/>
      <c r="C44" s="1079"/>
      <c r="D44" s="1079"/>
      <c r="E44" s="1079"/>
      <c r="F44" s="1080"/>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8"/>
      <c r="B45" s="1079"/>
      <c r="C45" s="1079"/>
      <c r="D45" s="1079"/>
      <c r="E45" s="1079"/>
      <c r="F45" s="1080"/>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8"/>
      <c r="B46" s="1079"/>
      <c r="C46" s="1079"/>
      <c r="D46" s="1079"/>
      <c r="E46" s="1079"/>
      <c r="F46" s="1080"/>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8"/>
      <c r="B47" s="1079"/>
      <c r="C47" s="1079"/>
      <c r="D47" s="1079"/>
      <c r="E47" s="1079"/>
      <c r="F47" s="1080"/>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8"/>
      <c r="B48" s="1079"/>
      <c r="C48" s="1079"/>
      <c r="D48" s="1079"/>
      <c r="E48" s="1079"/>
      <c r="F48" s="1080"/>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8"/>
      <c r="B49" s="1079"/>
      <c r="C49" s="1079"/>
      <c r="D49" s="1079"/>
      <c r="E49" s="1079"/>
      <c r="F49" s="1080"/>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8"/>
      <c r="B50" s="1079"/>
      <c r="C50" s="1079"/>
      <c r="D50" s="1079"/>
      <c r="E50" s="1079"/>
      <c r="F50" s="1080"/>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8"/>
      <c r="B51" s="1079"/>
      <c r="C51" s="1079"/>
      <c r="D51" s="1079"/>
      <c r="E51" s="1079"/>
      <c r="F51" s="1080"/>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8"/>
      <c r="B52" s="1079"/>
      <c r="C52" s="1079"/>
      <c r="D52" s="1079"/>
      <c r="E52" s="1079"/>
      <c r="F52" s="1080"/>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84" t="s">
        <v>28</v>
      </c>
      <c r="B55" s="1085"/>
      <c r="C55" s="1085"/>
      <c r="D55" s="1085"/>
      <c r="E55" s="1085"/>
      <c r="F55" s="1086"/>
      <c r="G55" s="615" t="s">
        <v>184</v>
      </c>
      <c r="H55" s="616"/>
      <c r="I55" s="616"/>
      <c r="J55" s="616"/>
      <c r="K55" s="616"/>
      <c r="L55" s="616"/>
      <c r="M55" s="616"/>
      <c r="N55" s="616"/>
      <c r="O55" s="616"/>
      <c r="P55" s="616"/>
      <c r="Q55" s="616"/>
      <c r="R55" s="616"/>
      <c r="S55" s="616"/>
      <c r="T55" s="616"/>
      <c r="U55" s="616"/>
      <c r="V55" s="616"/>
      <c r="W55" s="616"/>
      <c r="X55" s="616"/>
      <c r="Y55" s="616"/>
      <c r="Z55" s="616"/>
      <c r="AA55" s="616"/>
      <c r="AB55" s="617"/>
      <c r="AC55" s="615" t="s">
        <v>272</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8"/>
      <c r="B56" s="1079"/>
      <c r="C56" s="1079"/>
      <c r="D56" s="1079"/>
      <c r="E56" s="1079"/>
      <c r="F56" s="1080"/>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8"/>
      <c r="B57" s="1079"/>
      <c r="C57" s="1079"/>
      <c r="D57" s="1079"/>
      <c r="E57" s="1079"/>
      <c r="F57" s="1080"/>
      <c r="G57" s="690"/>
      <c r="H57" s="857"/>
      <c r="I57" s="857"/>
      <c r="J57" s="857"/>
      <c r="K57" s="858"/>
      <c r="L57" s="684"/>
      <c r="M57" s="685"/>
      <c r="N57" s="685"/>
      <c r="O57" s="685"/>
      <c r="P57" s="685"/>
      <c r="Q57" s="685"/>
      <c r="R57" s="685"/>
      <c r="S57" s="685"/>
      <c r="T57" s="685"/>
      <c r="U57" s="685"/>
      <c r="V57" s="685"/>
      <c r="W57" s="685"/>
      <c r="X57" s="686"/>
      <c r="Y57" s="406"/>
      <c r="Z57" s="407"/>
      <c r="AA57" s="407"/>
      <c r="AB57" s="827"/>
      <c r="AC57" s="690"/>
      <c r="AD57" s="857"/>
      <c r="AE57" s="857"/>
      <c r="AF57" s="857"/>
      <c r="AG57" s="858"/>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8"/>
      <c r="B58" s="1079"/>
      <c r="C58" s="1079"/>
      <c r="D58" s="1079"/>
      <c r="E58" s="1079"/>
      <c r="F58" s="1080"/>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8"/>
      <c r="B59" s="1079"/>
      <c r="C59" s="1079"/>
      <c r="D59" s="1079"/>
      <c r="E59" s="1079"/>
      <c r="F59" s="1080"/>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8"/>
      <c r="B60" s="1079"/>
      <c r="C60" s="1079"/>
      <c r="D60" s="1079"/>
      <c r="E60" s="1079"/>
      <c r="F60" s="1080"/>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8"/>
      <c r="B61" s="1079"/>
      <c r="C61" s="1079"/>
      <c r="D61" s="1079"/>
      <c r="E61" s="1079"/>
      <c r="F61" s="1080"/>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8"/>
      <c r="B62" s="1079"/>
      <c r="C62" s="1079"/>
      <c r="D62" s="1079"/>
      <c r="E62" s="1079"/>
      <c r="F62" s="1080"/>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8"/>
      <c r="B63" s="1079"/>
      <c r="C63" s="1079"/>
      <c r="D63" s="1079"/>
      <c r="E63" s="1079"/>
      <c r="F63" s="1080"/>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8"/>
      <c r="B64" s="1079"/>
      <c r="C64" s="1079"/>
      <c r="D64" s="1079"/>
      <c r="E64" s="1079"/>
      <c r="F64" s="1080"/>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8"/>
      <c r="B65" s="1079"/>
      <c r="C65" s="1079"/>
      <c r="D65" s="1079"/>
      <c r="E65" s="1079"/>
      <c r="F65" s="1080"/>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8"/>
      <c r="B66" s="1079"/>
      <c r="C66" s="1079"/>
      <c r="D66" s="1079"/>
      <c r="E66" s="1079"/>
      <c r="F66" s="1080"/>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8"/>
      <c r="B67" s="1079"/>
      <c r="C67" s="1079"/>
      <c r="D67" s="1079"/>
      <c r="E67" s="1079"/>
      <c r="F67" s="1080"/>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8"/>
      <c r="B68" s="1079"/>
      <c r="C68" s="1079"/>
      <c r="D68" s="1079"/>
      <c r="E68" s="1079"/>
      <c r="F68" s="1080"/>
      <c r="G68" s="615" t="s">
        <v>273</v>
      </c>
      <c r="H68" s="616"/>
      <c r="I68" s="616"/>
      <c r="J68" s="616"/>
      <c r="K68" s="616"/>
      <c r="L68" s="616"/>
      <c r="M68" s="616"/>
      <c r="N68" s="616"/>
      <c r="O68" s="616"/>
      <c r="P68" s="616"/>
      <c r="Q68" s="616"/>
      <c r="R68" s="616"/>
      <c r="S68" s="616"/>
      <c r="T68" s="616"/>
      <c r="U68" s="616"/>
      <c r="V68" s="616"/>
      <c r="W68" s="616"/>
      <c r="X68" s="616"/>
      <c r="Y68" s="616"/>
      <c r="Z68" s="616"/>
      <c r="AA68" s="616"/>
      <c r="AB68" s="617"/>
      <c r="AC68" s="615" t="s">
        <v>274</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8"/>
      <c r="B69" s="1079"/>
      <c r="C69" s="1079"/>
      <c r="D69" s="1079"/>
      <c r="E69" s="1079"/>
      <c r="F69" s="1080"/>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8"/>
      <c r="B70" s="1079"/>
      <c r="C70" s="1079"/>
      <c r="D70" s="1079"/>
      <c r="E70" s="1079"/>
      <c r="F70" s="1080"/>
      <c r="G70" s="690"/>
      <c r="H70" s="857"/>
      <c r="I70" s="857"/>
      <c r="J70" s="857"/>
      <c r="K70" s="858"/>
      <c r="L70" s="684"/>
      <c r="M70" s="685"/>
      <c r="N70" s="685"/>
      <c r="O70" s="685"/>
      <c r="P70" s="685"/>
      <c r="Q70" s="685"/>
      <c r="R70" s="685"/>
      <c r="S70" s="685"/>
      <c r="T70" s="685"/>
      <c r="U70" s="685"/>
      <c r="V70" s="685"/>
      <c r="W70" s="685"/>
      <c r="X70" s="686"/>
      <c r="Y70" s="406"/>
      <c r="Z70" s="407"/>
      <c r="AA70" s="407"/>
      <c r="AB70" s="827"/>
      <c r="AC70" s="690"/>
      <c r="AD70" s="857"/>
      <c r="AE70" s="857"/>
      <c r="AF70" s="857"/>
      <c r="AG70" s="858"/>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8"/>
      <c r="B71" s="1079"/>
      <c r="C71" s="1079"/>
      <c r="D71" s="1079"/>
      <c r="E71" s="1079"/>
      <c r="F71" s="1080"/>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8"/>
      <c r="B72" s="1079"/>
      <c r="C72" s="1079"/>
      <c r="D72" s="1079"/>
      <c r="E72" s="1079"/>
      <c r="F72" s="1080"/>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8"/>
      <c r="B73" s="1079"/>
      <c r="C73" s="1079"/>
      <c r="D73" s="1079"/>
      <c r="E73" s="1079"/>
      <c r="F73" s="1080"/>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8"/>
      <c r="B74" s="1079"/>
      <c r="C74" s="1079"/>
      <c r="D74" s="1079"/>
      <c r="E74" s="1079"/>
      <c r="F74" s="1080"/>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8"/>
      <c r="B75" s="1079"/>
      <c r="C75" s="1079"/>
      <c r="D75" s="1079"/>
      <c r="E75" s="1079"/>
      <c r="F75" s="1080"/>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8"/>
      <c r="B76" s="1079"/>
      <c r="C76" s="1079"/>
      <c r="D76" s="1079"/>
      <c r="E76" s="1079"/>
      <c r="F76" s="1080"/>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8"/>
      <c r="B77" s="1079"/>
      <c r="C77" s="1079"/>
      <c r="D77" s="1079"/>
      <c r="E77" s="1079"/>
      <c r="F77" s="1080"/>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8"/>
      <c r="B78" s="1079"/>
      <c r="C78" s="1079"/>
      <c r="D78" s="1079"/>
      <c r="E78" s="1079"/>
      <c r="F78" s="1080"/>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8"/>
      <c r="B79" s="1079"/>
      <c r="C79" s="1079"/>
      <c r="D79" s="1079"/>
      <c r="E79" s="1079"/>
      <c r="F79" s="1080"/>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8"/>
      <c r="B80" s="1079"/>
      <c r="C80" s="1079"/>
      <c r="D80" s="1079"/>
      <c r="E80" s="1079"/>
      <c r="F80" s="1080"/>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8"/>
      <c r="B81" s="1079"/>
      <c r="C81" s="1079"/>
      <c r="D81" s="1079"/>
      <c r="E81" s="1079"/>
      <c r="F81" s="1080"/>
      <c r="G81" s="615" t="s">
        <v>275</v>
      </c>
      <c r="H81" s="616"/>
      <c r="I81" s="616"/>
      <c r="J81" s="616"/>
      <c r="K81" s="616"/>
      <c r="L81" s="616"/>
      <c r="M81" s="616"/>
      <c r="N81" s="616"/>
      <c r="O81" s="616"/>
      <c r="P81" s="616"/>
      <c r="Q81" s="616"/>
      <c r="R81" s="616"/>
      <c r="S81" s="616"/>
      <c r="T81" s="616"/>
      <c r="U81" s="616"/>
      <c r="V81" s="616"/>
      <c r="W81" s="616"/>
      <c r="X81" s="616"/>
      <c r="Y81" s="616"/>
      <c r="Z81" s="616"/>
      <c r="AA81" s="616"/>
      <c r="AB81" s="617"/>
      <c r="AC81" s="615" t="s">
        <v>276</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8"/>
      <c r="B82" s="1079"/>
      <c r="C82" s="1079"/>
      <c r="D82" s="1079"/>
      <c r="E82" s="1079"/>
      <c r="F82" s="1080"/>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8"/>
      <c r="B83" s="1079"/>
      <c r="C83" s="1079"/>
      <c r="D83" s="1079"/>
      <c r="E83" s="1079"/>
      <c r="F83" s="1080"/>
      <c r="G83" s="690"/>
      <c r="H83" s="857"/>
      <c r="I83" s="857"/>
      <c r="J83" s="857"/>
      <c r="K83" s="858"/>
      <c r="L83" s="684"/>
      <c r="M83" s="685"/>
      <c r="N83" s="685"/>
      <c r="O83" s="685"/>
      <c r="P83" s="685"/>
      <c r="Q83" s="685"/>
      <c r="R83" s="685"/>
      <c r="S83" s="685"/>
      <c r="T83" s="685"/>
      <c r="U83" s="685"/>
      <c r="V83" s="685"/>
      <c r="W83" s="685"/>
      <c r="X83" s="686"/>
      <c r="Y83" s="406"/>
      <c r="Z83" s="407"/>
      <c r="AA83" s="407"/>
      <c r="AB83" s="827"/>
      <c r="AC83" s="690"/>
      <c r="AD83" s="857"/>
      <c r="AE83" s="857"/>
      <c r="AF83" s="857"/>
      <c r="AG83" s="858"/>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8"/>
      <c r="B84" s="1079"/>
      <c r="C84" s="1079"/>
      <c r="D84" s="1079"/>
      <c r="E84" s="1079"/>
      <c r="F84" s="1080"/>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8"/>
      <c r="B85" s="1079"/>
      <c r="C85" s="1079"/>
      <c r="D85" s="1079"/>
      <c r="E85" s="1079"/>
      <c r="F85" s="1080"/>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8"/>
      <c r="B86" s="1079"/>
      <c r="C86" s="1079"/>
      <c r="D86" s="1079"/>
      <c r="E86" s="1079"/>
      <c r="F86" s="1080"/>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8"/>
      <c r="B87" s="1079"/>
      <c r="C87" s="1079"/>
      <c r="D87" s="1079"/>
      <c r="E87" s="1079"/>
      <c r="F87" s="1080"/>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8"/>
      <c r="B88" s="1079"/>
      <c r="C88" s="1079"/>
      <c r="D88" s="1079"/>
      <c r="E88" s="1079"/>
      <c r="F88" s="1080"/>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8"/>
      <c r="B89" s="1079"/>
      <c r="C89" s="1079"/>
      <c r="D89" s="1079"/>
      <c r="E89" s="1079"/>
      <c r="F89" s="1080"/>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8"/>
      <c r="B90" s="1079"/>
      <c r="C90" s="1079"/>
      <c r="D90" s="1079"/>
      <c r="E90" s="1079"/>
      <c r="F90" s="1080"/>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8"/>
      <c r="B91" s="1079"/>
      <c r="C91" s="1079"/>
      <c r="D91" s="1079"/>
      <c r="E91" s="1079"/>
      <c r="F91" s="1080"/>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8"/>
      <c r="B92" s="1079"/>
      <c r="C92" s="1079"/>
      <c r="D92" s="1079"/>
      <c r="E92" s="1079"/>
      <c r="F92" s="1080"/>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8"/>
      <c r="B93" s="1079"/>
      <c r="C93" s="1079"/>
      <c r="D93" s="1079"/>
      <c r="E93" s="1079"/>
      <c r="F93" s="1080"/>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8"/>
      <c r="B94" s="1079"/>
      <c r="C94" s="1079"/>
      <c r="D94" s="1079"/>
      <c r="E94" s="1079"/>
      <c r="F94" s="1080"/>
      <c r="G94" s="615" t="s">
        <v>277</v>
      </c>
      <c r="H94" s="616"/>
      <c r="I94" s="616"/>
      <c r="J94" s="616"/>
      <c r="K94" s="616"/>
      <c r="L94" s="616"/>
      <c r="M94" s="616"/>
      <c r="N94" s="616"/>
      <c r="O94" s="616"/>
      <c r="P94" s="616"/>
      <c r="Q94" s="616"/>
      <c r="R94" s="616"/>
      <c r="S94" s="616"/>
      <c r="T94" s="616"/>
      <c r="U94" s="616"/>
      <c r="V94" s="616"/>
      <c r="W94" s="616"/>
      <c r="X94" s="616"/>
      <c r="Y94" s="616"/>
      <c r="Z94" s="616"/>
      <c r="AA94" s="616"/>
      <c r="AB94" s="617"/>
      <c r="AC94" s="615" t="s">
        <v>185</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8"/>
      <c r="B95" s="1079"/>
      <c r="C95" s="1079"/>
      <c r="D95" s="1079"/>
      <c r="E95" s="1079"/>
      <c r="F95" s="1080"/>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8"/>
      <c r="B96" s="1079"/>
      <c r="C96" s="1079"/>
      <c r="D96" s="1079"/>
      <c r="E96" s="1079"/>
      <c r="F96" s="1080"/>
      <c r="G96" s="690"/>
      <c r="H96" s="857"/>
      <c r="I96" s="857"/>
      <c r="J96" s="857"/>
      <c r="K96" s="858"/>
      <c r="L96" s="684"/>
      <c r="M96" s="685"/>
      <c r="N96" s="685"/>
      <c r="O96" s="685"/>
      <c r="P96" s="685"/>
      <c r="Q96" s="685"/>
      <c r="R96" s="685"/>
      <c r="S96" s="685"/>
      <c r="T96" s="685"/>
      <c r="U96" s="685"/>
      <c r="V96" s="685"/>
      <c r="W96" s="685"/>
      <c r="X96" s="686"/>
      <c r="Y96" s="406"/>
      <c r="Z96" s="407"/>
      <c r="AA96" s="407"/>
      <c r="AB96" s="827"/>
      <c r="AC96" s="690"/>
      <c r="AD96" s="857"/>
      <c r="AE96" s="857"/>
      <c r="AF96" s="857"/>
      <c r="AG96" s="858"/>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8"/>
      <c r="B97" s="1079"/>
      <c r="C97" s="1079"/>
      <c r="D97" s="1079"/>
      <c r="E97" s="1079"/>
      <c r="F97" s="1080"/>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8"/>
      <c r="B98" s="1079"/>
      <c r="C98" s="1079"/>
      <c r="D98" s="1079"/>
      <c r="E98" s="1079"/>
      <c r="F98" s="1080"/>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8"/>
      <c r="B99" s="1079"/>
      <c r="C99" s="1079"/>
      <c r="D99" s="1079"/>
      <c r="E99" s="1079"/>
      <c r="F99" s="1080"/>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8"/>
      <c r="B100" s="1079"/>
      <c r="C100" s="1079"/>
      <c r="D100" s="1079"/>
      <c r="E100" s="1079"/>
      <c r="F100" s="1080"/>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8"/>
      <c r="B101" s="1079"/>
      <c r="C101" s="1079"/>
      <c r="D101" s="1079"/>
      <c r="E101" s="1079"/>
      <c r="F101" s="1080"/>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8"/>
      <c r="B102" s="1079"/>
      <c r="C102" s="1079"/>
      <c r="D102" s="1079"/>
      <c r="E102" s="1079"/>
      <c r="F102" s="1080"/>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8"/>
      <c r="B103" s="1079"/>
      <c r="C103" s="1079"/>
      <c r="D103" s="1079"/>
      <c r="E103" s="1079"/>
      <c r="F103" s="1080"/>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8"/>
      <c r="B104" s="1079"/>
      <c r="C104" s="1079"/>
      <c r="D104" s="1079"/>
      <c r="E104" s="1079"/>
      <c r="F104" s="1080"/>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8"/>
      <c r="B105" s="1079"/>
      <c r="C105" s="1079"/>
      <c r="D105" s="1079"/>
      <c r="E105" s="1079"/>
      <c r="F105" s="1080"/>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84" t="s">
        <v>28</v>
      </c>
      <c r="B108" s="1085"/>
      <c r="C108" s="1085"/>
      <c r="D108" s="1085"/>
      <c r="E108" s="1085"/>
      <c r="F108" s="1086"/>
      <c r="G108" s="615" t="s">
        <v>186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8"/>
      <c r="B109" s="1079"/>
      <c r="C109" s="1079"/>
      <c r="D109" s="1079"/>
      <c r="E109" s="1079"/>
      <c r="F109" s="1080"/>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8"/>
      <c r="B110" s="1079"/>
      <c r="C110" s="1079"/>
      <c r="D110" s="1079"/>
      <c r="E110" s="1079"/>
      <c r="F110" s="1080"/>
      <c r="G110" s="690"/>
      <c r="H110" s="857"/>
      <c r="I110" s="857"/>
      <c r="J110" s="857"/>
      <c r="K110" s="858"/>
      <c r="L110" s="684"/>
      <c r="M110" s="685"/>
      <c r="N110" s="685"/>
      <c r="O110" s="685"/>
      <c r="P110" s="685"/>
      <c r="Q110" s="685"/>
      <c r="R110" s="685"/>
      <c r="S110" s="685"/>
      <c r="T110" s="685"/>
      <c r="U110" s="685"/>
      <c r="V110" s="685"/>
      <c r="W110" s="685"/>
      <c r="X110" s="686"/>
      <c r="Y110" s="406"/>
      <c r="Z110" s="407"/>
      <c r="AA110" s="407"/>
      <c r="AB110" s="827"/>
      <c r="AC110" s="690"/>
      <c r="AD110" s="857"/>
      <c r="AE110" s="857"/>
      <c r="AF110" s="857"/>
      <c r="AG110" s="858"/>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8"/>
      <c r="B111" s="1079"/>
      <c r="C111" s="1079"/>
      <c r="D111" s="1079"/>
      <c r="E111" s="1079"/>
      <c r="F111" s="1080"/>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8"/>
      <c r="B112" s="1079"/>
      <c r="C112" s="1079"/>
      <c r="D112" s="1079"/>
      <c r="E112" s="1079"/>
      <c r="F112" s="1080"/>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8"/>
      <c r="B113" s="1079"/>
      <c r="C113" s="1079"/>
      <c r="D113" s="1079"/>
      <c r="E113" s="1079"/>
      <c r="F113" s="1080"/>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8"/>
      <c r="B114" s="1079"/>
      <c r="C114" s="1079"/>
      <c r="D114" s="1079"/>
      <c r="E114" s="1079"/>
      <c r="F114" s="1080"/>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8"/>
      <c r="B115" s="1079"/>
      <c r="C115" s="1079"/>
      <c r="D115" s="1079"/>
      <c r="E115" s="1079"/>
      <c r="F115" s="1080"/>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8"/>
      <c r="B116" s="1079"/>
      <c r="C116" s="1079"/>
      <c r="D116" s="1079"/>
      <c r="E116" s="1079"/>
      <c r="F116" s="1080"/>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8"/>
      <c r="B117" s="1079"/>
      <c r="C117" s="1079"/>
      <c r="D117" s="1079"/>
      <c r="E117" s="1079"/>
      <c r="F117" s="1080"/>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8"/>
      <c r="B118" s="1079"/>
      <c r="C118" s="1079"/>
      <c r="D118" s="1079"/>
      <c r="E118" s="1079"/>
      <c r="F118" s="1080"/>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8"/>
      <c r="B119" s="1079"/>
      <c r="C119" s="1079"/>
      <c r="D119" s="1079"/>
      <c r="E119" s="1079"/>
      <c r="F119" s="1080"/>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8"/>
      <c r="B120" s="1079"/>
      <c r="C120" s="1079"/>
      <c r="D120" s="1079"/>
      <c r="E120" s="1079"/>
      <c r="F120" s="1080"/>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8"/>
      <c r="B121" s="1079"/>
      <c r="C121" s="1079"/>
      <c r="D121" s="1079"/>
      <c r="E121" s="1079"/>
      <c r="F121" s="1080"/>
      <c r="G121" s="615" t="s">
        <v>279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8"/>
      <c r="B122" s="1079"/>
      <c r="C122" s="1079"/>
      <c r="D122" s="1079"/>
      <c r="E122" s="1079"/>
      <c r="F122" s="1080"/>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8"/>
      <c r="B123" s="1079"/>
      <c r="C123" s="1079"/>
      <c r="D123" s="1079"/>
      <c r="E123" s="1079"/>
      <c r="F123" s="1080"/>
      <c r="G123" s="690"/>
      <c r="H123" s="857"/>
      <c r="I123" s="857"/>
      <c r="J123" s="857"/>
      <c r="K123" s="858"/>
      <c r="L123" s="684"/>
      <c r="M123" s="685"/>
      <c r="N123" s="685"/>
      <c r="O123" s="685"/>
      <c r="P123" s="685"/>
      <c r="Q123" s="685"/>
      <c r="R123" s="685"/>
      <c r="S123" s="685"/>
      <c r="T123" s="685"/>
      <c r="U123" s="685"/>
      <c r="V123" s="685"/>
      <c r="W123" s="685"/>
      <c r="X123" s="686"/>
      <c r="Y123" s="406"/>
      <c r="Z123" s="407"/>
      <c r="AA123" s="407"/>
      <c r="AB123" s="827"/>
      <c r="AC123" s="690"/>
      <c r="AD123" s="857"/>
      <c r="AE123" s="857"/>
      <c r="AF123" s="857"/>
      <c r="AG123" s="858"/>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8"/>
      <c r="B124" s="1079"/>
      <c r="C124" s="1079"/>
      <c r="D124" s="1079"/>
      <c r="E124" s="1079"/>
      <c r="F124" s="1080"/>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8"/>
      <c r="B125" s="1079"/>
      <c r="C125" s="1079"/>
      <c r="D125" s="1079"/>
      <c r="E125" s="1079"/>
      <c r="F125" s="1080"/>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8"/>
      <c r="B126" s="1079"/>
      <c r="C126" s="1079"/>
      <c r="D126" s="1079"/>
      <c r="E126" s="1079"/>
      <c r="F126" s="1080"/>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8"/>
      <c r="B127" s="1079"/>
      <c r="C127" s="1079"/>
      <c r="D127" s="1079"/>
      <c r="E127" s="1079"/>
      <c r="F127" s="1080"/>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8"/>
      <c r="B128" s="1079"/>
      <c r="C128" s="1079"/>
      <c r="D128" s="1079"/>
      <c r="E128" s="1079"/>
      <c r="F128" s="1080"/>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8"/>
      <c r="B129" s="1079"/>
      <c r="C129" s="1079"/>
      <c r="D129" s="1079"/>
      <c r="E129" s="1079"/>
      <c r="F129" s="1080"/>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8"/>
      <c r="B130" s="1079"/>
      <c r="C130" s="1079"/>
      <c r="D130" s="1079"/>
      <c r="E130" s="1079"/>
      <c r="F130" s="1080"/>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8"/>
      <c r="B131" s="1079"/>
      <c r="C131" s="1079"/>
      <c r="D131" s="1079"/>
      <c r="E131" s="1079"/>
      <c r="F131" s="1080"/>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8"/>
      <c r="B132" s="1079"/>
      <c r="C132" s="1079"/>
      <c r="D132" s="1079"/>
      <c r="E132" s="1079"/>
      <c r="F132" s="1080"/>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8"/>
      <c r="B133" s="1079"/>
      <c r="C133" s="1079"/>
      <c r="D133" s="1079"/>
      <c r="E133" s="1079"/>
      <c r="F133" s="1080"/>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8"/>
      <c r="B134" s="1079"/>
      <c r="C134" s="1079"/>
      <c r="D134" s="1079"/>
      <c r="E134" s="1079"/>
      <c r="F134" s="1080"/>
      <c r="G134" s="615" t="s">
        <v>281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8"/>
      <c r="B135" s="1079"/>
      <c r="C135" s="1079"/>
      <c r="D135" s="1079"/>
      <c r="E135" s="1079"/>
      <c r="F135" s="1080"/>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8"/>
      <c r="B136" s="1079"/>
      <c r="C136" s="1079"/>
      <c r="D136" s="1079"/>
      <c r="E136" s="1079"/>
      <c r="F136" s="1080"/>
      <c r="G136" s="690"/>
      <c r="H136" s="857"/>
      <c r="I136" s="857"/>
      <c r="J136" s="857"/>
      <c r="K136" s="858"/>
      <c r="L136" s="684"/>
      <c r="M136" s="685"/>
      <c r="N136" s="685"/>
      <c r="O136" s="685"/>
      <c r="P136" s="685"/>
      <c r="Q136" s="685"/>
      <c r="R136" s="685"/>
      <c r="S136" s="685"/>
      <c r="T136" s="685"/>
      <c r="U136" s="685"/>
      <c r="V136" s="685"/>
      <c r="W136" s="685"/>
      <c r="X136" s="686"/>
      <c r="Y136" s="406"/>
      <c r="Z136" s="407"/>
      <c r="AA136" s="407"/>
      <c r="AB136" s="827"/>
      <c r="AC136" s="690"/>
      <c r="AD136" s="857"/>
      <c r="AE136" s="857"/>
      <c r="AF136" s="857"/>
      <c r="AG136" s="858"/>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8"/>
      <c r="B137" s="1079"/>
      <c r="C137" s="1079"/>
      <c r="D137" s="1079"/>
      <c r="E137" s="1079"/>
      <c r="F137" s="1080"/>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8"/>
      <c r="B138" s="1079"/>
      <c r="C138" s="1079"/>
      <c r="D138" s="1079"/>
      <c r="E138" s="1079"/>
      <c r="F138" s="1080"/>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8"/>
      <c r="B139" s="1079"/>
      <c r="C139" s="1079"/>
      <c r="D139" s="1079"/>
      <c r="E139" s="1079"/>
      <c r="F139" s="1080"/>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8"/>
      <c r="B140" s="1079"/>
      <c r="C140" s="1079"/>
      <c r="D140" s="1079"/>
      <c r="E140" s="1079"/>
      <c r="F140" s="1080"/>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8"/>
      <c r="B141" s="1079"/>
      <c r="C141" s="1079"/>
      <c r="D141" s="1079"/>
      <c r="E141" s="1079"/>
      <c r="F141" s="1080"/>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8"/>
      <c r="B142" s="1079"/>
      <c r="C142" s="1079"/>
      <c r="D142" s="1079"/>
      <c r="E142" s="1079"/>
      <c r="F142" s="1080"/>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8"/>
      <c r="B143" s="1079"/>
      <c r="C143" s="1079"/>
      <c r="D143" s="1079"/>
      <c r="E143" s="1079"/>
      <c r="F143" s="1080"/>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8"/>
      <c r="B144" s="1079"/>
      <c r="C144" s="1079"/>
      <c r="D144" s="1079"/>
      <c r="E144" s="1079"/>
      <c r="F144" s="1080"/>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8"/>
      <c r="B145" s="1079"/>
      <c r="C145" s="1079"/>
      <c r="D145" s="1079"/>
      <c r="E145" s="1079"/>
      <c r="F145" s="1080"/>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8"/>
      <c r="B146" s="1079"/>
      <c r="C146" s="1079"/>
      <c r="D146" s="1079"/>
      <c r="E146" s="1079"/>
      <c r="F146" s="1080"/>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8"/>
      <c r="B147" s="1079"/>
      <c r="C147" s="1079"/>
      <c r="D147" s="1079"/>
      <c r="E147" s="1079"/>
      <c r="F147" s="1080"/>
      <c r="G147" s="615" t="s">
        <v>283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8"/>
      <c r="B148" s="1079"/>
      <c r="C148" s="1079"/>
      <c r="D148" s="1079"/>
      <c r="E148" s="1079"/>
      <c r="F148" s="1080"/>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8"/>
      <c r="B149" s="1079"/>
      <c r="C149" s="1079"/>
      <c r="D149" s="1079"/>
      <c r="E149" s="1079"/>
      <c r="F149" s="1080"/>
      <c r="G149" s="690"/>
      <c r="H149" s="857"/>
      <c r="I149" s="857"/>
      <c r="J149" s="857"/>
      <c r="K149" s="858"/>
      <c r="L149" s="684"/>
      <c r="M149" s="685"/>
      <c r="N149" s="685"/>
      <c r="O149" s="685"/>
      <c r="P149" s="685"/>
      <c r="Q149" s="685"/>
      <c r="R149" s="685"/>
      <c r="S149" s="685"/>
      <c r="T149" s="685"/>
      <c r="U149" s="685"/>
      <c r="V149" s="685"/>
      <c r="W149" s="685"/>
      <c r="X149" s="686"/>
      <c r="Y149" s="406"/>
      <c r="Z149" s="407"/>
      <c r="AA149" s="407"/>
      <c r="AB149" s="827"/>
      <c r="AC149" s="690"/>
      <c r="AD149" s="857"/>
      <c r="AE149" s="857"/>
      <c r="AF149" s="857"/>
      <c r="AG149" s="858"/>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8"/>
      <c r="B150" s="1079"/>
      <c r="C150" s="1079"/>
      <c r="D150" s="1079"/>
      <c r="E150" s="1079"/>
      <c r="F150" s="1080"/>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8"/>
      <c r="B151" s="1079"/>
      <c r="C151" s="1079"/>
      <c r="D151" s="1079"/>
      <c r="E151" s="1079"/>
      <c r="F151" s="1080"/>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8"/>
      <c r="B152" s="1079"/>
      <c r="C152" s="1079"/>
      <c r="D152" s="1079"/>
      <c r="E152" s="1079"/>
      <c r="F152" s="1080"/>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8"/>
      <c r="B153" s="1079"/>
      <c r="C153" s="1079"/>
      <c r="D153" s="1079"/>
      <c r="E153" s="1079"/>
      <c r="F153" s="1080"/>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8"/>
      <c r="B154" s="1079"/>
      <c r="C154" s="1079"/>
      <c r="D154" s="1079"/>
      <c r="E154" s="1079"/>
      <c r="F154" s="1080"/>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8"/>
      <c r="B155" s="1079"/>
      <c r="C155" s="1079"/>
      <c r="D155" s="1079"/>
      <c r="E155" s="1079"/>
      <c r="F155" s="1080"/>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8"/>
      <c r="B156" s="1079"/>
      <c r="C156" s="1079"/>
      <c r="D156" s="1079"/>
      <c r="E156" s="1079"/>
      <c r="F156" s="1080"/>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8"/>
      <c r="B157" s="1079"/>
      <c r="C157" s="1079"/>
      <c r="D157" s="1079"/>
      <c r="E157" s="1079"/>
      <c r="F157" s="1080"/>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8"/>
      <c r="B158" s="1079"/>
      <c r="C158" s="1079"/>
      <c r="D158" s="1079"/>
      <c r="E158" s="1079"/>
      <c r="F158" s="1080"/>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84" t="s">
        <v>28</v>
      </c>
      <c r="B161" s="1085"/>
      <c r="C161" s="1085"/>
      <c r="D161" s="1085"/>
      <c r="E161" s="1085"/>
      <c r="F161" s="1086"/>
      <c r="G161" s="615" t="s">
        <v>188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8"/>
      <c r="B162" s="1079"/>
      <c r="C162" s="1079"/>
      <c r="D162" s="1079"/>
      <c r="E162" s="1079"/>
      <c r="F162" s="1080"/>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8"/>
      <c r="B163" s="1079"/>
      <c r="C163" s="1079"/>
      <c r="D163" s="1079"/>
      <c r="E163" s="1079"/>
      <c r="F163" s="1080"/>
      <c r="G163" s="690"/>
      <c r="H163" s="857"/>
      <c r="I163" s="857"/>
      <c r="J163" s="857"/>
      <c r="K163" s="858"/>
      <c r="L163" s="684"/>
      <c r="M163" s="685"/>
      <c r="N163" s="685"/>
      <c r="O163" s="685"/>
      <c r="P163" s="685"/>
      <c r="Q163" s="685"/>
      <c r="R163" s="685"/>
      <c r="S163" s="685"/>
      <c r="T163" s="685"/>
      <c r="U163" s="685"/>
      <c r="V163" s="685"/>
      <c r="W163" s="685"/>
      <c r="X163" s="686"/>
      <c r="Y163" s="406"/>
      <c r="Z163" s="407"/>
      <c r="AA163" s="407"/>
      <c r="AB163" s="827"/>
      <c r="AC163" s="690"/>
      <c r="AD163" s="857"/>
      <c r="AE163" s="857"/>
      <c r="AF163" s="857"/>
      <c r="AG163" s="858"/>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8"/>
      <c r="B164" s="1079"/>
      <c r="C164" s="1079"/>
      <c r="D164" s="1079"/>
      <c r="E164" s="1079"/>
      <c r="F164" s="1080"/>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8"/>
      <c r="B165" s="1079"/>
      <c r="C165" s="1079"/>
      <c r="D165" s="1079"/>
      <c r="E165" s="1079"/>
      <c r="F165" s="1080"/>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8"/>
      <c r="B166" s="1079"/>
      <c r="C166" s="1079"/>
      <c r="D166" s="1079"/>
      <c r="E166" s="1079"/>
      <c r="F166" s="1080"/>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8"/>
      <c r="B167" s="1079"/>
      <c r="C167" s="1079"/>
      <c r="D167" s="1079"/>
      <c r="E167" s="1079"/>
      <c r="F167" s="1080"/>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8"/>
      <c r="B168" s="1079"/>
      <c r="C168" s="1079"/>
      <c r="D168" s="1079"/>
      <c r="E168" s="1079"/>
      <c r="F168" s="1080"/>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8"/>
      <c r="B169" s="1079"/>
      <c r="C169" s="1079"/>
      <c r="D169" s="1079"/>
      <c r="E169" s="1079"/>
      <c r="F169" s="1080"/>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8"/>
      <c r="B170" s="1079"/>
      <c r="C170" s="1079"/>
      <c r="D170" s="1079"/>
      <c r="E170" s="1079"/>
      <c r="F170" s="1080"/>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8"/>
      <c r="B171" s="1079"/>
      <c r="C171" s="1079"/>
      <c r="D171" s="1079"/>
      <c r="E171" s="1079"/>
      <c r="F171" s="1080"/>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8"/>
      <c r="B172" s="1079"/>
      <c r="C172" s="1079"/>
      <c r="D172" s="1079"/>
      <c r="E172" s="1079"/>
      <c r="F172" s="1080"/>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8"/>
      <c r="B173" s="1079"/>
      <c r="C173" s="1079"/>
      <c r="D173" s="1079"/>
      <c r="E173" s="1079"/>
      <c r="F173" s="1080"/>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8"/>
      <c r="B174" s="1079"/>
      <c r="C174" s="1079"/>
      <c r="D174" s="1079"/>
      <c r="E174" s="1079"/>
      <c r="F174" s="1080"/>
      <c r="G174" s="615" t="s">
        <v>285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8"/>
      <c r="B175" s="1079"/>
      <c r="C175" s="1079"/>
      <c r="D175" s="1079"/>
      <c r="E175" s="1079"/>
      <c r="F175" s="1080"/>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8"/>
      <c r="B176" s="1079"/>
      <c r="C176" s="1079"/>
      <c r="D176" s="1079"/>
      <c r="E176" s="1079"/>
      <c r="F176" s="1080"/>
      <c r="G176" s="690"/>
      <c r="H176" s="857"/>
      <c r="I176" s="857"/>
      <c r="J176" s="857"/>
      <c r="K176" s="858"/>
      <c r="L176" s="684"/>
      <c r="M176" s="685"/>
      <c r="N176" s="685"/>
      <c r="O176" s="685"/>
      <c r="P176" s="685"/>
      <c r="Q176" s="685"/>
      <c r="R176" s="685"/>
      <c r="S176" s="685"/>
      <c r="T176" s="685"/>
      <c r="U176" s="685"/>
      <c r="V176" s="685"/>
      <c r="W176" s="685"/>
      <c r="X176" s="686"/>
      <c r="Y176" s="406"/>
      <c r="Z176" s="407"/>
      <c r="AA176" s="407"/>
      <c r="AB176" s="827"/>
      <c r="AC176" s="690"/>
      <c r="AD176" s="857"/>
      <c r="AE176" s="857"/>
      <c r="AF176" s="857"/>
      <c r="AG176" s="858"/>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8"/>
      <c r="B177" s="1079"/>
      <c r="C177" s="1079"/>
      <c r="D177" s="1079"/>
      <c r="E177" s="1079"/>
      <c r="F177" s="1080"/>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8"/>
      <c r="B178" s="1079"/>
      <c r="C178" s="1079"/>
      <c r="D178" s="1079"/>
      <c r="E178" s="1079"/>
      <c r="F178" s="1080"/>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8"/>
      <c r="B179" s="1079"/>
      <c r="C179" s="1079"/>
      <c r="D179" s="1079"/>
      <c r="E179" s="1079"/>
      <c r="F179" s="1080"/>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8"/>
      <c r="B180" s="1079"/>
      <c r="C180" s="1079"/>
      <c r="D180" s="1079"/>
      <c r="E180" s="1079"/>
      <c r="F180" s="1080"/>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8"/>
      <c r="B181" s="1079"/>
      <c r="C181" s="1079"/>
      <c r="D181" s="1079"/>
      <c r="E181" s="1079"/>
      <c r="F181" s="1080"/>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8"/>
      <c r="B182" s="1079"/>
      <c r="C182" s="1079"/>
      <c r="D182" s="1079"/>
      <c r="E182" s="1079"/>
      <c r="F182" s="1080"/>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8"/>
      <c r="B183" s="1079"/>
      <c r="C183" s="1079"/>
      <c r="D183" s="1079"/>
      <c r="E183" s="1079"/>
      <c r="F183" s="1080"/>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8"/>
      <c r="B184" s="1079"/>
      <c r="C184" s="1079"/>
      <c r="D184" s="1079"/>
      <c r="E184" s="1079"/>
      <c r="F184" s="1080"/>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8"/>
      <c r="B185" s="1079"/>
      <c r="C185" s="1079"/>
      <c r="D185" s="1079"/>
      <c r="E185" s="1079"/>
      <c r="F185" s="1080"/>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8"/>
      <c r="B186" s="1079"/>
      <c r="C186" s="1079"/>
      <c r="D186" s="1079"/>
      <c r="E186" s="1079"/>
      <c r="F186" s="1080"/>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8"/>
      <c r="B187" s="1079"/>
      <c r="C187" s="1079"/>
      <c r="D187" s="1079"/>
      <c r="E187" s="1079"/>
      <c r="F187" s="1080"/>
      <c r="G187" s="615" t="s">
        <v>288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8"/>
      <c r="B188" s="1079"/>
      <c r="C188" s="1079"/>
      <c r="D188" s="1079"/>
      <c r="E188" s="1079"/>
      <c r="F188" s="1080"/>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8"/>
      <c r="B189" s="1079"/>
      <c r="C189" s="1079"/>
      <c r="D189" s="1079"/>
      <c r="E189" s="1079"/>
      <c r="F189" s="1080"/>
      <c r="G189" s="690"/>
      <c r="H189" s="857"/>
      <c r="I189" s="857"/>
      <c r="J189" s="857"/>
      <c r="K189" s="858"/>
      <c r="L189" s="684"/>
      <c r="M189" s="685"/>
      <c r="N189" s="685"/>
      <c r="O189" s="685"/>
      <c r="P189" s="685"/>
      <c r="Q189" s="685"/>
      <c r="R189" s="685"/>
      <c r="S189" s="685"/>
      <c r="T189" s="685"/>
      <c r="U189" s="685"/>
      <c r="V189" s="685"/>
      <c r="W189" s="685"/>
      <c r="X189" s="686"/>
      <c r="Y189" s="406"/>
      <c r="Z189" s="407"/>
      <c r="AA189" s="407"/>
      <c r="AB189" s="827"/>
      <c r="AC189" s="690"/>
      <c r="AD189" s="857"/>
      <c r="AE189" s="857"/>
      <c r="AF189" s="857"/>
      <c r="AG189" s="858"/>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8"/>
      <c r="B190" s="1079"/>
      <c r="C190" s="1079"/>
      <c r="D190" s="1079"/>
      <c r="E190" s="1079"/>
      <c r="F190" s="1080"/>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8"/>
      <c r="B191" s="1079"/>
      <c r="C191" s="1079"/>
      <c r="D191" s="1079"/>
      <c r="E191" s="1079"/>
      <c r="F191" s="1080"/>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8"/>
      <c r="B192" s="1079"/>
      <c r="C192" s="1079"/>
      <c r="D192" s="1079"/>
      <c r="E192" s="1079"/>
      <c r="F192" s="1080"/>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8"/>
      <c r="B193" s="1079"/>
      <c r="C193" s="1079"/>
      <c r="D193" s="1079"/>
      <c r="E193" s="1079"/>
      <c r="F193" s="1080"/>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8"/>
      <c r="B194" s="1079"/>
      <c r="C194" s="1079"/>
      <c r="D194" s="1079"/>
      <c r="E194" s="1079"/>
      <c r="F194" s="1080"/>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8"/>
      <c r="B195" s="1079"/>
      <c r="C195" s="1079"/>
      <c r="D195" s="1079"/>
      <c r="E195" s="1079"/>
      <c r="F195" s="1080"/>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8"/>
      <c r="B196" s="1079"/>
      <c r="C196" s="1079"/>
      <c r="D196" s="1079"/>
      <c r="E196" s="1079"/>
      <c r="F196" s="1080"/>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8"/>
      <c r="B197" s="1079"/>
      <c r="C197" s="1079"/>
      <c r="D197" s="1079"/>
      <c r="E197" s="1079"/>
      <c r="F197" s="1080"/>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8"/>
      <c r="B198" s="1079"/>
      <c r="C198" s="1079"/>
      <c r="D198" s="1079"/>
      <c r="E198" s="1079"/>
      <c r="F198" s="1080"/>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8"/>
      <c r="B199" s="1079"/>
      <c r="C199" s="1079"/>
      <c r="D199" s="1079"/>
      <c r="E199" s="1079"/>
      <c r="F199" s="1080"/>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8"/>
      <c r="B200" s="1079"/>
      <c r="C200" s="1079"/>
      <c r="D200" s="1079"/>
      <c r="E200" s="1079"/>
      <c r="F200" s="1080"/>
      <c r="G200" s="615" t="s">
        <v>289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8"/>
      <c r="B201" s="1079"/>
      <c r="C201" s="1079"/>
      <c r="D201" s="1079"/>
      <c r="E201" s="1079"/>
      <c r="F201" s="1080"/>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8"/>
      <c r="B202" s="1079"/>
      <c r="C202" s="1079"/>
      <c r="D202" s="1079"/>
      <c r="E202" s="1079"/>
      <c r="F202" s="1080"/>
      <c r="G202" s="690"/>
      <c r="H202" s="857"/>
      <c r="I202" s="857"/>
      <c r="J202" s="857"/>
      <c r="K202" s="858"/>
      <c r="L202" s="684"/>
      <c r="M202" s="685"/>
      <c r="N202" s="685"/>
      <c r="O202" s="685"/>
      <c r="P202" s="685"/>
      <c r="Q202" s="685"/>
      <c r="R202" s="685"/>
      <c r="S202" s="685"/>
      <c r="T202" s="685"/>
      <c r="U202" s="685"/>
      <c r="V202" s="685"/>
      <c r="W202" s="685"/>
      <c r="X202" s="686"/>
      <c r="Y202" s="406"/>
      <c r="Z202" s="407"/>
      <c r="AA202" s="407"/>
      <c r="AB202" s="827"/>
      <c r="AC202" s="690"/>
      <c r="AD202" s="857"/>
      <c r="AE202" s="857"/>
      <c r="AF202" s="857"/>
      <c r="AG202" s="858"/>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8"/>
      <c r="B203" s="1079"/>
      <c r="C203" s="1079"/>
      <c r="D203" s="1079"/>
      <c r="E203" s="1079"/>
      <c r="F203" s="1080"/>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8"/>
      <c r="B204" s="1079"/>
      <c r="C204" s="1079"/>
      <c r="D204" s="1079"/>
      <c r="E204" s="1079"/>
      <c r="F204" s="1080"/>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8"/>
      <c r="B205" s="1079"/>
      <c r="C205" s="1079"/>
      <c r="D205" s="1079"/>
      <c r="E205" s="1079"/>
      <c r="F205" s="1080"/>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8"/>
      <c r="B206" s="1079"/>
      <c r="C206" s="1079"/>
      <c r="D206" s="1079"/>
      <c r="E206" s="1079"/>
      <c r="F206" s="1080"/>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8"/>
      <c r="B207" s="1079"/>
      <c r="C207" s="1079"/>
      <c r="D207" s="1079"/>
      <c r="E207" s="1079"/>
      <c r="F207" s="1080"/>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8"/>
      <c r="B208" s="1079"/>
      <c r="C208" s="1079"/>
      <c r="D208" s="1079"/>
      <c r="E208" s="1079"/>
      <c r="F208" s="1080"/>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8"/>
      <c r="B209" s="1079"/>
      <c r="C209" s="1079"/>
      <c r="D209" s="1079"/>
      <c r="E209" s="1079"/>
      <c r="F209" s="1080"/>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8"/>
      <c r="B210" s="1079"/>
      <c r="C210" s="1079"/>
      <c r="D210" s="1079"/>
      <c r="E210" s="1079"/>
      <c r="F210" s="1080"/>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8"/>
      <c r="B211" s="1079"/>
      <c r="C211" s="1079"/>
      <c r="D211" s="1079"/>
      <c r="E211" s="1079"/>
      <c r="F211" s="1080"/>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615" t="s">
        <v>190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8"/>
      <c r="B215" s="1079"/>
      <c r="C215" s="1079"/>
      <c r="D215" s="1079"/>
      <c r="E215" s="1079"/>
      <c r="F215" s="1080"/>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8"/>
      <c r="B216" s="1079"/>
      <c r="C216" s="1079"/>
      <c r="D216" s="1079"/>
      <c r="E216" s="1079"/>
      <c r="F216" s="1080"/>
      <c r="G216" s="690"/>
      <c r="H216" s="857"/>
      <c r="I216" s="857"/>
      <c r="J216" s="857"/>
      <c r="K216" s="858"/>
      <c r="L216" s="684"/>
      <c r="M216" s="685"/>
      <c r="N216" s="685"/>
      <c r="O216" s="685"/>
      <c r="P216" s="685"/>
      <c r="Q216" s="685"/>
      <c r="R216" s="685"/>
      <c r="S216" s="685"/>
      <c r="T216" s="685"/>
      <c r="U216" s="685"/>
      <c r="V216" s="685"/>
      <c r="W216" s="685"/>
      <c r="X216" s="686"/>
      <c r="Y216" s="406"/>
      <c r="Z216" s="407"/>
      <c r="AA216" s="407"/>
      <c r="AB216" s="827"/>
      <c r="AC216" s="690"/>
      <c r="AD216" s="857"/>
      <c r="AE216" s="857"/>
      <c r="AF216" s="857"/>
      <c r="AG216" s="858"/>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8"/>
      <c r="B217" s="1079"/>
      <c r="C217" s="1079"/>
      <c r="D217" s="1079"/>
      <c r="E217" s="1079"/>
      <c r="F217" s="1080"/>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8"/>
      <c r="B218" s="1079"/>
      <c r="C218" s="1079"/>
      <c r="D218" s="1079"/>
      <c r="E218" s="1079"/>
      <c r="F218" s="1080"/>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8"/>
      <c r="B219" s="1079"/>
      <c r="C219" s="1079"/>
      <c r="D219" s="1079"/>
      <c r="E219" s="1079"/>
      <c r="F219" s="1080"/>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8"/>
      <c r="B220" s="1079"/>
      <c r="C220" s="1079"/>
      <c r="D220" s="1079"/>
      <c r="E220" s="1079"/>
      <c r="F220" s="1080"/>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8"/>
      <c r="B221" s="1079"/>
      <c r="C221" s="1079"/>
      <c r="D221" s="1079"/>
      <c r="E221" s="1079"/>
      <c r="F221" s="1080"/>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8"/>
      <c r="B222" s="1079"/>
      <c r="C222" s="1079"/>
      <c r="D222" s="1079"/>
      <c r="E222" s="1079"/>
      <c r="F222" s="1080"/>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8"/>
      <c r="B223" s="1079"/>
      <c r="C223" s="1079"/>
      <c r="D223" s="1079"/>
      <c r="E223" s="1079"/>
      <c r="F223" s="1080"/>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8"/>
      <c r="B224" s="1079"/>
      <c r="C224" s="1079"/>
      <c r="D224" s="1079"/>
      <c r="E224" s="1079"/>
      <c r="F224" s="1080"/>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8"/>
      <c r="B225" s="1079"/>
      <c r="C225" s="1079"/>
      <c r="D225" s="1079"/>
      <c r="E225" s="1079"/>
      <c r="F225" s="1080"/>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8"/>
      <c r="B226" s="1079"/>
      <c r="C226" s="1079"/>
      <c r="D226" s="1079"/>
      <c r="E226" s="1079"/>
      <c r="F226" s="1080"/>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8"/>
      <c r="B227" s="1079"/>
      <c r="C227" s="1079"/>
      <c r="D227" s="1079"/>
      <c r="E227" s="1079"/>
      <c r="F227" s="1080"/>
      <c r="G227" s="615" t="s">
        <v>291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8"/>
      <c r="B228" s="1079"/>
      <c r="C228" s="1079"/>
      <c r="D228" s="1079"/>
      <c r="E228" s="1079"/>
      <c r="F228" s="1080"/>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8"/>
      <c r="B229" s="1079"/>
      <c r="C229" s="1079"/>
      <c r="D229" s="1079"/>
      <c r="E229" s="1079"/>
      <c r="F229" s="1080"/>
      <c r="G229" s="690"/>
      <c r="H229" s="857"/>
      <c r="I229" s="857"/>
      <c r="J229" s="857"/>
      <c r="K229" s="858"/>
      <c r="L229" s="684"/>
      <c r="M229" s="685"/>
      <c r="N229" s="685"/>
      <c r="O229" s="685"/>
      <c r="P229" s="685"/>
      <c r="Q229" s="685"/>
      <c r="R229" s="685"/>
      <c r="S229" s="685"/>
      <c r="T229" s="685"/>
      <c r="U229" s="685"/>
      <c r="V229" s="685"/>
      <c r="W229" s="685"/>
      <c r="X229" s="686"/>
      <c r="Y229" s="406"/>
      <c r="Z229" s="407"/>
      <c r="AA229" s="407"/>
      <c r="AB229" s="827"/>
      <c r="AC229" s="690"/>
      <c r="AD229" s="857"/>
      <c r="AE229" s="857"/>
      <c r="AF229" s="857"/>
      <c r="AG229" s="858"/>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8"/>
      <c r="B230" s="1079"/>
      <c r="C230" s="1079"/>
      <c r="D230" s="1079"/>
      <c r="E230" s="1079"/>
      <c r="F230" s="1080"/>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8"/>
      <c r="B231" s="1079"/>
      <c r="C231" s="1079"/>
      <c r="D231" s="1079"/>
      <c r="E231" s="1079"/>
      <c r="F231" s="1080"/>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8"/>
      <c r="B232" s="1079"/>
      <c r="C232" s="1079"/>
      <c r="D232" s="1079"/>
      <c r="E232" s="1079"/>
      <c r="F232" s="1080"/>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8"/>
      <c r="B233" s="1079"/>
      <c r="C233" s="1079"/>
      <c r="D233" s="1079"/>
      <c r="E233" s="1079"/>
      <c r="F233" s="1080"/>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8"/>
      <c r="B234" s="1079"/>
      <c r="C234" s="1079"/>
      <c r="D234" s="1079"/>
      <c r="E234" s="1079"/>
      <c r="F234" s="1080"/>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8"/>
      <c r="B235" s="1079"/>
      <c r="C235" s="1079"/>
      <c r="D235" s="1079"/>
      <c r="E235" s="1079"/>
      <c r="F235" s="1080"/>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8"/>
      <c r="B236" s="1079"/>
      <c r="C236" s="1079"/>
      <c r="D236" s="1079"/>
      <c r="E236" s="1079"/>
      <c r="F236" s="1080"/>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8"/>
      <c r="B237" s="1079"/>
      <c r="C237" s="1079"/>
      <c r="D237" s="1079"/>
      <c r="E237" s="1079"/>
      <c r="F237" s="1080"/>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8"/>
      <c r="B238" s="1079"/>
      <c r="C238" s="1079"/>
      <c r="D238" s="1079"/>
      <c r="E238" s="1079"/>
      <c r="F238" s="1080"/>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8"/>
      <c r="B239" s="1079"/>
      <c r="C239" s="1079"/>
      <c r="D239" s="1079"/>
      <c r="E239" s="1079"/>
      <c r="F239" s="1080"/>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8"/>
      <c r="B240" s="1079"/>
      <c r="C240" s="1079"/>
      <c r="D240" s="1079"/>
      <c r="E240" s="1079"/>
      <c r="F240" s="1080"/>
      <c r="G240" s="615" t="s">
        <v>293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8"/>
      <c r="B241" s="1079"/>
      <c r="C241" s="1079"/>
      <c r="D241" s="1079"/>
      <c r="E241" s="1079"/>
      <c r="F241" s="1080"/>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8"/>
      <c r="B242" s="1079"/>
      <c r="C242" s="1079"/>
      <c r="D242" s="1079"/>
      <c r="E242" s="1079"/>
      <c r="F242" s="1080"/>
      <c r="G242" s="690"/>
      <c r="H242" s="857"/>
      <c r="I242" s="857"/>
      <c r="J242" s="857"/>
      <c r="K242" s="858"/>
      <c r="L242" s="684"/>
      <c r="M242" s="685"/>
      <c r="N242" s="685"/>
      <c r="O242" s="685"/>
      <c r="P242" s="685"/>
      <c r="Q242" s="685"/>
      <c r="R242" s="685"/>
      <c r="S242" s="685"/>
      <c r="T242" s="685"/>
      <c r="U242" s="685"/>
      <c r="V242" s="685"/>
      <c r="W242" s="685"/>
      <c r="X242" s="686"/>
      <c r="Y242" s="406"/>
      <c r="Z242" s="407"/>
      <c r="AA242" s="407"/>
      <c r="AB242" s="827"/>
      <c r="AC242" s="690"/>
      <c r="AD242" s="857"/>
      <c r="AE242" s="857"/>
      <c r="AF242" s="857"/>
      <c r="AG242" s="858"/>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8"/>
      <c r="B243" s="1079"/>
      <c r="C243" s="1079"/>
      <c r="D243" s="1079"/>
      <c r="E243" s="1079"/>
      <c r="F243" s="1080"/>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8"/>
      <c r="B244" s="1079"/>
      <c r="C244" s="1079"/>
      <c r="D244" s="1079"/>
      <c r="E244" s="1079"/>
      <c r="F244" s="1080"/>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8"/>
      <c r="B245" s="1079"/>
      <c r="C245" s="1079"/>
      <c r="D245" s="1079"/>
      <c r="E245" s="1079"/>
      <c r="F245" s="1080"/>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8"/>
      <c r="B246" s="1079"/>
      <c r="C246" s="1079"/>
      <c r="D246" s="1079"/>
      <c r="E246" s="1079"/>
      <c r="F246" s="1080"/>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8"/>
      <c r="B247" s="1079"/>
      <c r="C247" s="1079"/>
      <c r="D247" s="1079"/>
      <c r="E247" s="1079"/>
      <c r="F247" s="1080"/>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8"/>
      <c r="B248" s="1079"/>
      <c r="C248" s="1079"/>
      <c r="D248" s="1079"/>
      <c r="E248" s="1079"/>
      <c r="F248" s="1080"/>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8"/>
      <c r="B249" s="1079"/>
      <c r="C249" s="1079"/>
      <c r="D249" s="1079"/>
      <c r="E249" s="1079"/>
      <c r="F249" s="1080"/>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8"/>
      <c r="B250" s="1079"/>
      <c r="C250" s="1079"/>
      <c r="D250" s="1079"/>
      <c r="E250" s="1079"/>
      <c r="F250" s="1080"/>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8"/>
      <c r="B251" s="1079"/>
      <c r="C251" s="1079"/>
      <c r="D251" s="1079"/>
      <c r="E251" s="1079"/>
      <c r="F251" s="1080"/>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8"/>
      <c r="B252" s="1079"/>
      <c r="C252" s="1079"/>
      <c r="D252" s="1079"/>
      <c r="E252" s="1079"/>
      <c r="F252" s="1080"/>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8"/>
      <c r="B253" s="1079"/>
      <c r="C253" s="1079"/>
      <c r="D253" s="1079"/>
      <c r="E253" s="1079"/>
      <c r="F253" s="1080"/>
      <c r="G253" s="615" t="s">
        <v>295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8"/>
      <c r="B254" s="1079"/>
      <c r="C254" s="1079"/>
      <c r="D254" s="1079"/>
      <c r="E254" s="1079"/>
      <c r="F254" s="1080"/>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8"/>
      <c r="B255" s="1079"/>
      <c r="C255" s="1079"/>
      <c r="D255" s="1079"/>
      <c r="E255" s="1079"/>
      <c r="F255" s="1080"/>
      <c r="G255" s="690"/>
      <c r="H255" s="857"/>
      <c r="I255" s="857"/>
      <c r="J255" s="857"/>
      <c r="K255" s="858"/>
      <c r="L255" s="684"/>
      <c r="M255" s="685"/>
      <c r="N255" s="685"/>
      <c r="O255" s="685"/>
      <c r="P255" s="685"/>
      <c r="Q255" s="685"/>
      <c r="R255" s="685"/>
      <c r="S255" s="685"/>
      <c r="T255" s="685"/>
      <c r="U255" s="685"/>
      <c r="V255" s="685"/>
      <c r="W255" s="685"/>
      <c r="X255" s="686"/>
      <c r="Y255" s="406"/>
      <c r="Z255" s="407"/>
      <c r="AA255" s="407"/>
      <c r="AB255" s="827"/>
      <c r="AC255" s="690"/>
      <c r="AD255" s="857"/>
      <c r="AE255" s="857"/>
      <c r="AF255" s="857"/>
      <c r="AG255" s="858"/>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8"/>
      <c r="B256" s="1079"/>
      <c r="C256" s="1079"/>
      <c r="D256" s="1079"/>
      <c r="E256" s="1079"/>
      <c r="F256" s="1080"/>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8"/>
      <c r="B257" s="1079"/>
      <c r="C257" s="1079"/>
      <c r="D257" s="1079"/>
      <c r="E257" s="1079"/>
      <c r="F257" s="1080"/>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8"/>
      <c r="B258" s="1079"/>
      <c r="C258" s="1079"/>
      <c r="D258" s="1079"/>
      <c r="E258" s="1079"/>
      <c r="F258" s="1080"/>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8"/>
      <c r="B259" s="1079"/>
      <c r="C259" s="1079"/>
      <c r="D259" s="1079"/>
      <c r="E259" s="1079"/>
      <c r="F259" s="1080"/>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8"/>
      <c r="B260" s="1079"/>
      <c r="C260" s="1079"/>
      <c r="D260" s="1079"/>
      <c r="E260" s="1079"/>
      <c r="F260" s="1080"/>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8"/>
      <c r="B261" s="1079"/>
      <c r="C261" s="1079"/>
      <c r="D261" s="1079"/>
      <c r="E261" s="1079"/>
      <c r="F261" s="1080"/>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8"/>
      <c r="B262" s="1079"/>
      <c r="C262" s="1079"/>
      <c r="D262" s="1079"/>
      <c r="E262" s="1079"/>
      <c r="F262" s="1080"/>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8"/>
      <c r="B263" s="1079"/>
      <c r="C263" s="1079"/>
      <c r="D263" s="1079"/>
      <c r="E263" s="1079"/>
      <c r="F263" s="1080"/>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8"/>
      <c r="B264" s="1079"/>
      <c r="C264" s="1079"/>
      <c r="D264" s="1079"/>
      <c r="E264" s="1079"/>
      <c r="F264" s="1080"/>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298</v>
      </c>
      <c r="K3" s="378"/>
      <c r="L3" s="378"/>
      <c r="M3" s="378"/>
      <c r="N3" s="378"/>
      <c r="O3" s="378"/>
      <c r="P3" s="379" t="s">
        <v>27</v>
      </c>
      <c r="Q3" s="379"/>
      <c r="R3" s="379"/>
      <c r="S3" s="379"/>
      <c r="T3" s="379"/>
      <c r="U3" s="379"/>
      <c r="V3" s="379"/>
      <c r="W3" s="379"/>
      <c r="X3" s="379"/>
      <c r="Y3" s="380" t="s">
        <v>351</v>
      </c>
      <c r="Z3" s="381"/>
      <c r="AA3" s="381"/>
      <c r="AB3" s="381"/>
      <c r="AC3" s="148" t="s">
        <v>336</v>
      </c>
      <c r="AD3" s="148"/>
      <c r="AE3" s="148"/>
      <c r="AF3" s="148"/>
      <c r="AG3" s="148"/>
      <c r="AH3" s="380" t="s">
        <v>260</v>
      </c>
      <c r="AI3" s="377"/>
      <c r="AJ3" s="377"/>
      <c r="AK3" s="377"/>
      <c r="AL3" s="377" t="s">
        <v>21</v>
      </c>
      <c r="AM3" s="377"/>
      <c r="AN3" s="377"/>
      <c r="AO3" s="382"/>
      <c r="AP3" s="383" t="s">
        <v>299</v>
      </c>
      <c r="AQ3" s="383"/>
      <c r="AR3" s="383"/>
      <c r="AS3" s="383"/>
      <c r="AT3" s="383"/>
      <c r="AU3" s="383"/>
      <c r="AV3" s="383"/>
      <c r="AW3" s="383"/>
      <c r="AX3" s="383"/>
    </row>
    <row r="4" spans="1:50" ht="26.25" customHeight="1" x14ac:dyDescent="0.15">
      <c r="A4" s="1089">
        <v>1</v>
      </c>
      <c r="B4" s="1089">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9">
        <v>2</v>
      </c>
      <c r="B5" s="1089">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9">
        <v>3</v>
      </c>
      <c r="B6" s="1089">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9">
        <v>4</v>
      </c>
      <c r="B7" s="1089">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9">
        <v>5</v>
      </c>
      <c r="B8" s="1089">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9">
        <v>6</v>
      </c>
      <c r="B9" s="1089">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9">
        <v>7</v>
      </c>
      <c r="B10" s="1089">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9">
        <v>8</v>
      </c>
      <c r="B11" s="1089">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9">
        <v>9</v>
      </c>
      <c r="B12" s="1089">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9">
        <v>10</v>
      </c>
      <c r="B13" s="1089">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9">
        <v>11</v>
      </c>
      <c r="B14" s="1089">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9">
        <v>12</v>
      </c>
      <c r="B15" s="1089">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9">
        <v>13</v>
      </c>
      <c r="B16" s="1089">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9">
        <v>14</v>
      </c>
      <c r="B17" s="1089">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9">
        <v>15</v>
      </c>
      <c r="B18" s="1089">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9">
        <v>16</v>
      </c>
      <c r="B19" s="1089">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9">
        <v>17</v>
      </c>
      <c r="B20" s="1089">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9">
        <v>18</v>
      </c>
      <c r="B21" s="1089">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9">
        <v>19</v>
      </c>
      <c r="B22" s="1089">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9">
        <v>20</v>
      </c>
      <c r="B23" s="1089">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9">
        <v>21</v>
      </c>
      <c r="B24" s="1089">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9">
        <v>22</v>
      </c>
      <c r="B25" s="1089">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9">
        <v>23</v>
      </c>
      <c r="B26" s="1089">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9">
        <v>24</v>
      </c>
      <c r="B27" s="1089">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9">
        <v>25</v>
      </c>
      <c r="B28" s="1089">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9">
        <v>26</v>
      </c>
      <c r="B29" s="1089">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9">
        <v>27</v>
      </c>
      <c r="B30" s="1089">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9">
        <v>28</v>
      </c>
      <c r="B31" s="1089">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9">
        <v>29</v>
      </c>
      <c r="B32" s="1089">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9">
        <v>30</v>
      </c>
      <c r="B33" s="1089">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298</v>
      </c>
      <c r="K36" s="378"/>
      <c r="L36" s="378"/>
      <c r="M36" s="378"/>
      <c r="N36" s="378"/>
      <c r="O36" s="378"/>
      <c r="P36" s="379" t="s">
        <v>27</v>
      </c>
      <c r="Q36" s="379"/>
      <c r="R36" s="379"/>
      <c r="S36" s="379"/>
      <c r="T36" s="379"/>
      <c r="U36" s="379"/>
      <c r="V36" s="379"/>
      <c r="W36" s="379"/>
      <c r="X36" s="379"/>
      <c r="Y36" s="380" t="s">
        <v>351</v>
      </c>
      <c r="Z36" s="381"/>
      <c r="AA36" s="381"/>
      <c r="AB36" s="381"/>
      <c r="AC36" s="148" t="s">
        <v>336</v>
      </c>
      <c r="AD36" s="148"/>
      <c r="AE36" s="148"/>
      <c r="AF36" s="148"/>
      <c r="AG36" s="148"/>
      <c r="AH36" s="380" t="s">
        <v>260</v>
      </c>
      <c r="AI36" s="377"/>
      <c r="AJ36" s="377"/>
      <c r="AK36" s="377"/>
      <c r="AL36" s="377" t="s">
        <v>21</v>
      </c>
      <c r="AM36" s="377"/>
      <c r="AN36" s="377"/>
      <c r="AO36" s="382"/>
      <c r="AP36" s="383" t="s">
        <v>299</v>
      </c>
      <c r="AQ36" s="383"/>
      <c r="AR36" s="383"/>
      <c r="AS36" s="383"/>
      <c r="AT36" s="383"/>
      <c r="AU36" s="383"/>
      <c r="AV36" s="383"/>
      <c r="AW36" s="383"/>
      <c r="AX36" s="383"/>
    </row>
    <row r="37" spans="1:50" ht="26.25" customHeight="1" x14ac:dyDescent="0.15">
      <c r="A37" s="1089">
        <v>1</v>
      </c>
      <c r="B37" s="1089">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9">
        <v>2</v>
      </c>
      <c r="B38" s="1089">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9">
        <v>3</v>
      </c>
      <c r="B39" s="1089">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9">
        <v>4</v>
      </c>
      <c r="B40" s="1089">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9">
        <v>5</v>
      </c>
      <c r="B41" s="1089">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9">
        <v>6</v>
      </c>
      <c r="B42" s="1089">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9">
        <v>7</v>
      </c>
      <c r="B43" s="1089">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9">
        <v>8</v>
      </c>
      <c r="B44" s="1089">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9">
        <v>9</v>
      </c>
      <c r="B45" s="1089">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9">
        <v>10</v>
      </c>
      <c r="B46" s="1089">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9">
        <v>11</v>
      </c>
      <c r="B47" s="1089">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9">
        <v>12</v>
      </c>
      <c r="B48" s="1089">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9">
        <v>13</v>
      </c>
      <c r="B49" s="1089">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9">
        <v>14</v>
      </c>
      <c r="B50" s="1089">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9">
        <v>15</v>
      </c>
      <c r="B51" s="1089">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9">
        <v>16</v>
      </c>
      <c r="B52" s="1089">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9">
        <v>17</v>
      </c>
      <c r="B53" s="1089">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9">
        <v>18</v>
      </c>
      <c r="B54" s="1089">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9">
        <v>19</v>
      </c>
      <c r="B55" s="1089">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9">
        <v>20</v>
      </c>
      <c r="B56" s="1089">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9">
        <v>21</v>
      </c>
      <c r="B57" s="1089">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9">
        <v>22</v>
      </c>
      <c r="B58" s="1089">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9">
        <v>23</v>
      </c>
      <c r="B59" s="1089">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9">
        <v>24</v>
      </c>
      <c r="B60" s="1089">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9">
        <v>25</v>
      </c>
      <c r="B61" s="1089">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9">
        <v>26</v>
      </c>
      <c r="B62" s="1089">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9">
        <v>27</v>
      </c>
      <c r="B63" s="1089">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9">
        <v>28</v>
      </c>
      <c r="B64" s="1089">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9">
        <v>29</v>
      </c>
      <c r="B65" s="1089">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9">
        <v>30</v>
      </c>
      <c r="B66" s="1089">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298</v>
      </c>
      <c r="K69" s="378"/>
      <c r="L69" s="378"/>
      <c r="M69" s="378"/>
      <c r="N69" s="378"/>
      <c r="O69" s="378"/>
      <c r="P69" s="379" t="s">
        <v>27</v>
      </c>
      <c r="Q69" s="379"/>
      <c r="R69" s="379"/>
      <c r="S69" s="379"/>
      <c r="T69" s="379"/>
      <c r="U69" s="379"/>
      <c r="V69" s="379"/>
      <c r="W69" s="379"/>
      <c r="X69" s="379"/>
      <c r="Y69" s="380" t="s">
        <v>351</v>
      </c>
      <c r="Z69" s="381"/>
      <c r="AA69" s="381"/>
      <c r="AB69" s="381"/>
      <c r="AC69" s="148" t="s">
        <v>336</v>
      </c>
      <c r="AD69" s="148"/>
      <c r="AE69" s="148"/>
      <c r="AF69" s="148"/>
      <c r="AG69" s="148"/>
      <c r="AH69" s="380" t="s">
        <v>260</v>
      </c>
      <c r="AI69" s="377"/>
      <c r="AJ69" s="377"/>
      <c r="AK69" s="377"/>
      <c r="AL69" s="377" t="s">
        <v>21</v>
      </c>
      <c r="AM69" s="377"/>
      <c r="AN69" s="377"/>
      <c r="AO69" s="382"/>
      <c r="AP69" s="383" t="s">
        <v>299</v>
      </c>
      <c r="AQ69" s="383"/>
      <c r="AR69" s="383"/>
      <c r="AS69" s="383"/>
      <c r="AT69" s="383"/>
      <c r="AU69" s="383"/>
      <c r="AV69" s="383"/>
      <c r="AW69" s="383"/>
      <c r="AX69" s="383"/>
    </row>
    <row r="70" spans="1:50" ht="26.25" customHeight="1" x14ac:dyDescent="0.15">
      <c r="A70" s="1089">
        <v>1</v>
      </c>
      <c r="B70" s="1089">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9">
        <v>2</v>
      </c>
      <c r="B71" s="1089">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9">
        <v>3</v>
      </c>
      <c r="B72" s="1089">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9">
        <v>4</v>
      </c>
      <c r="B73" s="1089">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9">
        <v>5</v>
      </c>
      <c r="B74" s="1089">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9">
        <v>6</v>
      </c>
      <c r="B75" s="1089">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9">
        <v>7</v>
      </c>
      <c r="B76" s="1089">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9">
        <v>8</v>
      </c>
      <c r="B77" s="1089">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9">
        <v>9</v>
      </c>
      <c r="B78" s="1089">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9">
        <v>10</v>
      </c>
      <c r="B79" s="1089">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9">
        <v>11</v>
      </c>
      <c r="B80" s="1089">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9">
        <v>12</v>
      </c>
      <c r="B81" s="1089">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9">
        <v>13</v>
      </c>
      <c r="B82" s="1089">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9">
        <v>14</v>
      </c>
      <c r="B83" s="1089">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9">
        <v>15</v>
      </c>
      <c r="B84" s="1089">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9">
        <v>16</v>
      </c>
      <c r="B85" s="1089">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9">
        <v>17</v>
      </c>
      <c r="B86" s="1089">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9">
        <v>18</v>
      </c>
      <c r="B87" s="1089">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9">
        <v>19</v>
      </c>
      <c r="B88" s="1089">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9">
        <v>20</v>
      </c>
      <c r="B89" s="1089">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9">
        <v>21</v>
      </c>
      <c r="B90" s="1089">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9">
        <v>22</v>
      </c>
      <c r="B91" s="1089">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9">
        <v>23</v>
      </c>
      <c r="B92" s="1089">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9">
        <v>24</v>
      </c>
      <c r="B93" s="1089">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9">
        <v>25</v>
      </c>
      <c r="B94" s="1089">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9">
        <v>26</v>
      </c>
      <c r="B95" s="1089">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9">
        <v>27</v>
      </c>
      <c r="B96" s="1089">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9">
        <v>28</v>
      </c>
      <c r="B97" s="1089">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9">
        <v>29</v>
      </c>
      <c r="B98" s="1089">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9">
        <v>30</v>
      </c>
      <c r="B99" s="1089">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298</v>
      </c>
      <c r="K102" s="378"/>
      <c r="L102" s="378"/>
      <c r="M102" s="378"/>
      <c r="N102" s="378"/>
      <c r="O102" s="378"/>
      <c r="P102" s="379" t="s">
        <v>27</v>
      </c>
      <c r="Q102" s="379"/>
      <c r="R102" s="379"/>
      <c r="S102" s="379"/>
      <c r="T102" s="379"/>
      <c r="U102" s="379"/>
      <c r="V102" s="379"/>
      <c r="W102" s="379"/>
      <c r="X102" s="379"/>
      <c r="Y102" s="380" t="s">
        <v>351</v>
      </c>
      <c r="Z102" s="381"/>
      <c r="AA102" s="381"/>
      <c r="AB102" s="381"/>
      <c r="AC102" s="148" t="s">
        <v>336</v>
      </c>
      <c r="AD102" s="148"/>
      <c r="AE102" s="148"/>
      <c r="AF102" s="148"/>
      <c r="AG102" s="148"/>
      <c r="AH102" s="380" t="s">
        <v>260</v>
      </c>
      <c r="AI102" s="377"/>
      <c r="AJ102" s="377"/>
      <c r="AK102" s="377"/>
      <c r="AL102" s="377" t="s">
        <v>21</v>
      </c>
      <c r="AM102" s="377"/>
      <c r="AN102" s="377"/>
      <c r="AO102" s="382"/>
      <c r="AP102" s="383" t="s">
        <v>299</v>
      </c>
      <c r="AQ102" s="383"/>
      <c r="AR102" s="383"/>
      <c r="AS102" s="383"/>
      <c r="AT102" s="383"/>
      <c r="AU102" s="383"/>
      <c r="AV102" s="383"/>
      <c r="AW102" s="383"/>
      <c r="AX102" s="383"/>
    </row>
    <row r="103" spans="1:50" ht="26.25" customHeight="1" x14ac:dyDescent="0.15">
      <c r="A103" s="1089">
        <v>1</v>
      </c>
      <c r="B103" s="1089">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9">
        <v>2</v>
      </c>
      <c r="B104" s="1089">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9">
        <v>3</v>
      </c>
      <c r="B105" s="1089">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9">
        <v>4</v>
      </c>
      <c r="B106" s="1089">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9">
        <v>5</v>
      </c>
      <c r="B107" s="1089">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9">
        <v>6</v>
      </c>
      <c r="B108" s="1089">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9">
        <v>7</v>
      </c>
      <c r="B109" s="1089">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9">
        <v>8</v>
      </c>
      <c r="B110" s="1089">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9">
        <v>9</v>
      </c>
      <c r="B111" s="1089">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9">
        <v>10</v>
      </c>
      <c r="B112" s="1089">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9">
        <v>11</v>
      </c>
      <c r="B113" s="1089">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9">
        <v>12</v>
      </c>
      <c r="B114" s="1089">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9">
        <v>13</v>
      </c>
      <c r="B115" s="1089">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9">
        <v>14</v>
      </c>
      <c r="B116" s="1089">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9">
        <v>15</v>
      </c>
      <c r="B117" s="1089">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9">
        <v>16</v>
      </c>
      <c r="B118" s="1089">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9">
        <v>17</v>
      </c>
      <c r="B119" s="1089">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9">
        <v>18</v>
      </c>
      <c r="B120" s="1089">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9">
        <v>19</v>
      </c>
      <c r="B121" s="1089">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9">
        <v>20</v>
      </c>
      <c r="B122" s="1089">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9">
        <v>21</v>
      </c>
      <c r="B123" s="1089">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9">
        <v>22</v>
      </c>
      <c r="B124" s="1089">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9">
        <v>23</v>
      </c>
      <c r="B125" s="1089">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9">
        <v>24</v>
      </c>
      <c r="B126" s="1089">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9">
        <v>25</v>
      </c>
      <c r="B127" s="1089">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9">
        <v>26</v>
      </c>
      <c r="B128" s="1089">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9">
        <v>27</v>
      </c>
      <c r="B129" s="1089">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9">
        <v>28</v>
      </c>
      <c r="B130" s="1089">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9">
        <v>29</v>
      </c>
      <c r="B131" s="1089">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9">
        <v>30</v>
      </c>
      <c r="B132" s="1089">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298</v>
      </c>
      <c r="K135" s="378"/>
      <c r="L135" s="378"/>
      <c r="M135" s="378"/>
      <c r="N135" s="378"/>
      <c r="O135" s="378"/>
      <c r="P135" s="379" t="s">
        <v>27</v>
      </c>
      <c r="Q135" s="379"/>
      <c r="R135" s="379"/>
      <c r="S135" s="379"/>
      <c r="T135" s="379"/>
      <c r="U135" s="379"/>
      <c r="V135" s="379"/>
      <c r="W135" s="379"/>
      <c r="X135" s="379"/>
      <c r="Y135" s="380" t="s">
        <v>351</v>
      </c>
      <c r="Z135" s="381"/>
      <c r="AA135" s="381"/>
      <c r="AB135" s="381"/>
      <c r="AC135" s="148" t="s">
        <v>336</v>
      </c>
      <c r="AD135" s="148"/>
      <c r="AE135" s="148"/>
      <c r="AF135" s="148"/>
      <c r="AG135" s="148"/>
      <c r="AH135" s="380" t="s">
        <v>260</v>
      </c>
      <c r="AI135" s="377"/>
      <c r="AJ135" s="377"/>
      <c r="AK135" s="377"/>
      <c r="AL135" s="377" t="s">
        <v>21</v>
      </c>
      <c r="AM135" s="377"/>
      <c r="AN135" s="377"/>
      <c r="AO135" s="382"/>
      <c r="AP135" s="383" t="s">
        <v>299</v>
      </c>
      <c r="AQ135" s="383"/>
      <c r="AR135" s="383"/>
      <c r="AS135" s="383"/>
      <c r="AT135" s="383"/>
      <c r="AU135" s="383"/>
      <c r="AV135" s="383"/>
      <c r="AW135" s="383"/>
      <c r="AX135" s="383"/>
    </row>
    <row r="136" spans="1:50" ht="26.25" customHeight="1" x14ac:dyDescent="0.15">
      <c r="A136" s="1089">
        <v>1</v>
      </c>
      <c r="B136" s="1089">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9">
        <v>2</v>
      </c>
      <c r="B137" s="1089">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9">
        <v>3</v>
      </c>
      <c r="B138" s="1089">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9">
        <v>4</v>
      </c>
      <c r="B139" s="1089">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9">
        <v>5</v>
      </c>
      <c r="B140" s="1089">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9">
        <v>6</v>
      </c>
      <c r="B141" s="1089">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9">
        <v>7</v>
      </c>
      <c r="B142" s="1089">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9">
        <v>8</v>
      </c>
      <c r="B143" s="1089">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9">
        <v>9</v>
      </c>
      <c r="B144" s="1089">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9">
        <v>10</v>
      </c>
      <c r="B145" s="1089">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9">
        <v>11</v>
      </c>
      <c r="B146" s="1089">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9">
        <v>12</v>
      </c>
      <c r="B147" s="1089">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9">
        <v>13</v>
      </c>
      <c r="B148" s="1089">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9">
        <v>14</v>
      </c>
      <c r="B149" s="1089">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9">
        <v>15</v>
      </c>
      <c r="B150" s="1089">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9">
        <v>16</v>
      </c>
      <c r="B151" s="1089">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9">
        <v>17</v>
      </c>
      <c r="B152" s="1089">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9">
        <v>18</v>
      </c>
      <c r="B153" s="1089">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9">
        <v>19</v>
      </c>
      <c r="B154" s="1089">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9">
        <v>20</v>
      </c>
      <c r="B155" s="1089">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9">
        <v>21</v>
      </c>
      <c r="B156" s="1089">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9">
        <v>22</v>
      </c>
      <c r="B157" s="1089">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9">
        <v>23</v>
      </c>
      <c r="B158" s="1089">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9">
        <v>24</v>
      </c>
      <c r="B159" s="1089">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9">
        <v>25</v>
      </c>
      <c r="B160" s="1089">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9">
        <v>26</v>
      </c>
      <c r="B161" s="1089">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9">
        <v>27</v>
      </c>
      <c r="B162" s="1089">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9">
        <v>28</v>
      </c>
      <c r="B163" s="1089">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9">
        <v>29</v>
      </c>
      <c r="B164" s="1089">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9">
        <v>30</v>
      </c>
      <c r="B165" s="1089">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298</v>
      </c>
      <c r="K168" s="378"/>
      <c r="L168" s="378"/>
      <c r="M168" s="378"/>
      <c r="N168" s="378"/>
      <c r="O168" s="378"/>
      <c r="P168" s="379" t="s">
        <v>27</v>
      </c>
      <c r="Q168" s="379"/>
      <c r="R168" s="379"/>
      <c r="S168" s="379"/>
      <c r="T168" s="379"/>
      <c r="U168" s="379"/>
      <c r="V168" s="379"/>
      <c r="W168" s="379"/>
      <c r="X168" s="379"/>
      <c r="Y168" s="380" t="s">
        <v>351</v>
      </c>
      <c r="Z168" s="381"/>
      <c r="AA168" s="381"/>
      <c r="AB168" s="381"/>
      <c r="AC168" s="148" t="s">
        <v>336</v>
      </c>
      <c r="AD168" s="148"/>
      <c r="AE168" s="148"/>
      <c r="AF168" s="148"/>
      <c r="AG168" s="148"/>
      <c r="AH168" s="380" t="s">
        <v>260</v>
      </c>
      <c r="AI168" s="377"/>
      <c r="AJ168" s="377"/>
      <c r="AK168" s="377"/>
      <c r="AL168" s="377" t="s">
        <v>21</v>
      </c>
      <c r="AM168" s="377"/>
      <c r="AN168" s="377"/>
      <c r="AO168" s="382"/>
      <c r="AP168" s="383" t="s">
        <v>299</v>
      </c>
      <c r="AQ168" s="383"/>
      <c r="AR168" s="383"/>
      <c r="AS168" s="383"/>
      <c r="AT168" s="383"/>
      <c r="AU168" s="383"/>
      <c r="AV168" s="383"/>
      <c r="AW168" s="383"/>
      <c r="AX168" s="383"/>
    </row>
    <row r="169" spans="1:50" ht="26.25" customHeight="1" x14ac:dyDescent="0.15">
      <c r="A169" s="1089">
        <v>1</v>
      </c>
      <c r="B169" s="1089">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9">
        <v>2</v>
      </c>
      <c r="B170" s="1089">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9">
        <v>3</v>
      </c>
      <c r="B171" s="1089">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9">
        <v>4</v>
      </c>
      <c r="B172" s="1089">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9">
        <v>5</v>
      </c>
      <c r="B173" s="1089">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9">
        <v>6</v>
      </c>
      <c r="B174" s="1089">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9">
        <v>7</v>
      </c>
      <c r="B175" s="1089">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9">
        <v>8</v>
      </c>
      <c r="B176" s="1089">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9">
        <v>9</v>
      </c>
      <c r="B177" s="1089">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9">
        <v>10</v>
      </c>
      <c r="B178" s="1089">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9">
        <v>11</v>
      </c>
      <c r="B179" s="1089">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9">
        <v>12</v>
      </c>
      <c r="B180" s="1089">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9">
        <v>13</v>
      </c>
      <c r="B181" s="1089">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9">
        <v>14</v>
      </c>
      <c r="B182" s="1089">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9">
        <v>15</v>
      </c>
      <c r="B183" s="1089">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9">
        <v>16</v>
      </c>
      <c r="B184" s="1089">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9">
        <v>17</v>
      </c>
      <c r="B185" s="1089">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9">
        <v>18</v>
      </c>
      <c r="B186" s="1089">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9">
        <v>19</v>
      </c>
      <c r="B187" s="1089">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9">
        <v>20</v>
      </c>
      <c r="B188" s="1089">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9">
        <v>21</v>
      </c>
      <c r="B189" s="1089">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9">
        <v>22</v>
      </c>
      <c r="B190" s="1089">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9">
        <v>23</v>
      </c>
      <c r="B191" s="1089">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9">
        <v>24</v>
      </c>
      <c r="B192" s="1089">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9">
        <v>25</v>
      </c>
      <c r="B193" s="1089">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9">
        <v>26</v>
      </c>
      <c r="B194" s="1089">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9">
        <v>27</v>
      </c>
      <c r="B195" s="1089">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9">
        <v>28</v>
      </c>
      <c r="B196" s="1089">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9">
        <v>29</v>
      </c>
      <c r="B197" s="1089">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9">
        <v>30</v>
      </c>
      <c r="B198" s="1089">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298</v>
      </c>
      <c r="K201" s="378"/>
      <c r="L201" s="378"/>
      <c r="M201" s="378"/>
      <c r="N201" s="378"/>
      <c r="O201" s="378"/>
      <c r="P201" s="379" t="s">
        <v>27</v>
      </c>
      <c r="Q201" s="379"/>
      <c r="R201" s="379"/>
      <c r="S201" s="379"/>
      <c r="T201" s="379"/>
      <c r="U201" s="379"/>
      <c r="V201" s="379"/>
      <c r="W201" s="379"/>
      <c r="X201" s="379"/>
      <c r="Y201" s="380" t="s">
        <v>351</v>
      </c>
      <c r="Z201" s="381"/>
      <c r="AA201" s="381"/>
      <c r="AB201" s="381"/>
      <c r="AC201" s="148" t="s">
        <v>336</v>
      </c>
      <c r="AD201" s="148"/>
      <c r="AE201" s="148"/>
      <c r="AF201" s="148"/>
      <c r="AG201" s="148"/>
      <c r="AH201" s="380" t="s">
        <v>260</v>
      </c>
      <c r="AI201" s="377"/>
      <c r="AJ201" s="377"/>
      <c r="AK201" s="377"/>
      <c r="AL201" s="377" t="s">
        <v>21</v>
      </c>
      <c r="AM201" s="377"/>
      <c r="AN201" s="377"/>
      <c r="AO201" s="382"/>
      <c r="AP201" s="383" t="s">
        <v>299</v>
      </c>
      <c r="AQ201" s="383"/>
      <c r="AR201" s="383"/>
      <c r="AS201" s="383"/>
      <c r="AT201" s="383"/>
      <c r="AU201" s="383"/>
      <c r="AV201" s="383"/>
      <c r="AW201" s="383"/>
      <c r="AX201" s="383"/>
    </row>
    <row r="202" spans="1:50" ht="26.25" customHeight="1" x14ac:dyDescent="0.15">
      <c r="A202" s="1089">
        <v>1</v>
      </c>
      <c r="B202" s="1089">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9">
        <v>2</v>
      </c>
      <c r="B203" s="1089">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9">
        <v>3</v>
      </c>
      <c r="B204" s="1089">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9">
        <v>4</v>
      </c>
      <c r="B205" s="1089">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9">
        <v>5</v>
      </c>
      <c r="B206" s="1089">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9">
        <v>6</v>
      </c>
      <c r="B207" s="1089">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9">
        <v>7</v>
      </c>
      <c r="B208" s="1089">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9">
        <v>8</v>
      </c>
      <c r="B209" s="1089">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9">
        <v>9</v>
      </c>
      <c r="B210" s="1089">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9">
        <v>10</v>
      </c>
      <c r="B211" s="1089">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9">
        <v>11</v>
      </c>
      <c r="B212" s="1089">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9">
        <v>12</v>
      </c>
      <c r="B213" s="1089">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9">
        <v>13</v>
      </c>
      <c r="B214" s="1089">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9">
        <v>14</v>
      </c>
      <c r="B215" s="1089">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9">
        <v>15</v>
      </c>
      <c r="B216" s="1089">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9">
        <v>16</v>
      </c>
      <c r="B217" s="1089">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9">
        <v>17</v>
      </c>
      <c r="B218" s="1089">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9">
        <v>18</v>
      </c>
      <c r="B219" s="1089">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9">
        <v>19</v>
      </c>
      <c r="B220" s="1089">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9">
        <v>20</v>
      </c>
      <c r="B221" s="1089">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9">
        <v>21</v>
      </c>
      <c r="B222" s="1089">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9">
        <v>22</v>
      </c>
      <c r="B223" s="1089">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9">
        <v>23</v>
      </c>
      <c r="B224" s="1089">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9">
        <v>24</v>
      </c>
      <c r="B225" s="1089">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9">
        <v>25</v>
      </c>
      <c r="B226" s="1089">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9">
        <v>26</v>
      </c>
      <c r="B227" s="1089">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9">
        <v>27</v>
      </c>
      <c r="B228" s="1089">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9">
        <v>28</v>
      </c>
      <c r="B229" s="1089">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9">
        <v>29</v>
      </c>
      <c r="B230" s="1089">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9">
        <v>30</v>
      </c>
      <c r="B231" s="1089">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298</v>
      </c>
      <c r="K234" s="378"/>
      <c r="L234" s="378"/>
      <c r="M234" s="378"/>
      <c r="N234" s="378"/>
      <c r="O234" s="378"/>
      <c r="P234" s="379" t="s">
        <v>27</v>
      </c>
      <c r="Q234" s="379"/>
      <c r="R234" s="379"/>
      <c r="S234" s="379"/>
      <c r="T234" s="379"/>
      <c r="U234" s="379"/>
      <c r="V234" s="379"/>
      <c r="W234" s="379"/>
      <c r="X234" s="379"/>
      <c r="Y234" s="380" t="s">
        <v>351</v>
      </c>
      <c r="Z234" s="381"/>
      <c r="AA234" s="381"/>
      <c r="AB234" s="381"/>
      <c r="AC234" s="148" t="s">
        <v>336</v>
      </c>
      <c r="AD234" s="148"/>
      <c r="AE234" s="148"/>
      <c r="AF234" s="148"/>
      <c r="AG234" s="148"/>
      <c r="AH234" s="380" t="s">
        <v>260</v>
      </c>
      <c r="AI234" s="377"/>
      <c r="AJ234" s="377"/>
      <c r="AK234" s="377"/>
      <c r="AL234" s="377" t="s">
        <v>21</v>
      </c>
      <c r="AM234" s="377"/>
      <c r="AN234" s="377"/>
      <c r="AO234" s="382"/>
      <c r="AP234" s="383" t="s">
        <v>299</v>
      </c>
      <c r="AQ234" s="383"/>
      <c r="AR234" s="383"/>
      <c r="AS234" s="383"/>
      <c r="AT234" s="383"/>
      <c r="AU234" s="383"/>
      <c r="AV234" s="383"/>
      <c r="AW234" s="383"/>
      <c r="AX234" s="383"/>
    </row>
    <row r="235" spans="1:50" ht="26.25" customHeight="1" x14ac:dyDescent="0.15">
      <c r="A235" s="1089">
        <v>1</v>
      </c>
      <c r="B235" s="1089">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9">
        <v>2</v>
      </c>
      <c r="B236" s="1089">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9">
        <v>3</v>
      </c>
      <c r="B237" s="1089">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9">
        <v>4</v>
      </c>
      <c r="B238" s="1089">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9">
        <v>5</v>
      </c>
      <c r="B239" s="1089">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9">
        <v>6</v>
      </c>
      <c r="B240" s="1089">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9">
        <v>7</v>
      </c>
      <c r="B241" s="1089">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9">
        <v>8</v>
      </c>
      <c r="B242" s="1089">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9">
        <v>9</v>
      </c>
      <c r="B243" s="1089">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9">
        <v>10</v>
      </c>
      <c r="B244" s="1089">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9">
        <v>11</v>
      </c>
      <c r="B245" s="1089">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9">
        <v>12</v>
      </c>
      <c r="B246" s="1089">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9">
        <v>13</v>
      </c>
      <c r="B247" s="1089">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9">
        <v>14</v>
      </c>
      <c r="B248" s="1089">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9">
        <v>15</v>
      </c>
      <c r="B249" s="1089">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9">
        <v>16</v>
      </c>
      <c r="B250" s="1089">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9">
        <v>17</v>
      </c>
      <c r="B251" s="1089">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9">
        <v>18</v>
      </c>
      <c r="B252" s="1089">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9">
        <v>19</v>
      </c>
      <c r="B253" s="1089">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9">
        <v>20</v>
      </c>
      <c r="B254" s="1089">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9">
        <v>21</v>
      </c>
      <c r="B255" s="1089">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9">
        <v>22</v>
      </c>
      <c r="B256" s="1089">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9">
        <v>23</v>
      </c>
      <c r="B257" s="1089">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9">
        <v>24</v>
      </c>
      <c r="B258" s="1089">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9">
        <v>25</v>
      </c>
      <c r="B259" s="1089">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9">
        <v>26</v>
      </c>
      <c r="B260" s="1089">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9">
        <v>27</v>
      </c>
      <c r="B261" s="1089">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9">
        <v>28</v>
      </c>
      <c r="B262" s="1089">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9">
        <v>29</v>
      </c>
      <c r="B263" s="1089">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9">
        <v>30</v>
      </c>
      <c r="B264" s="1089">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298</v>
      </c>
      <c r="K267" s="378"/>
      <c r="L267" s="378"/>
      <c r="M267" s="378"/>
      <c r="N267" s="378"/>
      <c r="O267" s="378"/>
      <c r="P267" s="379" t="s">
        <v>27</v>
      </c>
      <c r="Q267" s="379"/>
      <c r="R267" s="379"/>
      <c r="S267" s="379"/>
      <c r="T267" s="379"/>
      <c r="U267" s="379"/>
      <c r="V267" s="379"/>
      <c r="W267" s="379"/>
      <c r="X267" s="379"/>
      <c r="Y267" s="380" t="s">
        <v>351</v>
      </c>
      <c r="Z267" s="381"/>
      <c r="AA267" s="381"/>
      <c r="AB267" s="381"/>
      <c r="AC267" s="148" t="s">
        <v>336</v>
      </c>
      <c r="AD267" s="148"/>
      <c r="AE267" s="148"/>
      <c r="AF267" s="148"/>
      <c r="AG267" s="148"/>
      <c r="AH267" s="380" t="s">
        <v>260</v>
      </c>
      <c r="AI267" s="377"/>
      <c r="AJ267" s="377"/>
      <c r="AK267" s="377"/>
      <c r="AL267" s="377" t="s">
        <v>21</v>
      </c>
      <c r="AM267" s="377"/>
      <c r="AN267" s="377"/>
      <c r="AO267" s="382"/>
      <c r="AP267" s="383" t="s">
        <v>299</v>
      </c>
      <c r="AQ267" s="383"/>
      <c r="AR267" s="383"/>
      <c r="AS267" s="383"/>
      <c r="AT267" s="383"/>
      <c r="AU267" s="383"/>
      <c r="AV267" s="383"/>
      <c r="AW267" s="383"/>
      <c r="AX267" s="383"/>
    </row>
    <row r="268" spans="1:50" ht="26.25" customHeight="1" x14ac:dyDescent="0.15">
      <c r="A268" s="1089">
        <v>1</v>
      </c>
      <c r="B268" s="1089">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9">
        <v>2</v>
      </c>
      <c r="B269" s="1089">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9">
        <v>3</v>
      </c>
      <c r="B270" s="1089">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9">
        <v>4</v>
      </c>
      <c r="B271" s="1089">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9">
        <v>5</v>
      </c>
      <c r="B272" s="1089">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9">
        <v>6</v>
      </c>
      <c r="B273" s="1089">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9">
        <v>7</v>
      </c>
      <c r="B274" s="1089">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9">
        <v>8</v>
      </c>
      <c r="B275" s="1089">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9">
        <v>9</v>
      </c>
      <c r="B276" s="1089">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9">
        <v>10</v>
      </c>
      <c r="B277" s="1089">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9">
        <v>11</v>
      </c>
      <c r="B278" s="1089">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9">
        <v>12</v>
      </c>
      <c r="B279" s="1089">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9">
        <v>13</v>
      </c>
      <c r="B280" s="1089">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9">
        <v>14</v>
      </c>
      <c r="B281" s="1089">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9">
        <v>15</v>
      </c>
      <c r="B282" s="1089">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9">
        <v>16</v>
      </c>
      <c r="B283" s="1089">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9">
        <v>17</v>
      </c>
      <c r="B284" s="1089">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9">
        <v>18</v>
      </c>
      <c r="B285" s="1089">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9">
        <v>19</v>
      </c>
      <c r="B286" s="1089">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9">
        <v>20</v>
      </c>
      <c r="B287" s="1089">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9">
        <v>21</v>
      </c>
      <c r="B288" s="1089">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9">
        <v>22</v>
      </c>
      <c r="B289" s="1089">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9">
        <v>23</v>
      </c>
      <c r="B290" s="1089">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9">
        <v>24</v>
      </c>
      <c r="B291" s="1089">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9">
        <v>25</v>
      </c>
      <c r="B292" s="1089">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9">
        <v>26</v>
      </c>
      <c r="B293" s="1089">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9">
        <v>27</v>
      </c>
      <c r="B294" s="1089">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9">
        <v>28</v>
      </c>
      <c r="B295" s="1089">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9">
        <v>29</v>
      </c>
      <c r="B296" s="1089">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9">
        <v>30</v>
      </c>
      <c r="B297" s="1089">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298</v>
      </c>
      <c r="K300" s="378"/>
      <c r="L300" s="378"/>
      <c r="M300" s="378"/>
      <c r="N300" s="378"/>
      <c r="O300" s="378"/>
      <c r="P300" s="379" t="s">
        <v>27</v>
      </c>
      <c r="Q300" s="379"/>
      <c r="R300" s="379"/>
      <c r="S300" s="379"/>
      <c r="T300" s="379"/>
      <c r="U300" s="379"/>
      <c r="V300" s="379"/>
      <c r="W300" s="379"/>
      <c r="X300" s="379"/>
      <c r="Y300" s="380" t="s">
        <v>351</v>
      </c>
      <c r="Z300" s="381"/>
      <c r="AA300" s="381"/>
      <c r="AB300" s="381"/>
      <c r="AC300" s="148" t="s">
        <v>336</v>
      </c>
      <c r="AD300" s="148"/>
      <c r="AE300" s="148"/>
      <c r="AF300" s="148"/>
      <c r="AG300" s="148"/>
      <c r="AH300" s="380" t="s">
        <v>260</v>
      </c>
      <c r="AI300" s="377"/>
      <c r="AJ300" s="377"/>
      <c r="AK300" s="377"/>
      <c r="AL300" s="377" t="s">
        <v>21</v>
      </c>
      <c r="AM300" s="377"/>
      <c r="AN300" s="377"/>
      <c r="AO300" s="382"/>
      <c r="AP300" s="383" t="s">
        <v>299</v>
      </c>
      <c r="AQ300" s="383"/>
      <c r="AR300" s="383"/>
      <c r="AS300" s="383"/>
      <c r="AT300" s="383"/>
      <c r="AU300" s="383"/>
      <c r="AV300" s="383"/>
      <c r="AW300" s="383"/>
      <c r="AX300" s="383"/>
    </row>
    <row r="301" spans="1:50" ht="26.25" customHeight="1" x14ac:dyDescent="0.15">
      <c r="A301" s="1089">
        <v>1</v>
      </c>
      <c r="B301" s="1089">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9">
        <v>2</v>
      </c>
      <c r="B302" s="1089">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9">
        <v>3</v>
      </c>
      <c r="B303" s="1089">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9">
        <v>4</v>
      </c>
      <c r="B304" s="1089">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9">
        <v>5</v>
      </c>
      <c r="B305" s="1089">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9">
        <v>6</v>
      </c>
      <c r="B306" s="1089">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9">
        <v>7</v>
      </c>
      <c r="B307" s="1089">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9">
        <v>8</v>
      </c>
      <c r="B308" s="1089">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9">
        <v>9</v>
      </c>
      <c r="B309" s="1089">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9">
        <v>10</v>
      </c>
      <c r="B310" s="1089">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9">
        <v>11</v>
      </c>
      <c r="B311" s="1089">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9">
        <v>12</v>
      </c>
      <c r="B312" s="1089">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9">
        <v>13</v>
      </c>
      <c r="B313" s="1089">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9">
        <v>14</v>
      </c>
      <c r="B314" s="1089">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9">
        <v>15</v>
      </c>
      <c r="B315" s="1089">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9">
        <v>16</v>
      </c>
      <c r="B316" s="1089">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9">
        <v>17</v>
      </c>
      <c r="B317" s="1089">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9">
        <v>18</v>
      </c>
      <c r="B318" s="1089">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9">
        <v>19</v>
      </c>
      <c r="B319" s="1089">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9">
        <v>20</v>
      </c>
      <c r="B320" s="1089">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9">
        <v>21</v>
      </c>
      <c r="B321" s="1089">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9">
        <v>22</v>
      </c>
      <c r="B322" s="1089">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9">
        <v>23</v>
      </c>
      <c r="B323" s="1089">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9">
        <v>24</v>
      </c>
      <c r="B324" s="1089">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9">
        <v>25</v>
      </c>
      <c r="B325" s="1089">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9">
        <v>26</v>
      </c>
      <c r="B326" s="1089">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9">
        <v>27</v>
      </c>
      <c r="B327" s="1089">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9">
        <v>28</v>
      </c>
      <c r="B328" s="1089">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9">
        <v>29</v>
      </c>
      <c r="B329" s="1089">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9">
        <v>30</v>
      </c>
      <c r="B330" s="1089">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298</v>
      </c>
      <c r="K333" s="378"/>
      <c r="L333" s="378"/>
      <c r="M333" s="378"/>
      <c r="N333" s="378"/>
      <c r="O333" s="378"/>
      <c r="P333" s="379" t="s">
        <v>27</v>
      </c>
      <c r="Q333" s="379"/>
      <c r="R333" s="379"/>
      <c r="S333" s="379"/>
      <c r="T333" s="379"/>
      <c r="U333" s="379"/>
      <c r="V333" s="379"/>
      <c r="W333" s="379"/>
      <c r="X333" s="379"/>
      <c r="Y333" s="380" t="s">
        <v>351</v>
      </c>
      <c r="Z333" s="381"/>
      <c r="AA333" s="381"/>
      <c r="AB333" s="381"/>
      <c r="AC333" s="148" t="s">
        <v>336</v>
      </c>
      <c r="AD333" s="148"/>
      <c r="AE333" s="148"/>
      <c r="AF333" s="148"/>
      <c r="AG333" s="148"/>
      <c r="AH333" s="380" t="s">
        <v>260</v>
      </c>
      <c r="AI333" s="377"/>
      <c r="AJ333" s="377"/>
      <c r="AK333" s="377"/>
      <c r="AL333" s="377" t="s">
        <v>21</v>
      </c>
      <c r="AM333" s="377"/>
      <c r="AN333" s="377"/>
      <c r="AO333" s="382"/>
      <c r="AP333" s="383" t="s">
        <v>299</v>
      </c>
      <c r="AQ333" s="383"/>
      <c r="AR333" s="383"/>
      <c r="AS333" s="383"/>
      <c r="AT333" s="383"/>
      <c r="AU333" s="383"/>
      <c r="AV333" s="383"/>
      <c r="AW333" s="383"/>
      <c r="AX333" s="383"/>
    </row>
    <row r="334" spans="1:50" ht="26.25" customHeight="1" x14ac:dyDescent="0.15">
      <c r="A334" s="1089">
        <v>1</v>
      </c>
      <c r="B334" s="1089">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9">
        <v>2</v>
      </c>
      <c r="B335" s="1089">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9">
        <v>3</v>
      </c>
      <c r="B336" s="1089">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9">
        <v>4</v>
      </c>
      <c r="B337" s="1089">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9">
        <v>5</v>
      </c>
      <c r="B338" s="1089">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9">
        <v>6</v>
      </c>
      <c r="B339" s="1089">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9">
        <v>7</v>
      </c>
      <c r="B340" s="1089">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9">
        <v>8</v>
      </c>
      <c r="B341" s="1089">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9">
        <v>9</v>
      </c>
      <c r="B342" s="1089">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9">
        <v>10</v>
      </c>
      <c r="B343" s="1089">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9">
        <v>11</v>
      </c>
      <c r="B344" s="1089">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9">
        <v>12</v>
      </c>
      <c r="B345" s="1089">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9">
        <v>13</v>
      </c>
      <c r="B346" s="1089">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9">
        <v>14</v>
      </c>
      <c r="B347" s="1089">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9">
        <v>15</v>
      </c>
      <c r="B348" s="1089">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9">
        <v>16</v>
      </c>
      <c r="B349" s="1089">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9">
        <v>17</v>
      </c>
      <c r="B350" s="1089">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9">
        <v>18</v>
      </c>
      <c r="B351" s="1089">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9">
        <v>19</v>
      </c>
      <c r="B352" s="1089">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9">
        <v>20</v>
      </c>
      <c r="B353" s="1089">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9">
        <v>21</v>
      </c>
      <c r="B354" s="1089">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9">
        <v>22</v>
      </c>
      <c r="B355" s="1089">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9">
        <v>23</v>
      </c>
      <c r="B356" s="1089">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9">
        <v>24</v>
      </c>
      <c r="B357" s="1089">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9">
        <v>25</v>
      </c>
      <c r="B358" s="1089">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9">
        <v>26</v>
      </c>
      <c r="B359" s="1089">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9">
        <v>27</v>
      </c>
      <c r="B360" s="1089">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9">
        <v>28</v>
      </c>
      <c r="B361" s="1089">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9">
        <v>29</v>
      </c>
      <c r="B362" s="1089">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9">
        <v>30</v>
      </c>
      <c r="B363" s="1089">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298</v>
      </c>
      <c r="K366" s="378"/>
      <c r="L366" s="378"/>
      <c r="M366" s="378"/>
      <c r="N366" s="378"/>
      <c r="O366" s="378"/>
      <c r="P366" s="379" t="s">
        <v>27</v>
      </c>
      <c r="Q366" s="379"/>
      <c r="R366" s="379"/>
      <c r="S366" s="379"/>
      <c r="T366" s="379"/>
      <c r="U366" s="379"/>
      <c r="V366" s="379"/>
      <c r="W366" s="379"/>
      <c r="X366" s="379"/>
      <c r="Y366" s="380" t="s">
        <v>351</v>
      </c>
      <c r="Z366" s="381"/>
      <c r="AA366" s="381"/>
      <c r="AB366" s="381"/>
      <c r="AC366" s="148" t="s">
        <v>336</v>
      </c>
      <c r="AD366" s="148"/>
      <c r="AE366" s="148"/>
      <c r="AF366" s="148"/>
      <c r="AG366" s="148"/>
      <c r="AH366" s="380" t="s">
        <v>260</v>
      </c>
      <c r="AI366" s="377"/>
      <c r="AJ366" s="377"/>
      <c r="AK366" s="377"/>
      <c r="AL366" s="377" t="s">
        <v>21</v>
      </c>
      <c r="AM366" s="377"/>
      <c r="AN366" s="377"/>
      <c r="AO366" s="382"/>
      <c r="AP366" s="383" t="s">
        <v>299</v>
      </c>
      <c r="AQ366" s="383"/>
      <c r="AR366" s="383"/>
      <c r="AS366" s="383"/>
      <c r="AT366" s="383"/>
      <c r="AU366" s="383"/>
      <c r="AV366" s="383"/>
      <c r="AW366" s="383"/>
      <c r="AX366" s="383"/>
    </row>
    <row r="367" spans="1:50" ht="26.25" customHeight="1" x14ac:dyDescent="0.15">
      <c r="A367" s="1089">
        <v>1</v>
      </c>
      <c r="B367" s="1089">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9">
        <v>2</v>
      </c>
      <c r="B368" s="1089">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9">
        <v>3</v>
      </c>
      <c r="B369" s="1089">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9">
        <v>4</v>
      </c>
      <c r="B370" s="1089">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9">
        <v>5</v>
      </c>
      <c r="B371" s="1089">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9">
        <v>6</v>
      </c>
      <c r="B372" s="1089">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9">
        <v>7</v>
      </c>
      <c r="B373" s="1089">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9">
        <v>8</v>
      </c>
      <c r="B374" s="1089">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9">
        <v>9</v>
      </c>
      <c r="B375" s="1089">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9">
        <v>10</v>
      </c>
      <c r="B376" s="1089">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9">
        <v>11</v>
      </c>
      <c r="B377" s="1089">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9">
        <v>12</v>
      </c>
      <c r="B378" s="1089">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9">
        <v>13</v>
      </c>
      <c r="B379" s="1089">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9">
        <v>14</v>
      </c>
      <c r="B380" s="1089">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9">
        <v>15</v>
      </c>
      <c r="B381" s="1089">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9">
        <v>16</v>
      </c>
      <c r="B382" s="1089">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9">
        <v>17</v>
      </c>
      <c r="B383" s="1089">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9">
        <v>18</v>
      </c>
      <c r="B384" s="1089">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9">
        <v>19</v>
      </c>
      <c r="B385" s="1089">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9">
        <v>20</v>
      </c>
      <c r="B386" s="1089">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9">
        <v>21</v>
      </c>
      <c r="B387" s="1089">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9">
        <v>22</v>
      </c>
      <c r="B388" s="1089">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9">
        <v>23</v>
      </c>
      <c r="B389" s="1089">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9">
        <v>24</v>
      </c>
      <c r="B390" s="1089">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9">
        <v>25</v>
      </c>
      <c r="B391" s="1089">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9">
        <v>26</v>
      </c>
      <c r="B392" s="1089">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9">
        <v>27</v>
      </c>
      <c r="B393" s="1089">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9">
        <v>28</v>
      </c>
      <c r="B394" s="1089">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9">
        <v>29</v>
      </c>
      <c r="B395" s="1089">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9">
        <v>30</v>
      </c>
      <c r="B396" s="1089">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298</v>
      </c>
      <c r="K399" s="378"/>
      <c r="L399" s="378"/>
      <c r="M399" s="378"/>
      <c r="N399" s="378"/>
      <c r="O399" s="378"/>
      <c r="P399" s="379" t="s">
        <v>27</v>
      </c>
      <c r="Q399" s="379"/>
      <c r="R399" s="379"/>
      <c r="S399" s="379"/>
      <c r="T399" s="379"/>
      <c r="U399" s="379"/>
      <c r="V399" s="379"/>
      <c r="W399" s="379"/>
      <c r="X399" s="379"/>
      <c r="Y399" s="380" t="s">
        <v>351</v>
      </c>
      <c r="Z399" s="381"/>
      <c r="AA399" s="381"/>
      <c r="AB399" s="381"/>
      <c r="AC399" s="148" t="s">
        <v>336</v>
      </c>
      <c r="AD399" s="148"/>
      <c r="AE399" s="148"/>
      <c r="AF399" s="148"/>
      <c r="AG399" s="148"/>
      <c r="AH399" s="380" t="s">
        <v>260</v>
      </c>
      <c r="AI399" s="377"/>
      <c r="AJ399" s="377"/>
      <c r="AK399" s="377"/>
      <c r="AL399" s="377" t="s">
        <v>21</v>
      </c>
      <c r="AM399" s="377"/>
      <c r="AN399" s="377"/>
      <c r="AO399" s="382"/>
      <c r="AP399" s="383" t="s">
        <v>299</v>
      </c>
      <c r="AQ399" s="383"/>
      <c r="AR399" s="383"/>
      <c r="AS399" s="383"/>
      <c r="AT399" s="383"/>
      <c r="AU399" s="383"/>
      <c r="AV399" s="383"/>
      <c r="AW399" s="383"/>
      <c r="AX399" s="383"/>
    </row>
    <row r="400" spans="1:50" ht="26.25" customHeight="1" x14ac:dyDescent="0.15">
      <c r="A400" s="1089">
        <v>1</v>
      </c>
      <c r="B400" s="1089">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9">
        <v>2</v>
      </c>
      <c r="B401" s="1089">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9">
        <v>3</v>
      </c>
      <c r="B402" s="1089">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9">
        <v>4</v>
      </c>
      <c r="B403" s="1089">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9">
        <v>5</v>
      </c>
      <c r="B404" s="1089">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9">
        <v>6</v>
      </c>
      <c r="B405" s="1089">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9">
        <v>7</v>
      </c>
      <c r="B406" s="1089">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9">
        <v>8</v>
      </c>
      <c r="B407" s="1089">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9">
        <v>9</v>
      </c>
      <c r="B408" s="1089">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9">
        <v>10</v>
      </c>
      <c r="B409" s="1089">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9">
        <v>11</v>
      </c>
      <c r="B410" s="1089">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9">
        <v>12</v>
      </c>
      <c r="B411" s="1089">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9">
        <v>13</v>
      </c>
      <c r="B412" s="1089">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9">
        <v>14</v>
      </c>
      <c r="B413" s="1089">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9">
        <v>15</v>
      </c>
      <c r="B414" s="1089">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9">
        <v>16</v>
      </c>
      <c r="B415" s="1089">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9">
        <v>17</v>
      </c>
      <c r="B416" s="1089">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9">
        <v>18</v>
      </c>
      <c r="B417" s="1089">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9">
        <v>19</v>
      </c>
      <c r="B418" s="1089">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9">
        <v>20</v>
      </c>
      <c r="B419" s="1089">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9">
        <v>21</v>
      </c>
      <c r="B420" s="1089">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9">
        <v>22</v>
      </c>
      <c r="B421" s="1089">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9">
        <v>23</v>
      </c>
      <c r="B422" s="1089">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9">
        <v>24</v>
      </c>
      <c r="B423" s="1089">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9">
        <v>25</v>
      </c>
      <c r="B424" s="1089">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9">
        <v>26</v>
      </c>
      <c r="B425" s="1089">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9">
        <v>27</v>
      </c>
      <c r="B426" s="1089">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9">
        <v>28</v>
      </c>
      <c r="B427" s="1089">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9">
        <v>29</v>
      </c>
      <c r="B428" s="1089">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9">
        <v>30</v>
      </c>
      <c r="B429" s="1089">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298</v>
      </c>
      <c r="K432" s="378"/>
      <c r="L432" s="378"/>
      <c r="M432" s="378"/>
      <c r="N432" s="378"/>
      <c r="O432" s="378"/>
      <c r="P432" s="379" t="s">
        <v>27</v>
      </c>
      <c r="Q432" s="379"/>
      <c r="R432" s="379"/>
      <c r="S432" s="379"/>
      <c r="T432" s="379"/>
      <c r="U432" s="379"/>
      <c r="V432" s="379"/>
      <c r="W432" s="379"/>
      <c r="X432" s="379"/>
      <c r="Y432" s="380" t="s">
        <v>351</v>
      </c>
      <c r="Z432" s="381"/>
      <c r="AA432" s="381"/>
      <c r="AB432" s="381"/>
      <c r="AC432" s="148" t="s">
        <v>336</v>
      </c>
      <c r="AD432" s="148"/>
      <c r="AE432" s="148"/>
      <c r="AF432" s="148"/>
      <c r="AG432" s="148"/>
      <c r="AH432" s="380" t="s">
        <v>260</v>
      </c>
      <c r="AI432" s="377"/>
      <c r="AJ432" s="377"/>
      <c r="AK432" s="377"/>
      <c r="AL432" s="377" t="s">
        <v>21</v>
      </c>
      <c r="AM432" s="377"/>
      <c r="AN432" s="377"/>
      <c r="AO432" s="382"/>
      <c r="AP432" s="383" t="s">
        <v>299</v>
      </c>
      <c r="AQ432" s="383"/>
      <c r="AR432" s="383"/>
      <c r="AS432" s="383"/>
      <c r="AT432" s="383"/>
      <c r="AU432" s="383"/>
      <c r="AV432" s="383"/>
      <c r="AW432" s="383"/>
      <c r="AX432" s="383"/>
    </row>
    <row r="433" spans="1:50" ht="26.25" customHeight="1" x14ac:dyDescent="0.15">
      <c r="A433" s="1089">
        <v>1</v>
      </c>
      <c r="B433" s="1089">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9">
        <v>2</v>
      </c>
      <c r="B434" s="1089">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9">
        <v>3</v>
      </c>
      <c r="B435" s="1089">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9">
        <v>4</v>
      </c>
      <c r="B436" s="1089">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9">
        <v>5</v>
      </c>
      <c r="B437" s="1089">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9">
        <v>6</v>
      </c>
      <c r="B438" s="1089">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9">
        <v>7</v>
      </c>
      <c r="B439" s="1089">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9">
        <v>8</v>
      </c>
      <c r="B440" s="1089">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9">
        <v>9</v>
      </c>
      <c r="B441" s="1089">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9">
        <v>10</v>
      </c>
      <c r="B442" s="1089">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9">
        <v>11</v>
      </c>
      <c r="B443" s="1089">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9">
        <v>12</v>
      </c>
      <c r="B444" s="1089">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9">
        <v>13</v>
      </c>
      <c r="B445" s="1089">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9">
        <v>14</v>
      </c>
      <c r="B446" s="1089">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9">
        <v>15</v>
      </c>
      <c r="B447" s="1089">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9">
        <v>16</v>
      </c>
      <c r="B448" s="1089">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9">
        <v>17</v>
      </c>
      <c r="B449" s="1089">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9">
        <v>18</v>
      </c>
      <c r="B450" s="1089">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9">
        <v>19</v>
      </c>
      <c r="B451" s="1089">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9">
        <v>20</v>
      </c>
      <c r="B452" s="1089">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9">
        <v>21</v>
      </c>
      <c r="B453" s="1089">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9">
        <v>22</v>
      </c>
      <c r="B454" s="1089">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9">
        <v>23</v>
      </c>
      <c r="B455" s="1089">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9">
        <v>24</v>
      </c>
      <c r="B456" s="1089">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9">
        <v>25</v>
      </c>
      <c r="B457" s="1089">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9">
        <v>26</v>
      </c>
      <c r="B458" s="1089">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9">
        <v>27</v>
      </c>
      <c r="B459" s="1089">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9">
        <v>28</v>
      </c>
      <c r="B460" s="1089">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9">
        <v>29</v>
      </c>
      <c r="B461" s="1089">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9">
        <v>30</v>
      </c>
      <c r="B462" s="1089">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298</v>
      </c>
      <c r="K465" s="378"/>
      <c r="L465" s="378"/>
      <c r="M465" s="378"/>
      <c r="N465" s="378"/>
      <c r="O465" s="378"/>
      <c r="P465" s="379" t="s">
        <v>27</v>
      </c>
      <c r="Q465" s="379"/>
      <c r="R465" s="379"/>
      <c r="S465" s="379"/>
      <c r="T465" s="379"/>
      <c r="U465" s="379"/>
      <c r="V465" s="379"/>
      <c r="W465" s="379"/>
      <c r="X465" s="379"/>
      <c r="Y465" s="380" t="s">
        <v>351</v>
      </c>
      <c r="Z465" s="381"/>
      <c r="AA465" s="381"/>
      <c r="AB465" s="381"/>
      <c r="AC465" s="148" t="s">
        <v>336</v>
      </c>
      <c r="AD465" s="148"/>
      <c r="AE465" s="148"/>
      <c r="AF465" s="148"/>
      <c r="AG465" s="148"/>
      <c r="AH465" s="380" t="s">
        <v>260</v>
      </c>
      <c r="AI465" s="377"/>
      <c r="AJ465" s="377"/>
      <c r="AK465" s="377"/>
      <c r="AL465" s="377" t="s">
        <v>21</v>
      </c>
      <c r="AM465" s="377"/>
      <c r="AN465" s="377"/>
      <c r="AO465" s="382"/>
      <c r="AP465" s="383" t="s">
        <v>299</v>
      </c>
      <c r="AQ465" s="383"/>
      <c r="AR465" s="383"/>
      <c r="AS465" s="383"/>
      <c r="AT465" s="383"/>
      <c r="AU465" s="383"/>
      <c r="AV465" s="383"/>
      <c r="AW465" s="383"/>
      <c r="AX465" s="383"/>
    </row>
    <row r="466" spans="1:50" ht="26.25" customHeight="1" x14ac:dyDescent="0.15">
      <c r="A466" s="1089">
        <v>1</v>
      </c>
      <c r="B466" s="1089">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9">
        <v>2</v>
      </c>
      <c r="B467" s="1089">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9">
        <v>3</v>
      </c>
      <c r="B468" s="1089">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9">
        <v>4</v>
      </c>
      <c r="B469" s="1089">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9">
        <v>5</v>
      </c>
      <c r="B470" s="1089">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9">
        <v>6</v>
      </c>
      <c r="B471" s="1089">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9">
        <v>7</v>
      </c>
      <c r="B472" s="1089">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9">
        <v>8</v>
      </c>
      <c r="B473" s="1089">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9">
        <v>9</v>
      </c>
      <c r="B474" s="1089">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9">
        <v>10</v>
      </c>
      <c r="B475" s="1089">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9">
        <v>11</v>
      </c>
      <c r="B476" s="1089">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9">
        <v>12</v>
      </c>
      <c r="B477" s="1089">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9">
        <v>13</v>
      </c>
      <c r="B478" s="1089">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9">
        <v>14</v>
      </c>
      <c r="B479" s="1089">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9">
        <v>15</v>
      </c>
      <c r="B480" s="1089">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9">
        <v>16</v>
      </c>
      <c r="B481" s="1089">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9">
        <v>17</v>
      </c>
      <c r="B482" s="1089">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9">
        <v>18</v>
      </c>
      <c r="B483" s="1089">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9">
        <v>19</v>
      </c>
      <c r="B484" s="1089">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9">
        <v>20</v>
      </c>
      <c r="B485" s="1089">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9">
        <v>21</v>
      </c>
      <c r="B486" s="1089">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9">
        <v>22</v>
      </c>
      <c r="B487" s="1089">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9">
        <v>23</v>
      </c>
      <c r="B488" s="1089">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9">
        <v>24</v>
      </c>
      <c r="B489" s="1089">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9">
        <v>25</v>
      </c>
      <c r="B490" s="1089">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9">
        <v>26</v>
      </c>
      <c r="B491" s="1089">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9">
        <v>27</v>
      </c>
      <c r="B492" s="1089">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9">
        <v>28</v>
      </c>
      <c r="B493" s="1089">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9">
        <v>29</v>
      </c>
      <c r="B494" s="1089">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9">
        <v>30</v>
      </c>
      <c r="B495" s="1089">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298</v>
      </c>
      <c r="K498" s="378"/>
      <c r="L498" s="378"/>
      <c r="M498" s="378"/>
      <c r="N498" s="378"/>
      <c r="O498" s="378"/>
      <c r="P498" s="379" t="s">
        <v>27</v>
      </c>
      <c r="Q498" s="379"/>
      <c r="R498" s="379"/>
      <c r="S498" s="379"/>
      <c r="T498" s="379"/>
      <c r="U498" s="379"/>
      <c r="V498" s="379"/>
      <c r="W498" s="379"/>
      <c r="X498" s="379"/>
      <c r="Y498" s="380" t="s">
        <v>351</v>
      </c>
      <c r="Z498" s="381"/>
      <c r="AA498" s="381"/>
      <c r="AB498" s="381"/>
      <c r="AC498" s="148" t="s">
        <v>336</v>
      </c>
      <c r="AD498" s="148"/>
      <c r="AE498" s="148"/>
      <c r="AF498" s="148"/>
      <c r="AG498" s="148"/>
      <c r="AH498" s="380" t="s">
        <v>260</v>
      </c>
      <c r="AI498" s="377"/>
      <c r="AJ498" s="377"/>
      <c r="AK498" s="377"/>
      <c r="AL498" s="377" t="s">
        <v>21</v>
      </c>
      <c r="AM498" s="377"/>
      <c r="AN498" s="377"/>
      <c r="AO498" s="382"/>
      <c r="AP498" s="383" t="s">
        <v>299</v>
      </c>
      <c r="AQ498" s="383"/>
      <c r="AR498" s="383"/>
      <c r="AS498" s="383"/>
      <c r="AT498" s="383"/>
      <c r="AU498" s="383"/>
      <c r="AV498" s="383"/>
      <c r="AW498" s="383"/>
      <c r="AX498" s="383"/>
    </row>
    <row r="499" spans="1:50" ht="26.25" customHeight="1" x14ac:dyDescent="0.15">
      <c r="A499" s="1089">
        <v>1</v>
      </c>
      <c r="B499" s="1089">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9">
        <v>2</v>
      </c>
      <c r="B500" s="1089">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9">
        <v>3</v>
      </c>
      <c r="B501" s="1089">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9">
        <v>4</v>
      </c>
      <c r="B502" s="1089">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9">
        <v>5</v>
      </c>
      <c r="B503" s="1089">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9">
        <v>6</v>
      </c>
      <c r="B504" s="1089">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9">
        <v>7</v>
      </c>
      <c r="B505" s="1089">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9">
        <v>8</v>
      </c>
      <c r="B506" s="1089">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9">
        <v>9</v>
      </c>
      <c r="B507" s="1089">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9">
        <v>10</v>
      </c>
      <c r="B508" s="1089">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9">
        <v>11</v>
      </c>
      <c r="B509" s="1089">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9">
        <v>12</v>
      </c>
      <c r="B510" s="1089">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9">
        <v>13</v>
      </c>
      <c r="B511" s="1089">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9">
        <v>14</v>
      </c>
      <c r="B512" s="1089">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9">
        <v>15</v>
      </c>
      <c r="B513" s="1089">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9">
        <v>16</v>
      </c>
      <c r="B514" s="1089">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9">
        <v>17</v>
      </c>
      <c r="B515" s="1089">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9">
        <v>18</v>
      </c>
      <c r="B516" s="1089">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9">
        <v>19</v>
      </c>
      <c r="B517" s="1089">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9">
        <v>20</v>
      </c>
      <c r="B518" s="1089">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9">
        <v>21</v>
      </c>
      <c r="B519" s="1089">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9">
        <v>22</v>
      </c>
      <c r="B520" s="1089">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9">
        <v>23</v>
      </c>
      <c r="B521" s="1089">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9">
        <v>24</v>
      </c>
      <c r="B522" s="1089">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9">
        <v>25</v>
      </c>
      <c r="B523" s="1089">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9">
        <v>26</v>
      </c>
      <c r="B524" s="1089">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9">
        <v>27</v>
      </c>
      <c r="B525" s="1089">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9">
        <v>28</v>
      </c>
      <c r="B526" s="1089">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9">
        <v>29</v>
      </c>
      <c r="B527" s="1089">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9">
        <v>30</v>
      </c>
      <c r="B528" s="1089">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298</v>
      </c>
      <c r="K531" s="378"/>
      <c r="L531" s="378"/>
      <c r="M531" s="378"/>
      <c r="N531" s="378"/>
      <c r="O531" s="378"/>
      <c r="P531" s="379" t="s">
        <v>27</v>
      </c>
      <c r="Q531" s="379"/>
      <c r="R531" s="379"/>
      <c r="S531" s="379"/>
      <c r="T531" s="379"/>
      <c r="U531" s="379"/>
      <c r="V531" s="379"/>
      <c r="W531" s="379"/>
      <c r="X531" s="379"/>
      <c r="Y531" s="380" t="s">
        <v>351</v>
      </c>
      <c r="Z531" s="381"/>
      <c r="AA531" s="381"/>
      <c r="AB531" s="381"/>
      <c r="AC531" s="148" t="s">
        <v>336</v>
      </c>
      <c r="AD531" s="148"/>
      <c r="AE531" s="148"/>
      <c r="AF531" s="148"/>
      <c r="AG531" s="148"/>
      <c r="AH531" s="380" t="s">
        <v>260</v>
      </c>
      <c r="AI531" s="377"/>
      <c r="AJ531" s="377"/>
      <c r="AK531" s="377"/>
      <c r="AL531" s="377" t="s">
        <v>21</v>
      </c>
      <c r="AM531" s="377"/>
      <c r="AN531" s="377"/>
      <c r="AO531" s="382"/>
      <c r="AP531" s="383" t="s">
        <v>299</v>
      </c>
      <c r="AQ531" s="383"/>
      <c r="AR531" s="383"/>
      <c r="AS531" s="383"/>
      <c r="AT531" s="383"/>
      <c r="AU531" s="383"/>
      <c r="AV531" s="383"/>
      <c r="AW531" s="383"/>
      <c r="AX531" s="383"/>
    </row>
    <row r="532" spans="1:50" ht="26.25" customHeight="1" x14ac:dyDescent="0.15">
      <c r="A532" s="1089">
        <v>1</v>
      </c>
      <c r="B532" s="1089">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9">
        <v>2</v>
      </c>
      <c r="B533" s="1089">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9">
        <v>3</v>
      </c>
      <c r="B534" s="1089">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9">
        <v>4</v>
      </c>
      <c r="B535" s="1089">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9">
        <v>5</v>
      </c>
      <c r="B536" s="1089">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9">
        <v>6</v>
      </c>
      <c r="B537" s="1089">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9">
        <v>7</v>
      </c>
      <c r="B538" s="1089">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9">
        <v>8</v>
      </c>
      <c r="B539" s="1089">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9">
        <v>9</v>
      </c>
      <c r="B540" s="1089">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9">
        <v>10</v>
      </c>
      <c r="B541" s="1089">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9">
        <v>11</v>
      </c>
      <c r="B542" s="1089">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9">
        <v>12</v>
      </c>
      <c r="B543" s="1089">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9">
        <v>13</v>
      </c>
      <c r="B544" s="1089">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9">
        <v>14</v>
      </c>
      <c r="B545" s="1089">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9">
        <v>15</v>
      </c>
      <c r="B546" s="1089">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9">
        <v>16</v>
      </c>
      <c r="B547" s="1089">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9">
        <v>17</v>
      </c>
      <c r="B548" s="1089">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9">
        <v>18</v>
      </c>
      <c r="B549" s="1089">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9">
        <v>19</v>
      </c>
      <c r="B550" s="1089">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9">
        <v>20</v>
      </c>
      <c r="B551" s="1089">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9">
        <v>21</v>
      </c>
      <c r="B552" s="1089">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9">
        <v>22</v>
      </c>
      <c r="B553" s="1089">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9">
        <v>23</v>
      </c>
      <c r="B554" s="1089">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9">
        <v>24</v>
      </c>
      <c r="B555" s="1089">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9">
        <v>25</v>
      </c>
      <c r="B556" s="1089">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9">
        <v>26</v>
      </c>
      <c r="B557" s="1089">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9">
        <v>27</v>
      </c>
      <c r="B558" s="1089">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9">
        <v>28</v>
      </c>
      <c r="B559" s="1089">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9">
        <v>29</v>
      </c>
      <c r="B560" s="1089">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9">
        <v>30</v>
      </c>
      <c r="B561" s="1089">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298</v>
      </c>
      <c r="K564" s="378"/>
      <c r="L564" s="378"/>
      <c r="M564" s="378"/>
      <c r="N564" s="378"/>
      <c r="O564" s="378"/>
      <c r="P564" s="379" t="s">
        <v>27</v>
      </c>
      <c r="Q564" s="379"/>
      <c r="R564" s="379"/>
      <c r="S564" s="379"/>
      <c r="T564" s="379"/>
      <c r="U564" s="379"/>
      <c r="V564" s="379"/>
      <c r="W564" s="379"/>
      <c r="X564" s="379"/>
      <c r="Y564" s="380" t="s">
        <v>351</v>
      </c>
      <c r="Z564" s="381"/>
      <c r="AA564" s="381"/>
      <c r="AB564" s="381"/>
      <c r="AC564" s="148" t="s">
        <v>336</v>
      </c>
      <c r="AD564" s="148"/>
      <c r="AE564" s="148"/>
      <c r="AF564" s="148"/>
      <c r="AG564" s="148"/>
      <c r="AH564" s="380" t="s">
        <v>260</v>
      </c>
      <c r="AI564" s="377"/>
      <c r="AJ564" s="377"/>
      <c r="AK564" s="377"/>
      <c r="AL564" s="377" t="s">
        <v>21</v>
      </c>
      <c r="AM564" s="377"/>
      <c r="AN564" s="377"/>
      <c r="AO564" s="382"/>
      <c r="AP564" s="383" t="s">
        <v>299</v>
      </c>
      <c r="AQ564" s="383"/>
      <c r="AR564" s="383"/>
      <c r="AS564" s="383"/>
      <c r="AT564" s="383"/>
      <c r="AU564" s="383"/>
      <c r="AV564" s="383"/>
      <c r="AW564" s="383"/>
      <c r="AX564" s="383"/>
    </row>
    <row r="565" spans="1:50" ht="26.25" customHeight="1" x14ac:dyDescent="0.15">
      <c r="A565" s="1089">
        <v>1</v>
      </c>
      <c r="B565" s="1089">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9">
        <v>2</v>
      </c>
      <c r="B566" s="1089">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9">
        <v>3</v>
      </c>
      <c r="B567" s="1089">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9">
        <v>4</v>
      </c>
      <c r="B568" s="1089">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9">
        <v>5</v>
      </c>
      <c r="B569" s="1089">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9">
        <v>6</v>
      </c>
      <c r="B570" s="1089">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9">
        <v>7</v>
      </c>
      <c r="B571" s="1089">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9">
        <v>8</v>
      </c>
      <c r="B572" s="1089">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9">
        <v>9</v>
      </c>
      <c r="B573" s="1089">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9">
        <v>10</v>
      </c>
      <c r="B574" s="1089">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9">
        <v>11</v>
      </c>
      <c r="B575" s="1089">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9">
        <v>12</v>
      </c>
      <c r="B576" s="1089">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9">
        <v>13</v>
      </c>
      <c r="B577" s="1089">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9">
        <v>14</v>
      </c>
      <c r="B578" s="1089">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9">
        <v>15</v>
      </c>
      <c r="B579" s="1089">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9">
        <v>16</v>
      </c>
      <c r="B580" s="1089">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9">
        <v>17</v>
      </c>
      <c r="B581" s="1089">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9">
        <v>18</v>
      </c>
      <c r="B582" s="1089">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9">
        <v>19</v>
      </c>
      <c r="B583" s="1089">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9">
        <v>20</v>
      </c>
      <c r="B584" s="1089">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9">
        <v>21</v>
      </c>
      <c r="B585" s="1089">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9">
        <v>22</v>
      </c>
      <c r="B586" s="1089">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9">
        <v>23</v>
      </c>
      <c r="B587" s="1089">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9">
        <v>24</v>
      </c>
      <c r="B588" s="1089">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9">
        <v>25</v>
      </c>
      <c r="B589" s="1089">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9">
        <v>26</v>
      </c>
      <c r="B590" s="1089">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9">
        <v>27</v>
      </c>
      <c r="B591" s="1089">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9">
        <v>28</v>
      </c>
      <c r="B592" s="1089">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9">
        <v>29</v>
      </c>
      <c r="B593" s="1089">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9">
        <v>30</v>
      </c>
      <c r="B594" s="1089">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298</v>
      </c>
      <c r="K597" s="378"/>
      <c r="L597" s="378"/>
      <c r="M597" s="378"/>
      <c r="N597" s="378"/>
      <c r="O597" s="378"/>
      <c r="P597" s="379" t="s">
        <v>27</v>
      </c>
      <c r="Q597" s="379"/>
      <c r="R597" s="379"/>
      <c r="S597" s="379"/>
      <c r="T597" s="379"/>
      <c r="U597" s="379"/>
      <c r="V597" s="379"/>
      <c r="W597" s="379"/>
      <c r="X597" s="379"/>
      <c r="Y597" s="380" t="s">
        <v>351</v>
      </c>
      <c r="Z597" s="381"/>
      <c r="AA597" s="381"/>
      <c r="AB597" s="381"/>
      <c r="AC597" s="148" t="s">
        <v>336</v>
      </c>
      <c r="AD597" s="148"/>
      <c r="AE597" s="148"/>
      <c r="AF597" s="148"/>
      <c r="AG597" s="148"/>
      <c r="AH597" s="380" t="s">
        <v>260</v>
      </c>
      <c r="AI597" s="377"/>
      <c r="AJ597" s="377"/>
      <c r="AK597" s="377"/>
      <c r="AL597" s="377" t="s">
        <v>21</v>
      </c>
      <c r="AM597" s="377"/>
      <c r="AN597" s="377"/>
      <c r="AO597" s="382"/>
      <c r="AP597" s="383" t="s">
        <v>299</v>
      </c>
      <c r="AQ597" s="383"/>
      <c r="AR597" s="383"/>
      <c r="AS597" s="383"/>
      <c r="AT597" s="383"/>
      <c r="AU597" s="383"/>
      <c r="AV597" s="383"/>
      <c r="AW597" s="383"/>
      <c r="AX597" s="383"/>
    </row>
    <row r="598" spans="1:50" ht="26.25" customHeight="1" x14ac:dyDescent="0.15">
      <c r="A598" s="1089">
        <v>1</v>
      </c>
      <c r="B598" s="1089">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9">
        <v>2</v>
      </c>
      <c r="B599" s="1089">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9">
        <v>3</v>
      </c>
      <c r="B600" s="1089">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9">
        <v>4</v>
      </c>
      <c r="B601" s="1089">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9">
        <v>5</v>
      </c>
      <c r="B602" s="1089">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9">
        <v>6</v>
      </c>
      <c r="B603" s="1089">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9">
        <v>7</v>
      </c>
      <c r="B604" s="1089">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9">
        <v>8</v>
      </c>
      <c r="B605" s="1089">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9">
        <v>9</v>
      </c>
      <c r="B606" s="1089">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9">
        <v>10</v>
      </c>
      <c r="B607" s="1089">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9">
        <v>11</v>
      </c>
      <c r="B608" s="1089">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9">
        <v>12</v>
      </c>
      <c r="B609" s="1089">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9">
        <v>13</v>
      </c>
      <c r="B610" s="1089">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9">
        <v>14</v>
      </c>
      <c r="B611" s="1089">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9">
        <v>15</v>
      </c>
      <c r="B612" s="1089">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9">
        <v>16</v>
      </c>
      <c r="B613" s="1089">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9">
        <v>17</v>
      </c>
      <c r="B614" s="1089">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9">
        <v>18</v>
      </c>
      <c r="B615" s="1089">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9">
        <v>19</v>
      </c>
      <c r="B616" s="1089">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9">
        <v>20</v>
      </c>
      <c r="B617" s="1089">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9">
        <v>21</v>
      </c>
      <c r="B618" s="1089">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9">
        <v>22</v>
      </c>
      <c r="B619" s="1089">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9">
        <v>23</v>
      </c>
      <c r="B620" s="1089">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9">
        <v>24</v>
      </c>
      <c r="B621" s="1089">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9">
        <v>25</v>
      </c>
      <c r="B622" s="1089">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9">
        <v>26</v>
      </c>
      <c r="B623" s="1089">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9">
        <v>27</v>
      </c>
      <c r="B624" s="1089">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9">
        <v>28</v>
      </c>
      <c r="B625" s="1089">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9">
        <v>29</v>
      </c>
      <c r="B626" s="1089">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9">
        <v>30</v>
      </c>
      <c r="B627" s="1089">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298</v>
      </c>
      <c r="K630" s="378"/>
      <c r="L630" s="378"/>
      <c r="M630" s="378"/>
      <c r="N630" s="378"/>
      <c r="O630" s="378"/>
      <c r="P630" s="379" t="s">
        <v>27</v>
      </c>
      <c r="Q630" s="379"/>
      <c r="R630" s="379"/>
      <c r="S630" s="379"/>
      <c r="T630" s="379"/>
      <c r="U630" s="379"/>
      <c r="V630" s="379"/>
      <c r="W630" s="379"/>
      <c r="X630" s="379"/>
      <c r="Y630" s="380" t="s">
        <v>351</v>
      </c>
      <c r="Z630" s="381"/>
      <c r="AA630" s="381"/>
      <c r="AB630" s="381"/>
      <c r="AC630" s="148" t="s">
        <v>336</v>
      </c>
      <c r="AD630" s="148"/>
      <c r="AE630" s="148"/>
      <c r="AF630" s="148"/>
      <c r="AG630" s="148"/>
      <c r="AH630" s="380" t="s">
        <v>260</v>
      </c>
      <c r="AI630" s="377"/>
      <c r="AJ630" s="377"/>
      <c r="AK630" s="377"/>
      <c r="AL630" s="377" t="s">
        <v>21</v>
      </c>
      <c r="AM630" s="377"/>
      <c r="AN630" s="377"/>
      <c r="AO630" s="382"/>
      <c r="AP630" s="383" t="s">
        <v>299</v>
      </c>
      <c r="AQ630" s="383"/>
      <c r="AR630" s="383"/>
      <c r="AS630" s="383"/>
      <c r="AT630" s="383"/>
      <c r="AU630" s="383"/>
      <c r="AV630" s="383"/>
      <c r="AW630" s="383"/>
      <c r="AX630" s="383"/>
    </row>
    <row r="631" spans="1:50" ht="26.25" customHeight="1" x14ac:dyDescent="0.15">
      <c r="A631" s="1089">
        <v>1</v>
      </c>
      <c r="B631" s="1089">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9">
        <v>2</v>
      </c>
      <c r="B632" s="1089">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9">
        <v>3</v>
      </c>
      <c r="B633" s="1089">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9">
        <v>4</v>
      </c>
      <c r="B634" s="1089">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9">
        <v>5</v>
      </c>
      <c r="B635" s="1089">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9">
        <v>6</v>
      </c>
      <c r="B636" s="1089">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9">
        <v>7</v>
      </c>
      <c r="B637" s="1089">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9">
        <v>8</v>
      </c>
      <c r="B638" s="1089">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9">
        <v>9</v>
      </c>
      <c r="B639" s="1089">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9">
        <v>10</v>
      </c>
      <c r="B640" s="1089">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9">
        <v>11</v>
      </c>
      <c r="B641" s="1089">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9">
        <v>12</v>
      </c>
      <c r="B642" s="1089">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9">
        <v>13</v>
      </c>
      <c r="B643" s="1089">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9">
        <v>14</v>
      </c>
      <c r="B644" s="1089">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9">
        <v>15</v>
      </c>
      <c r="B645" s="1089">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9">
        <v>16</v>
      </c>
      <c r="B646" s="1089">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9">
        <v>17</v>
      </c>
      <c r="B647" s="1089">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9">
        <v>18</v>
      </c>
      <c r="B648" s="1089">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9">
        <v>19</v>
      </c>
      <c r="B649" s="1089">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9">
        <v>20</v>
      </c>
      <c r="B650" s="1089">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9">
        <v>21</v>
      </c>
      <c r="B651" s="1089">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9">
        <v>22</v>
      </c>
      <c r="B652" s="1089">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9">
        <v>23</v>
      </c>
      <c r="B653" s="1089">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9">
        <v>24</v>
      </c>
      <c r="B654" s="1089">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9">
        <v>25</v>
      </c>
      <c r="B655" s="1089">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9">
        <v>26</v>
      </c>
      <c r="B656" s="1089">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9">
        <v>27</v>
      </c>
      <c r="B657" s="1089">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9">
        <v>28</v>
      </c>
      <c r="B658" s="1089">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9">
        <v>29</v>
      </c>
      <c r="B659" s="1089">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9">
        <v>30</v>
      </c>
      <c r="B660" s="1089">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298</v>
      </c>
      <c r="K663" s="378"/>
      <c r="L663" s="378"/>
      <c r="M663" s="378"/>
      <c r="N663" s="378"/>
      <c r="O663" s="378"/>
      <c r="P663" s="379" t="s">
        <v>27</v>
      </c>
      <c r="Q663" s="379"/>
      <c r="R663" s="379"/>
      <c r="S663" s="379"/>
      <c r="T663" s="379"/>
      <c r="U663" s="379"/>
      <c r="V663" s="379"/>
      <c r="W663" s="379"/>
      <c r="X663" s="379"/>
      <c r="Y663" s="380" t="s">
        <v>351</v>
      </c>
      <c r="Z663" s="381"/>
      <c r="AA663" s="381"/>
      <c r="AB663" s="381"/>
      <c r="AC663" s="148" t="s">
        <v>336</v>
      </c>
      <c r="AD663" s="148"/>
      <c r="AE663" s="148"/>
      <c r="AF663" s="148"/>
      <c r="AG663" s="148"/>
      <c r="AH663" s="380" t="s">
        <v>260</v>
      </c>
      <c r="AI663" s="377"/>
      <c r="AJ663" s="377"/>
      <c r="AK663" s="377"/>
      <c r="AL663" s="377" t="s">
        <v>21</v>
      </c>
      <c r="AM663" s="377"/>
      <c r="AN663" s="377"/>
      <c r="AO663" s="382"/>
      <c r="AP663" s="383" t="s">
        <v>299</v>
      </c>
      <c r="AQ663" s="383"/>
      <c r="AR663" s="383"/>
      <c r="AS663" s="383"/>
      <c r="AT663" s="383"/>
      <c r="AU663" s="383"/>
      <c r="AV663" s="383"/>
      <c r="AW663" s="383"/>
      <c r="AX663" s="383"/>
    </row>
    <row r="664" spans="1:50" ht="26.25" customHeight="1" x14ac:dyDescent="0.15">
      <c r="A664" s="1089">
        <v>1</v>
      </c>
      <c r="B664" s="1089">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9">
        <v>2</v>
      </c>
      <c r="B665" s="1089">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9">
        <v>3</v>
      </c>
      <c r="B666" s="1089">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9">
        <v>4</v>
      </c>
      <c r="B667" s="1089">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9">
        <v>5</v>
      </c>
      <c r="B668" s="1089">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9">
        <v>6</v>
      </c>
      <c r="B669" s="1089">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9">
        <v>7</v>
      </c>
      <c r="B670" s="1089">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9">
        <v>8</v>
      </c>
      <c r="B671" s="1089">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9">
        <v>9</v>
      </c>
      <c r="B672" s="1089">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9">
        <v>10</v>
      </c>
      <c r="B673" s="1089">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9">
        <v>11</v>
      </c>
      <c r="B674" s="1089">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9">
        <v>12</v>
      </c>
      <c r="B675" s="1089">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9">
        <v>13</v>
      </c>
      <c r="B676" s="1089">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9">
        <v>14</v>
      </c>
      <c r="B677" s="1089">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9">
        <v>15</v>
      </c>
      <c r="B678" s="1089">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9">
        <v>16</v>
      </c>
      <c r="B679" s="1089">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9">
        <v>17</v>
      </c>
      <c r="B680" s="1089">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9">
        <v>18</v>
      </c>
      <c r="B681" s="1089">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9">
        <v>19</v>
      </c>
      <c r="B682" s="1089">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9">
        <v>20</v>
      </c>
      <c r="B683" s="1089">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9">
        <v>21</v>
      </c>
      <c r="B684" s="1089">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9">
        <v>22</v>
      </c>
      <c r="B685" s="1089">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9">
        <v>23</v>
      </c>
      <c r="B686" s="1089">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9">
        <v>24</v>
      </c>
      <c r="B687" s="1089">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9">
        <v>25</v>
      </c>
      <c r="B688" s="1089">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9">
        <v>26</v>
      </c>
      <c r="B689" s="1089">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9">
        <v>27</v>
      </c>
      <c r="B690" s="1089">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9">
        <v>28</v>
      </c>
      <c r="B691" s="1089">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9">
        <v>29</v>
      </c>
      <c r="B692" s="1089">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9">
        <v>30</v>
      </c>
      <c r="B693" s="1089">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298</v>
      </c>
      <c r="K696" s="378"/>
      <c r="L696" s="378"/>
      <c r="M696" s="378"/>
      <c r="N696" s="378"/>
      <c r="O696" s="378"/>
      <c r="P696" s="379" t="s">
        <v>27</v>
      </c>
      <c r="Q696" s="379"/>
      <c r="R696" s="379"/>
      <c r="S696" s="379"/>
      <c r="T696" s="379"/>
      <c r="U696" s="379"/>
      <c r="V696" s="379"/>
      <c r="W696" s="379"/>
      <c r="X696" s="379"/>
      <c r="Y696" s="380" t="s">
        <v>351</v>
      </c>
      <c r="Z696" s="381"/>
      <c r="AA696" s="381"/>
      <c r="AB696" s="381"/>
      <c r="AC696" s="148" t="s">
        <v>336</v>
      </c>
      <c r="AD696" s="148"/>
      <c r="AE696" s="148"/>
      <c r="AF696" s="148"/>
      <c r="AG696" s="148"/>
      <c r="AH696" s="380" t="s">
        <v>260</v>
      </c>
      <c r="AI696" s="377"/>
      <c r="AJ696" s="377"/>
      <c r="AK696" s="377"/>
      <c r="AL696" s="377" t="s">
        <v>21</v>
      </c>
      <c r="AM696" s="377"/>
      <c r="AN696" s="377"/>
      <c r="AO696" s="382"/>
      <c r="AP696" s="383" t="s">
        <v>299</v>
      </c>
      <c r="AQ696" s="383"/>
      <c r="AR696" s="383"/>
      <c r="AS696" s="383"/>
      <c r="AT696" s="383"/>
      <c r="AU696" s="383"/>
      <c r="AV696" s="383"/>
      <c r="AW696" s="383"/>
      <c r="AX696" s="383"/>
    </row>
    <row r="697" spans="1:50" ht="26.25" customHeight="1" x14ac:dyDescent="0.15">
      <c r="A697" s="1089">
        <v>1</v>
      </c>
      <c r="B697" s="1089">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9">
        <v>2</v>
      </c>
      <c r="B698" s="1089">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9">
        <v>3</v>
      </c>
      <c r="B699" s="1089">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9">
        <v>4</v>
      </c>
      <c r="B700" s="1089">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9">
        <v>5</v>
      </c>
      <c r="B701" s="1089">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9">
        <v>6</v>
      </c>
      <c r="B702" s="1089">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9">
        <v>7</v>
      </c>
      <c r="B703" s="1089">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9">
        <v>8</v>
      </c>
      <c r="B704" s="1089">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9">
        <v>9</v>
      </c>
      <c r="B705" s="1089">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9">
        <v>10</v>
      </c>
      <c r="B706" s="1089">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9">
        <v>11</v>
      </c>
      <c r="B707" s="1089">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9">
        <v>12</v>
      </c>
      <c r="B708" s="1089">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9">
        <v>13</v>
      </c>
      <c r="B709" s="1089">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9">
        <v>14</v>
      </c>
      <c r="B710" s="1089">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9">
        <v>15</v>
      </c>
      <c r="B711" s="1089">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9">
        <v>16</v>
      </c>
      <c r="B712" s="1089">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9">
        <v>17</v>
      </c>
      <c r="B713" s="1089">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9">
        <v>18</v>
      </c>
      <c r="B714" s="1089">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9">
        <v>19</v>
      </c>
      <c r="B715" s="1089">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9">
        <v>20</v>
      </c>
      <c r="B716" s="1089">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9">
        <v>21</v>
      </c>
      <c r="B717" s="1089">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9">
        <v>22</v>
      </c>
      <c r="B718" s="1089">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9">
        <v>23</v>
      </c>
      <c r="B719" s="1089">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9">
        <v>24</v>
      </c>
      <c r="B720" s="1089">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9">
        <v>25</v>
      </c>
      <c r="B721" s="1089">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9">
        <v>26</v>
      </c>
      <c r="B722" s="1089">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9">
        <v>27</v>
      </c>
      <c r="B723" s="1089">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9">
        <v>28</v>
      </c>
      <c r="B724" s="1089">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9">
        <v>29</v>
      </c>
      <c r="B725" s="1089">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9">
        <v>30</v>
      </c>
      <c r="B726" s="1089">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298</v>
      </c>
      <c r="K729" s="378"/>
      <c r="L729" s="378"/>
      <c r="M729" s="378"/>
      <c r="N729" s="378"/>
      <c r="O729" s="378"/>
      <c r="P729" s="379" t="s">
        <v>27</v>
      </c>
      <c r="Q729" s="379"/>
      <c r="R729" s="379"/>
      <c r="S729" s="379"/>
      <c r="T729" s="379"/>
      <c r="U729" s="379"/>
      <c r="V729" s="379"/>
      <c r="W729" s="379"/>
      <c r="X729" s="379"/>
      <c r="Y729" s="380" t="s">
        <v>351</v>
      </c>
      <c r="Z729" s="381"/>
      <c r="AA729" s="381"/>
      <c r="AB729" s="381"/>
      <c r="AC729" s="148" t="s">
        <v>336</v>
      </c>
      <c r="AD729" s="148"/>
      <c r="AE729" s="148"/>
      <c r="AF729" s="148"/>
      <c r="AG729" s="148"/>
      <c r="AH729" s="380" t="s">
        <v>260</v>
      </c>
      <c r="AI729" s="377"/>
      <c r="AJ729" s="377"/>
      <c r="AK729" s="377"/>
      <c r="AL729" s="377" t="s">
        <v>21</v>
      </c>
      <c r="AM729" s="377"/>
      <c r="AN729" s="377"/>
      <c r="AO729" s="382"/>
      <c r="AP729" s="383" t="s">
        <v>299</v>
      </c>
      <c r="AQ729" s="383"/>
      <c r="AR729" s="383"/>
      <c r="AS729" s="383"/>
      <c r="AT729" s="383"/>
      <c r="AU729" s="383"/>
      <c r="AV729" s="383"/>
      <c r="AW729" s="383"/>
      <c r="AX729" s="383"/>
    </row>
    <row r="730" spans="1:50" ht="26.25" customHeight="1" x14ac:dyDescent="0.15">
      <c r="A730" s="1089">
        <v>1</v>
      </c>
      <c r="B730" s="1089">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9">
        <v>2</v>
      </c>
      <c r="B731" s="1089">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9">
        <v>3</v>
      </c>
      <c r="B732" s="1089">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9">
        <v>4</v>
      </c>
      <c r="B733" s="1089">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9">
        <v>5</v>
      </c>
      <c r="B734" s="1089">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9">
        <v>6</v>
      </c>
      <c r="B735" s="1089">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9">
        <v>7</v>
      </c>
      <c r="B736" s="1089">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9">
        <v>8</v>
      </c>
      <c r="B737" s="1089">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9">
        <v>9</v>
      </c>
      <c r="B738" s="1089">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9">
        <v>10</v>
      </c>
      <c r="B739" s="1089">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9">
        <v>11</v>
      </c>
      <c r="B740" s="1089">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9">
        <v>12</v>
      </c>
      <c r="B741" s="1089">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9">
        <v>13</v>
      </c>
      <c r="B742" s="1089">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9">
        <v>14</v>
      </c>
      <c r="B743" s="1089">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9">
        <v>15</v>
      </c>
      <c r="B744" s="1089">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9">
        <v>16</v>
      </c>
      <c r="B745" s="1089">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9">
        <v>17</v>
      </c>
      <c r="B746" s="1089">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9">
        <v>18</v>
      </c>
      <c r="B747" s="1089">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9">
        <v>19</v>
      </c>
      <c r="B748" s="1089">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9">
        <v>20</v>
      </c>
      <c r="B749" s="1089">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9">
        <v>21</v>
      </c>
      <c r="B750" s="1089">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9">
        <v>22</v>
      </c>
      <c r="B751" s="1089">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9">
        <v>23</v>
      </c>
      <c r="B752" s="1089">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9">
        <v>24</v>
      </c>
      <c r="B753" s="1089">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9">
        <v>25</v>
      </c>
      <c r="B754" s="1089">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9">
        <v>26</v>
      </c>
      <c r="B755" s="1089">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9">
        <v>27</v>
      </c>
      <c r="B756" s="1089">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9">
        <v>28</v>
      </c>
      <c r="B757" s="1089">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9">
        <v>29</v>
      </c>
      <c r="B758" s="1089">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9">
        <v>30</v>
      </c>
      <c r="B759" s="1089">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298</v>
      </c>
      <c r="K762" s="378"/>
      <c r="L762" s="378"/>
      <c r="M762" s="378"/>
      <c r="N762" s="378"/>
      <c r="O762" s="378"/>
      <c r="P762" s="379" t="s">
        <v>27</v>
      </c>
      <c r="Q762" s="379"/>
      <c r="R762" s="379"/>
      <c r="S762" s="379"/>
      <c r="T762" s="379"/>
      <c r="U762" s="379"/>
      <c r="V762" s="379"/>
      <c r="W762" s="379"/>
      <c r="X762" s="379"/>
      <c r="Y762" s="380" t="s">
        <v>351</v>
      </c>
      <c r="Z762" s="381"/>
      <c r="AA762" s="381"/>
      <c r="AB762" s="381"/>
      <c r="AC762" s="148" t="s">
        <v>336</v>
      </c>
      <c r="AD762" s="148"/>
      <c r="AE762" s="148"/>
      <c r="AF762" s="148"/>
      <c r="AG762" s="148"/>
      <c r="AH762" s="380" t="s">
        <v>260</v>
      </c>
      <c r="AI762" s="377"/>
      <c r="AJ762" s="377"/>
      <c r="AK762" s="377"/>
      <c r="AL762" s="377" t="s">
        <v>21</v>
      </c>
      <c r="AM762" s="377"/>
      <c r="AN762" s="377"/>
      <c r="AO762" s="382"/>
      <c r="AP762" s="383" t="s">
        <v>299</v>
      </c>
      <c r="AQ762" s="383"/>
      <c r="AR762" s="383"/>
      <c r="AS762" s="383"/>
      <c r="AT762" s="383"/>
      <c r="AU762" s="383"/>
      <c r="AV762" s="383"/>
      <c r="AW762" s="383"/>
      <c r="AX762" s="383"/>
    </row>
    <row r="763" spans="1:50" ht="26.25" customHeight="1" x14ac:dyDescent="0.15">
      <c r="A763" s="1089">
        <v>1</v>
      </c>
      <c r="B763" s="1089">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9">
        <v>2</v>
      </c>
      <c r="B764" s="1089">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9">
        <v>3</v>
      </c>
      <c r="B765" s="1089">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9">
        <v>4</v>
      </c>
      <c r="B766" s="1089">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9">
        <v>5</v>
      </c>
      <c r="B767" s="1089">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9">
        <v>6</v>
      </c>
      <c r="B768" s="1089">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9">
        <v>7</v>
      </c>
      <c r="B769" s="1089">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9">
        <v>8</v>
      </c>
      <c r="B770" s="1089">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9">
        <v>9</v>
      </c>
      <c r="B771" s="1089">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9">
        <v>10</v>
      </c>
      <c r="B772" s="1089">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9">
        <v>11</v>
      </c>
      <c r="B773" s="1089">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9">
        <v>12</v>
      </c>
      <c r="B774" s="1089">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9">
        <v>13</v>
      </c>
      <c r="B775" s="1089">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9">
        <v>14</v>
      </c>
      <c r="B776" s="1089">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9">
        <v>15</v>
      </c>
      <c r="B777" s="1089">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9">
        <v>16</v>
      </c>
      <c r="B778" s="1089">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9">
        <v>17</v>
      </c>
      <c r="B779" s="1089">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9">
        <v>18</v>
      </c>
      <c r="B780" s="1089">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9">
        <v>19</v>
      </c>
      <c r="B781" s="1089">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9">
        <v>20</v>
      </c>
      <c r="B782" s="1089">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9">
        <v>21</v>
      </c>
      <c r="B783" s="1089">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9">
        <v>22</v>
      </c>
      <c r="B784" s="1089">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9">
        <v>23</v>
      </c>
      <c r="B785" s="1089">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9">
        <v>24</v>
      </c>
      <c r="B786" s="1089">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9">
        <v>25</v>
      </c>
      <c r="B787" s="1089">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9">
        <v>26</v>
      </c>
      <c r="B788" s="1089">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9">
        <v>27</v>
      </c>
      <c r="B789" s="1089">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9">
        <v>28</v>
      </c>
      <c r="B790" s="1089">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9">
        <v>29</v>
      </c>
      <c r="B791" s="1089">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9">
        <v>30</v>
      </c>
      <c r="B792" s="1089">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298</v>
      </c>
      <c r="K795" s="378"/>
      <c r="L795" s="378"/>
      <c r="M795" s="378"/>
      <c r="N795" s="378"/>
      <c r="O795" s="378"/>
      <c r="P795" s="379" t="s">
        <v>27</v>
      </c>
      <c r="Q795" s="379"/>
      <c r="R795" s="379"/>
      <c r="S795" s="379"/>
      <c r="T795" s="379"/>
      <c r="U795" s="379"/>
      <c r="V795" s="379"/>
      <c r="W795" s="379"/>
      <c r="X795" s="379"/>
      <c r="Y795" s="380" t="s">
        <v>351</v>
      </c>
      <c r="Z795" s="381"/>
      <c r="AA795" s="381"/>
      <c r="AB795" s="381"/>
      <c r="AC795" s="148" t="s">
        <v>336</v>
      </c>
      <c r="AD795" s="148"/>
      <c r="AE795" s="148"/>
      <c r="AF795" s="148"/>
      <c r="AG795" s="148"/>
      <c r="AH795" s="380" t="s">
        <v>260</v>
      </c>
      <c r="AI795" s="377"/>
      <c r="AJ795" s="377"/>
      <c r="AK795" s="377"/>
      <c r="AL795" s="377" t="s">
        <v>21</v>
      </c>
      <c r="AM795" s="377"/>
      <c r="AN795" s="377"/>
      <c r="AO795" s="382"/>
      <c r="AP795" s="383" t="s">
        <v>299</v>
      </c>
      <c r="AQ795" s="383"/>
      <c r="AR795" s="383"/>
      <c r="AS795" s="383"/>
      <c r="AT795" s="383"/>
      <c r="AU795" s="383"/>
      <c r="AV795" s="383"/>
      <c r="AW795" s="383"/>
      <c r="AX795" s="383"/>
    </row>
    <row r="796" spans="1:50" ht="26.25" customHeight="1" x14ac:dyDescent="0.15">
      <c r="A796" s="1089">
        <v>1</v>
      </c>
      <c r="B796" s="1089">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9">
        <v>2</v>
      </c>
      <c r="B797" s="1089">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9">
        <v>3</v>
      </c>
      <c r="B798" s="1089">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9">
        <v>4</v>
      </c>
      <c r="B799" s="1089">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9">
        <v>5</v>
      </c>
      <c r="B800" s="1089">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9">
        <v>6</v>
      </c>
      <c r="B801" s="1089">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9">
        <v>7</v>
      </c>
      <c r="B802" s="1089">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9">
        <v>8</v>
      </c>
      <c r="B803" s="1089">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9">
        <v>9</v>
      </c>
      <c r="B804" s="1089">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9">
        <v>10</v>
      </c>
      <c r="B805" s="1089">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9">
        <v>11</v>
      </c>
      <c r="B806" s="1089">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9">
        <v>12</v>
      </c>
      <c r="B807" s="1089">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9">
        <v>13</v>
      </c>
      <c r="B808" s="1089">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9">
        <v>14</v>
      </c>
      <c r="B809" s="1089">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9">
        <v>15</v>
      </c>
      <c r="B810" s="1089">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9">
        <v>16</v>
      </c>
      <c r="B811" s="1089">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9">
        <v>17</v>
      </c>
      <c r="B812" s="1089">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9">
        <v>18</v>
      </c>
      <c r="B813" s="1089">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9">
        <v>19</v>
      </c>
      <c r="B814" s="1089">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9">
        <v>20</v>
      </c>
      <c r="B815" s="1089">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9">
        <v>21</v>
      </c>
      <c r="B816" s="1089">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9">
        <v>22</v>
      </c>
      <c r="B817" s="1089">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9">
        <v>23</v>
      </c>
      <c r="B818" s="1089">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9">
        <v>24</v>
      </c>
      <c r="B819" s="1089">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9">
        <v>25</v>
      </c>
      <c r="B820" s="1089">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9">
        <v>26</v>
      </c>
      <c r="B821" s="1089">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9">
        <v>27</v>
      </c>
      <c r="B822" s="1089">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9">
        <v>28</v>
      </c>
      <c r="B823" s="1089">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9">
        <v>29</v>
      </c>
      <c r="B824" s="1089">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9">
        <v>30</v>
      </c>
      <c r="B825" s="1089">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298</v>
      </c>
      <c r="K828" s="378"/>
      <c r="L828" s="378"/>
      <c r="M828" s="378"/>
      <c r="N828" s="378"/>
      <c r="O828" s="378"/>
      <c r="P828" s="379" t="s">
        <v>27</v>
      </c>
      <c r="Q828" s="379"/>
      <c r="R828" s="379"/>
      <c r="S828" s="379"/>
      <c r="T828" s="379"/>
      <c r="U828" s="379"/>
      <c r="V828" s="379"/>
      <c r="W828" s="379"/>
      <c r="X828" s="379"/>
      <c r="Y828" s="380" t="s">
        <v>351</v>
      </c>
      <c r="Z828" s="381"/>
      <c r="AA828" s="381"/>
      <c r="AB828" s="381"/>
      <c r="AC828" s="148" t="s">
        <v>336</v>
      </c>
      <c r="AD828" s="148"/>
      <c r="AE828" s="148"/>
      <c r="AF828" s="148"/>
      <c r="AG828" s="148"/>
      <c r="AH828" s="380" t="s">
        <v>260</v>
      </c>
      <c r="AI828" s="377"/>
      <c r="AJ828" s="377"/>
      <c r="AK828" s="377"/>
      <c r="AL828" s="377" t="s">
        <v>21</v>
      </c>
      <c r="AM828" s="377"/>
      <c r="AN828" s="377"/>
      <c r="AO828" s="382"/>
      <c r="AP828" s="383" t="s">
        <v>299</v>
      </c>
      <c r="AQ828" s="383"/>
      <c r="AR828" s="383"/>
      <c r="AS828" s="383"/>
      <c r="AT828" s="383"/>
      <c r="AU828" s="383"/>
      <c r="AV828" s="383"/>
      <c r="AW828" s="383"/>
      <c r="AX828" s="383"/>
    </row>
    <row r="829" spans="1:50" ht="26.25" customHeight="1" x14ac:dyDescent="0.15">
      <c r="A829" s="1089">
        <v>1</v>
      </c>
      <c r="B829" s="1089">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9">
        <v>2</v>
      </c>
      <c r="B830" s="1089">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9">
        <v>3</v>
      </c>
      <c r="B831" s="1089">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9">
        <v>4</v>
      </c>
      <c r="B832" s="1089">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9">
        <v>5</v>
      </c>
      <c r="B833" s="1089">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9">
        <v>6</v>
      </c>
      <c r="B834" s="1089">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9">
        <v>7</v>
      </c>
      <c r="B835" s="1089">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9">
        <v>8</v>
      </c>
      <c r="B836" s="1089">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9">
        <v>9</v>
      </c>
      <c r="B837" s="10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9">
        <v>10</v>
      </c>
      <c r="B838" s="10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9">
        <v>11</v>
      </c>
      <c r="B839" s="10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9">
        <v>12</v>
      </c>
      <c r="B840" s="1089">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9">
        <v>13</v>
      </c>
      <c r="B841" s="10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9">
        <v>14</v>
      </c>
      <c r="B842" s="10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9">
        <v>15</v>
      </c>
      <c r="B843" s="10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9">
        <v>16</v>
      </c>
      <c r="B844" s="10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9">
        <v>17</v>
      </c>
      <c r="B845" s="10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9">
        <v>18</v>
      </c>
      <c r="B846" s="10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9">
        <v>19</v>
      </c>
      <c r="B847" s="10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9">
        <v>20</v>
      </c>
      <c r="B848" s="10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9">
        <v>21</v>
      </c>
      <c r="B849" s="10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9">
        <v>22</v>
      </c>
      <c r="B850" s="10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9">
        <v>23</v>
      </c>
      <c r="B851" s="10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9">
        <v>24</v>
      </c>
      <c r="B852" s="10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9">
        <v>25</v>
      </c>
      <c r="B853" s="10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9">
        <v>26</v>
      </c>
      <c r="B854" s="10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9">
        <v>27</v>
      </c>
      <c r="B855" s="10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9">
        <v>28</v>
      </c>
      <c r="B856" s="10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9">
        <v>29</v>
      </c>
      <c r="B857" s="10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9">
        <v>30</v>
      </c>
      <c r="B858" s="10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298</v>
      </c>
      <c r="K861" s="378"/>
      <c r="L861" s="378"/>
      <c r="M861" s="378"/>
      <c r="N861" s="378"/>
      <c r="O861" s="378"/>
      <c r="P861" s="379" t="s">
        <v>27</v>
      </c>
      <c r="Q861" s="379"/>
      <c r="R861" s="379"/>
      <c r="S861" s="379"/>
      <c r="T861" s="379"/>
      <c r="U861" s="379"/>
      <c r="V861" s="379"/>
      <c r="W861" s="379"/>
      <c r="X861" s="379"/>
      <c r="Y861" s="380" t="s">
        <v>351</v>
      </c>
      <c r="Z861" s="381"/>
      <c r="AA861" s="381"/>
      <c r="AB861" s="381"/>
      <c r="AC861" s="148" t="s">
        <v>336</v>
      </c>
      <c r="AD861" s="148"/>
      <c r="AE861" s="148"/>
      <c r="AF861" s="148"/>
      <c r="AG861" s="148"/>
      <c r="AH861" s="380" t="s">
        <v>260</v>
      </c>
      <c r="AI861" s="377"/>
      <c r="AJ861" s="377"/>
      <c r="AK861" s="377"/>
      <c r="AL861" s="377" t="s">
        <v>21</v>
      </c>
      <c r="AM861" s="377"/>
      <c r="AN861" s="377"/>
      <c r="AO861" s="382"/>
      <c r="AP861" s="383" t="s">
        <v>299</v>
      </c>
      <c r="AQ861" s="383"/>
      <c r="AR861" s="383"/>
      <c r="AS861" s="383"/>
      <c r="AT861" s="383"/>
      <c r="AU861" s="383"/>
      <c r="AV861" s="383"/>
      <c r="AW861" s="383"/>
      <c r="AX861" s="383"/>
    </row>
    <row r="862" spans="1:50" ht="26.25" customHeight="1" x14ac:dyDescent="0.15">
      <c r="A862" s="1089">
        <v>1</v>
      </c>
      <c r="B862" s="10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9">
        <v>2</v>
      </c>
      <c r="B863" s="10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9">
        <v>3</v>
      </c>
      <c r="B864" s="10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9">
        <v>4</v>
      </c>
      <c r="B865" s="10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9">
        <v>5</v>
      </c>
      <c r="B866" s="10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9">
        <v>6</v>
      </c>
      <c r="B867" s="10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9">
        <v>7</v>
      </c>
      <c r="B868" s="1089">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9">
        <v>8</v>
      </c>
      <c r="B869" s="1089">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9">
        <v>9</v>
      </c>
      <c r="B870" s="10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9">
        <v>10</v>
      </c>
      <c r="B871" s="10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9">
        <v>11</v>
      </c>
      <c r="B872" s="10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9">
        <v>12</v>
      </c>
      <c r="B873" s="1089">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9">
        <v>13</v>
      </c>
      <c r="B874" s="10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9">
        <v>14</v>
      </c>
      <c r="B875" s="10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9">
        <v>15</v>
      </c>
      <c r="B876" s="10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9">
        <v>16</v>
      </c>
      <c r="B877" s="10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9">
        <v>17</v>
      </c>
      <c r="B878" s="10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9">
        <v>18</v>
      </c>
      <c r="B879" s="10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9">
        <v>19</v>
      </c>
      <c r="B880" s="10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9">
        <v>20</v>
      </c>
      <c r="B881" s="10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9">
        <v>21</v>
      </c>
      <c r="B882" s="10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9">
        <v>22</v>
      </c>
      <c r="B883" s="10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9">
        <v>23</v>
      </c>
      <c r="B884" s="10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9">
        <v>24</v>
      </c>
      <c r="B885" s="10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9">
        <v>25</v>
      </c>
      <c r="B886" s="10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9">
        <v>26</v>
      </c>
      <c r="B887" s="10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9">
        <v>27</v>
      </c>
      <c r="B888" s="10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9">
        <v>28</v>
      </c>
      <c r="B889" s="10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9">
        <v>29</v>
      </c>
      <c r="B890" s="10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9">
        <v>30</v>
      </c>
      <c r="B891" s="10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298</v>
      </c>
      <c r="K894" s="378"/>
      <c r="L894" s="378"/>
      <c r="M894" s="378"/>
      <c r="N894" s="378"/>
      <c r="O894" s="378"/>
      <c r="P894" s="379" t="s">
        <v>27</v>
      </c>
      <c r="Q894" s="379"/>
      <c r="R894" s="379"/>
      <c r="S894" s="379"/>
      <c r="T894" s="379"/>
      <c r="U894" s="379"/>
      <c r="V894" s="379"/>
      <c r="W894" s="379"/>
      <c r="X894" s="379"/>
      <c r="Y894" s="380" t="s">
        <v>351</v>
      </c>
      <c r="Z894" s="381"/>
      <c r="AA894" s="381"/>
      <c r="AB894" s="381"/>
      <c r="AC894" s="148" t="s">
        <v>336</v>
      </c>
      <c r="AD894" s="148"/>
      <c r="AE894" s="148"/>
      <c r="AF894" s="148"/>
      <c r="AG894" s="148"/>
      <c r="AH894" s="380" t="s">
        <v>260</v>
      </c>
      <c r="AI894" s="377"/>
      <c r="AJ894" s="377"/>
      <c r="AK894" s="377"/>
      <c r="AL894" s="377" t="s">
        <v>21</v>
      </c>
      <c r="AM894" s="377"/>
      <c r="AN894" s="377"/>
      <c r="AO894" s="382"/>
      <c r="AP894" s="383" t="s">
        <v>299</v>
      </c>
      <c r="AQ894" s="383"/>
      <c r="AR894" s="383"/>
      <c r="AS894" s="383"/>
      <c r="AT894" s="383"/>
      <c r="AU894" s="383"/>
      <c r="AV894" s="383"/>
      <c r="AW894" s="383"/>
      <c r="AX894" s="383"/>
    </row>
    <row r="895" spans="1:50" ht="26.25" customHeight="1" x14ac:dyDescent="0.15">
      <c r="A895" s="1089">
        <v>1</v>
      </c>
      <c r="B895" s="10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9">
        <v>2</v>
      </c>
      <c r="B896" s="10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9">
        <v>3</v>
      </c>
      <c r="B897" s="10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9">
        <v>4</v>
      </c>
      <c r="B898" s="10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9">
        <v>5</v>
      </c>
      <c r="B899" s="10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9">
        <v>6</v>
      </c>
      <c r="B900" s="10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9">
        <v>7</v>
      </c>
      <c r="B901" s="1089">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9">
        <v>8</v>
      </c>
      <c r="B902" s="1089">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9">
        <v>9</v>
      </c>
      <c r="B903" s="10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9">
        <v>10</v>
      </c>
      <c r="B904" s="10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9">
        <v>11</v>
      </c>
      <c r="B905" s="10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9">
        <v>12</v>
      </c>
      <c r="B906" s="1089">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9">
        <v>13</v>
      </c>
      <c r="B907" s="10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9">
        <v>14</v>
      </c>
      <c r="B908" s="10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9">
        <v>15</v>
      </c>
      <c r="B909" s="10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9">
        <v>16</v>
      </c>
      <c r="B910" s="10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9">
        <v>17</v>
      </c>
      <c r="B911" s="10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9">
        <v>18</v>
      </c>
      <c r="B912" s="10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9">
        <v>19</v>
      </c>
      <c r="B913" s="10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9">
        <v>20</v>
      </c>
      <c r="B914" s="10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9">
        <v>21</v>
      </c>
      <c r="B915" s="10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9">
        <v>22</v>
      </c>
      <c r="B916" s="10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9">
        <v>23</v>
      </c>
      <c r="B917" s="10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9">
        <v>24</v>
      </c>
      <c r="B918" s="10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9">
        <v>25</v>
      </c>
      <c r="B919" s="10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9">
        <v>26</v>
      </c>
      <c r="B920" s="10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9">
        <v>27</v>
      </c>
      <c r="B921" s="10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9">
        <v>28</v>
      </c>
      <c r="B922" s="10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9">
        <v>29</v>
      </c>
      <c r="B923" s="10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9">
        <v>30</v>
      </c>
      <c r="B924" s="10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298</v>
      </c>
      <c r="K927" s="378"/>
      <c r="L927" s="378"/>
      <c r="M927" s="378"/>
      <c r="N927" s="378"/>
      <c r="O927" s="378"/>
      <c r="P927" s="379" t="s">
        <v>27</v>
      </c>
      <c r="Q927" s="379"/>
      <c r="R927" s="379"/>
      <c r="S927" s="379"/>
      <c r="T927" s="379"/>
      <c r="U927" s="379"/>
      <c r="V927" s="379"/>
      <c r="W927" s="379"/>
      <c r="X927" s="379"/>
      <c r="Y927" s="380" t="s">
        <v>351</v>
      </c>
      <c r="Z927" s="381"/>
      <c r="AA927" s="381"/>
      <c r="AB927" s="381"/>
      <c r="AC927" s="148" t="s">
        <v>336</v>
      </c>
      <c r="AD927" s="148"/>
      <c r="AE927" s="148"/>
      <c r="AF927" s="148"/>
      <c r="AG927" s="148"/>
      <c r="AH927" s="380" t="s">
        <v>260</v>
      </c>
      <c r="AI927" s="377"/>
      <c r="AJ927" s="377"/>
      <c r="AK927" s="377"/>
      <c r="AL927" s="377" t="s">
        <v>21</v>
      </c>
      <c r="AM927" s="377"/>
      <c r="AN927" s="377"/>
      <c r="AO927" s="382"/>
      <c r="AP927" s="383" t="s">
        <v>299</v>
      </c>
      <c r="AQ927" s="383"/>
      <c r="AR927" s="383"/>
      <c r="AS927" s="383"/>
      <c r="AT927" s="383"/>
      <c r="AU927" s="383"/>
      <c r="AV927" s="383"/>
      <c r="AW927" s="383"/>
      <c r="AX927" s="383"/>
    </row>
    <row r="928" spans="1:50" ht="26.25" customHeight="1" x14ac:dyDescent="0.15">
      <c r="A928" s="1089">
        <v>1</v>
      </c>
      <c r="B928" s="10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9">
        <v>2</v>
      </c>
      <c r="B929" s="10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9">
        <v>3</v>
      </c>
      <c r="B930" s="10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9">
        <v>4</v>
      </c>
      <c r="B931" s="10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9">
        <v>5</v>
      </c>
      <c r="B932" s="10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9">
        <v>6</v>
      </c>
      <c r="B933" s="10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9">
        <v>7</v>
      </c>
      <c r="B934" s="1089">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9">
        <v>8</v>
      </c>
      <c r="B935" s="1089">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9">
        <v>9</v>
      </c>
      <c r="B936" s="10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9">
        <v>10</v>
      </c>
      <c r="B937" s="10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9">
        <v>11</v>
      </c>
      <c r="B938" s="10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9">
        <v>12</v>
      </c>
      <c r="B939" s="1089">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9">
        <v>13</v>
      </c>
      <c r="B940" s="10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9">
        <v>14</v>
      </c>
      <c r="B941" s="10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9">
        <v>15</v>
      </c>
      <c r="B942" s="10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9">
        <v>16</v>
      </c>
      <c r="B943" s="10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9">
        <v>17</v>
      </c>
      <c r="B944" s="10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9">
        <v>18</v>
      </c>
      <c r="B945" s="10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9">
        <v>19</v>
      </c>
      <c r="B946" s="10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9">
        <v>20</v>
      </c>
      <c r="B947" s="10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9">
        <v>21</v>
      </c>
      <c r="B948" s="10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9">
        <v>22</v>
      </c>
      <c r="B949" s="10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9">
        <v>23</v>
      </c>
      <c r="B950" s="10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9">
        <v>24</v>
      </c>
      <c r="B951" s="10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9">
        <v>25</v>
      </c>
      <c r="B952" s="10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9">
        <v>26</v>
      </c>
      <c r="B953" s="10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9">
        <v>27</v>
      </c>
      <c r="B954" s="10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9">
        <v>28</v>
      </c>
      <c r="B955" s="10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9">
        <v>29</v>
      </c>
      <c r="B956" s="10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9">
        <v>30</v>
      </c>
      <c r="B957" s="10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298</v>
      </c>
      <c r="K960" s="378"/>
      <c r="L960" s="378"/>
      <c r="M960" s="378"/>
      <c r="N960" s="378"/>
      <c r="O960" s="378"/>
      <c r="P960" s="379" t="s">
        <v>27</v>
      </c>
      <c r="Q960" s="379"/>
      <c r="R960" s="379"/>
      <c r="S960" s="379"/>
      <c r="T960" s="379"/>
      <c r="U960" s="379"/>
      <c r="V960" s="379"/>
      <c r="W960" s="379"/>
      <c r="X960" s="379"/>
      <c r="Y960" s="380" t="s">
        <v>351</v>
      </c>
      <c r="Z960" s="381"/>
      <c r="AA960" s="381"/>
      <c r="AB960" s="381"/>
      <c r="AC960" s="148" t="s">
        <v>336</v>
      </c>
      <c r="AD960" s="148"/>
      <c r="AE960" s="148"/>
      <c r="AF960" s="148"/>
      <c r="AG960" s="148"/>
      <c r="AH960" s="380" t="s">
        <v>260</v>
      </c>
      <c r="AI960" s="377"/>
      <c r="AJ960" s="377"/>
      <c r="AK960" s="377"/>
      <c r="AL960" s="377" t="s">
        <v>21</v>
      </c>
      <c r="AM960" s="377"/>
      <c r="AN960" s="377"/>
      <c r="AO960" s="382"/>
      <c r="AP960" s="383" t="s">
        <v>299</v>
      </c>
      <c r="AQ960" s="383"/>
      <c r="AR960" s="383"/>
      <c r="AS960" s="383"/>
      <c r="AT960" s="383"/>
      <c r="AU960" s="383"/>
      <c r="AV960" s="383"/>
      <c r="AW960" s="383"/>
      <c r="AX960" s="383"/>
    </row>
    <row r="961" spans="1:50" ht="26.25" customHeight="1" x14ac:dyDescent="0.15">
      <c r="A961" s="1089">
        <v>1</v>
      </c>
      <c r="B961" s="10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9">
        <v>2</v>
      </c>
      <c r="B962" s="10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9">
        <v>3</v>
      </c>
      <c r="B963" s="10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9">
        <v>4</v>
      </c>
      <c r="B964" s="10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9">
        <v>5</v>
      </c>
      <c r="B965" s="10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9">
        <v>6</v>
      </c>
      <c r="B966" s="10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9">
        <v>7</v>
      </c>
      <c r="B967" s="1089">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9">
        <v>8</v>
      </c>
      <c r="B968" s="1089">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9">
        <v>9</v>
      </c>
      <c r="B969" s="10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9">
        <v>10</v>
      </c>
      <c r="B970" s="10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9">
        <v>11</v>
      </c>
      <c r="B971" s="10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9">
        <v>12</v>
      </c>
      <c r="B972" s="1089">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9">
        <v>13</v>
      </c>
      <c r="B973" s="10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9">
        <v>14</v>
      </c>
      <c r="B974" s="10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9">
        <v>15</v>
      </c>
      <c r="B975" s="10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9">
        <v>16</v>
      </c>
      <c r="B976" s="10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9">
        <v>17</v>
      </c>
      <c r="B977" s="10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9">
        <v>18</v>
      </c>
      <c r="B978" s="10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9">
        <v>19</v>
      </c>
      <c r="B979" s="10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9">
        <v>20</v>
      </c>
      <c r="B980" s="10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9">
        <v>21</v>
      </c>
      <c r="B981" s="10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9">
        <v>22</v>
      </c>
      <c r="B982" s="10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9">
        <v>23</v>
      </c>
      <c r="B983" s="10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9">
        <v>24</v>
      </c>
      <c r="B984" s="10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9">
        <v>25</v>
      </c>
      <c r="B985" s="10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9">
        <v>26</v>
      </c>
      <c r="B986" s="10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9">
        <v>27</v>
      </c>
      <c r="B987" s="10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9">
        <v>28</v>
      </c>
      <c r="B988" s="10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9">
        <v>29</v>
      </c>
      <c r="B989" s="10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9">
        <v>30</v>
      </c>
      <c r="B990" s="10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298</v>
      </c>
      <c r="K993" s="378"/>
      <c r="L993" s="378"/>
      <c r="M993" s="378"/>
      <c r="N993" s="378"/>
      <c r="O993" s="378"/>
      <c r="P993" s="379" t="s">
        <v>27</v>
      </c>
      <c r="Q993" s="379"/>
      <c r="R993" s="379"/>
      <c r="S993" s="379"/>
      <c r="T993" s="379"/>
      <c r="U993" s="379"/>
      <c r="V993" s="379"/>
      <c r="W993" s="379"/>
      <c r="X993" s="379"/>
      <c r="Y993" s="380" t="s">
        <v>351</v>
      </c>
      <c r="Z993" s="381"/>
      <c r="AA993" s="381"/>
      <c r="AB993" s="381"/>
      <c r="AC993" s="148" t="s">
        <v>336</v>
      </c>
      <c r="AD993" s="148"/>
      <c r="AE993" s="148"/>
      <c r="AF993" s="148"/>
      <c r="AG993" s="148"/>
      <c r="AH993" s="380" t="s">
        <v>260</v>
      </c>
      <c r="AI993" s="377"/>
      <c r="AJ993" s="377"/>
      <c r="AK993" s="377"/>
      <c r="AL993" s="377" t="s">
        <v>21</v>
      </c>
      <c r="AM993" s="377"/>
      <c r="AN993" s="377"/>
      <c r="AO993" s="382"/>
      <c r="AP993" s="383" t="s">
        <v>299</v>
      </c>
      <c r="AQ993" s="383"/>
      <c r="AR993" s="383"/>
      <c r="AS993" s="383"/>
      <c r="AT993" s="383"/>
      <c r="AU993" s="383"/>
      <c r="AV993" s="383"/>
      <c r="AW993" s="383"/>
      <c r="AX993" s="383"/>
    </row>
    <row r="994" spans="1:50" ht="26.25" customHeight="1" x14ac:dyDescent="0.15">
      <c r="A994" s="1089">
        <v>1</v>
      </c>
      <c r="B994" s="10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9">
        <v>2</v>
      </c>
      <c r="B995" s="10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9">
        <v>3</v>
      </c>
      <c r="B996" s="10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9">
        <v>4</v>
      </c>
      <c r="B997" s="10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9">
        <v>5</v>
      </c>
      <c r="B998" s="10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9">
        <v>6</v>
      </c>
      <c r="B999" s="10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9">
        <v>7</v>
      </c>
      <c r="B1000" s="1089">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9">
        <v>8</v>
      </c>
      <c r="B1001" s="1089">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9">
        <v>9</v>
      </c>
      <c r="B1002" s="10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9">
        <v>10</v>
      </c>
      <c r="B1003" s="10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9">
        <v>11</v>
      </c>
      <c r="B1004" s="10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9">
        <v>12</v>
      </c>
      <c r="B1005" s="1089">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9">
        <v>13</v>
      </c>
      <c r="B1006" s="10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9">
        <v>14</v>
      </c>
      <c r="B1007" s="10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9">
        <v>15</v>
      </c>
      <c r="B1008" s="10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9">
        <v>16</v>
      </c>
      <c r="B1009" s="10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9">
        <v>17</v>
      </c>
      <c r="B1010" s="10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9">
        <v>18</v>
      </c>
      <c r="B1011" s="10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9">
        <v>19</v>
      </c>
      <c r="B1012" s="10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9">
        <v>20</v>
      </c>
      <c r="B1013" s="10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9">
        <v>21</v>
      </c>
      <c r="B1014" s="10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9">
        <v>22</v>
      </c>
      <c r="B1015" s="10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9">
        <v>23</v>
      </c>
      <c r="B1016" s="10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9">
        <v>24</v>
      </c>
      <c r="B1017" s="10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9">
        <v>25</v>
      </c>
      <c r="B1018" s="10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9">
        <v>26</v>
      </c>
      <c r="B1019" s="10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9">
        <v>27</v>
      </c>
      <c r="B1020" s="10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9">
        <v>28</v>
      </c>
      <c r="B1021" s="10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9">
        <v>29</v>
      </c>
      <c r="B1022" s="10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9">
        <v>30</v>
      </c>
      <c r="B1023" s="10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298</v>
      </c>
      <c r="K1026" s="378"/>
      <c r="L1026" s="378"/>
      <c r="M1026" s="378"/>
      <c r="N1026" s="378"/>
      <c r="O1026" s="378"/>
      <c r="P1026" s="379" t="s">
        <v>27</v>
      </c>
      <c r="Q1026" s="379"/>
      <c r="R1026" s="379"/>
      <c r="S1026" s="379"/>
      <c r="T1026" s="379"/>
      <c r="U1026" s="379"/>
      <c r="V1026" s="379"/>
      <c r="W1026" s="379"/>
      <c r="X1026" s="379"/>
      <c r="Y1026" s="380" t="s">
        <v>351</v>
      </c>
      <c r="Z1026" s="381"/>
      <c r="AA1026" s="381"/>
      <c r="AB1026" s="381"/>
      <c r="AC1026" s="148" t="s">
        <v>336</v>
      </c>
      <c r="AD1026" s="148"/>
      <c r="AE1026" s="148"/>
      <c r="AF1026" s="148"/>
      <c r="AG1026" s="148"/>
      <c r="AH1026" s="380" t="s">
        <v>260</v>
      </c>
      <c r="AI1026" s="377"/>
      <c r="AJ1026" s="377"/>
      <c r="AK1026" s="377"/>
      <c r="AL1026" s="377" t="s">
        <v>21</v>
      </c>
      <c r="AM1026" s="377"/>
      <c r="AN1026" s="377"/>
      <c r="AO1026" s="382"/>
      <c r="AP1026" s="383" t="s">
        <v>299</v>
      </c>
      <c r="AQ1026" s="383"/>
      <c r="AR1026" s="383"/>
      <c r="AS1026" s="383"/>
      <c r="AT1026" s="383"/>
      <c r="AU1026" s="383"/>
      <c r="AV1026" s="383"/>
      <c r="AW1026" s="383"/>
      <c r="AX1026" s="383"/>
    </row>
    <row r="1027" spans="1:50" ht="26.25" customHeight="1" x14ac:dyDescent="0.15">
      <c r="A1027" s="1089">
        <v>1</v>
      </c>
      <c r="B1027" s="10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9">
        <v>2</v>
      </c>
      <c r="B1028" s="10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9">
        <v>3</v>
      </c>
      <c r="B1029" s="10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9">
        <v>4</v>
      </c>
      <c r="B1030" s="10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9">
        <v>5</v>
      </c>
      <c r="B1031" s="10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9">
        <v>6</v>
      </c>
      <c r="B1032" s="10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9">
        <v>7</v>
      </c>
      <c r="B1033" s="1089">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9">
        <v>8</v>
      </c>
      <c r="B1034" s="1089">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9">
        <v>9</v>
      </c>
      <c r="B1035" s="10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9">
        <v>10</v>
      </c>
      <c r="B1036" s="10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9">
        <v>11</v>
      </c>
      <c r="B1037" s="10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9">
        <v>12</v>
      </c>
      <c r="B1038" s="1089">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9">
        <v>13</v>
      </c>
      <c r="B1039" s="10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9">
        <v>14</v>
      </c>
      <c r="B1040" s="10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9">
        <v>15</v>
      </c>
      <c r="B1041" s="10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9">
        <v>16</v>
      </c>
      <c r="B1042" s="10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9">
        <v>17</v>
      </c>
      <c r="B1043" s="10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9">
        <v>18</v>
      </c>
      <c r="B1044" s="10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9">
        <v>19</v>
      </c>
      <c r="B1045" s="10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9">
        <v>20</v>
      </c>
      <c r="B1046" s="10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9">
        <v>21</v>
      </c>
      <c r="B1047" s="10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9">
        <v>22</v>
      </c>
      <c r="B1048" s="10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9">
        <v>23</v>
      </c>
      <c r="B1049" s="10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9">
        <v>24</v>
      </c>
      <c r="B1050" s="10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9">
        <v>25</v>
      </c>
      <c r="B1051" s="10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9">
        <v>26</v>
      </c>
      <c r="B1052" s="10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9">
        <v>27</v>
      </c>
      <c r="B1053" s="10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9">
        <v>28</v>
      </c>
      <c r="B1054" s="10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9">
        <v>29</v>
      </c>
      <c r="B1055" s="10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9">
        <v>30</v>
      </c>
      <c r="B1056" s="10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298</v>
      </c>
      <c r="K1059" s="378"/>
      <c r="L1059" s="378"/>
      <c r="M1059" s="378"/>
      <c r="N1059" s="378"/>
      <c r="O1059" s="378"/>
      <c r="P1059" s="379" t="s">
        <v>27</v>
      </c>
      <c r="Q1059" s="379"/>
      <c r="R1059" s="379"/>
      <c r="S1059" s="379"/>
      <c r="T1059" s="379"/>
      <c r="U1059" s="379"/>
      <c r="V1059" s="379"/>
      <c r="W1059" s="379"/>
      <c r="X1059" s="379"/>
      <c r="Y1059" s="380" t="s">
        <v>351</v>
      </c>
      <c r="Z1059" s="381"/>
      <c r="AA1059" s="381"/>
      <c r="AB1059" s="381"/>
      <c r="AC1059" s="148" t="s">
        <v>336</v>
      </c>
      <c r="AD1059" s="148"/>
      <c r="AE1059" s="148"/>
      <c r="AF1059" s="148"/>
      <c r="AG1059" s="148"/>
      <c r="AH1059" s="380" t="s">
        <v>260</v>
      </c>
      <c r="AI1059" s="377"/>
      <c r="AJ1059" s="377"/>
      <c r="AK1059" s="377"/>
      <c r="AL1059" s="377" t="s">
        <v>21</v>
      </c>
      <c r="AM1059" s="377"/>
      <c r="AN1059" s="377"/>
      <c r="AO1059" s="382"/>
      <c r="AP1059" s="383" t="s">
        <v>299</v>
      </c>
      <c r="AQ1059" s="383"/>
      <c r="AR1059" s="383"/>
      <c r="AS1059" s="383"/>
      <c r="AT1059" s="383"/>
      <c r="AU1059" s="383"/>
      <c r="AV1059" s="383"/>
      <c r="AW1059" s="383"/>
      <c r="AX1059" s="383"/>
    </row>
    <row r="1060" spans="1:50" ht="26.25" customHeight="1" x14ac:dyDescent="0.15">
      <c r="A1060" s="1089">
        <v>1</v>
      </c>
      <c r="B1060" s="10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9">
        <v>2</v>
      </c>
      <c r="B1061" s="10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9">
        <v>3</v>
      </c>
      <c r="B1062" s="10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9">
        <v>4</v>
      </c>
      <c r="B1063" s="10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9">
        <v>5</v>
      </c>
      <c r="B1064" s="10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9">
        <v>6</v>
      </c>
      <c r="B1065" s="10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9">
        <v>7</v>
      </c>
      <c r="B1066" s="1089">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9">
        <v>8</v>
      </c>
      <c r="B1067" s="1089">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9">
        <v>9</v>
      </c>
      <c r="B1068" s="10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9">
        <v>10</v>
      </c>
      <c r="B1069" s="10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9">
        <v>11</v>
      </c>
      <c r="B1070" s="10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9">
        <v>12</v>
      </c>
      <c r="B1071" s="1089">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9">
        <v>13</v>
      </c>
      <c r="B1072" s="10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9">
        <v>14</v>
      </c>
      <c r="B1073" s="10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9">
        <v>15</v>
      </c>
      <c r="B1074" s="10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9">
        <v>16</v>
      </c>
      <c r="B1075" s="10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9">
        <v>17</v>
      </c>
      <c r="B1076" s="10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9">
        <v>18</v>
      </c>
      <c r="B1077" s="10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9">
        <v>19</v>
      </c>
      <c r="B1078" s="10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9">
        <v>20</v>
      </c>
      <c r="B1079" s="10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9">
        <v>21</v>
      </c>
      <c r="B1080" s="10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9">
        <v>22</v>
      </c>
      <c r="B1081" s="10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9">
        <v>23</v>
      </c>
      <c r="B1082" s="10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9">
        <v>24</v>
      </c>
      <c r="B1083" s="10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9">
        <v>25</v>
      </c>
      <c r="B1084" s="10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9">
        <v>26</v>
      </c>
      <c r="B1085" s="10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9">
        <v>27</v>
      </c>
      <c r="B1086" s="10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9">
        <v>28</v>
      </c>
      <c r="B1087" s="10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9">
        <v>29</v>
      </c>
      <c r="B1088" s="10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9">
        <v>30</v>
      </c>
      <c r="B1089" s="10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298</v>
      </c>
      <c r="K1092" s="378"/>
      <c r="L1092" s="378"/>
      <c r="M1092" s="378"/>
      <c r="N1092" s="378"/>
      <c r="O1092" s="378"/>
      <c r="P1092" s="379" t="s">
        <v>27</v>
      </c>
      <c r="Q1092" s="379"/>
      <c r="R1092" s="379"/>
      <c r="S1092" s="379"/>
      <c r="T1092" s="379"/>
      <c r="U1092" s="379"/>
      <c r="V1092" s="379"/>
      <c r="W1092" s="379"/>
      <c r="X1092" s="379"/>
      <c r="Y1092" s="380" t="s">
        <v>351</v>
      </c>
      <c r="Z1092" s="381"/>
      <c r="AA1092" s="381"/>
      <c r="AB1092" s="381"/>
      <c r="AC1092" s="148" t="s">
        <v>336</v>
      </c>
      <c r="AD1092" s="148"/>
      <c r="AE1092" s="148"/>
      <c r="AF1092" s="148"/>
      <c r="AG1092" s="148"/>
      <c r="AH1092" s="380" t="s">
        <v>260</v>
      </c>
      <c r="AI1092" s="377"/>
      <c r="AJ1092" s="377"/>
      <c r="AK1092" s="377"/>
      <c r="AL1092" s="377" t="s">
        <v>21</v>
      </c>
      <c r="AM1092" s="377"/>
      <c r="AN1092" s="377"/>
      <c r="AO1092" s="382"/>
      <c r="AP1092" s="383" t="s">
        <v>299</v>
      </c>
      <c r="AQ1092" s="383"/>
      <c r="AR1092" s="383"/>
      <c r="AS1092" s="383"/>
      <c r="AT1092" s="383"/>
      <c r="AU1092" s="383"/>
      <c r="AV1092" s="383"/>
      <c r="AW1092" s="383"/>
      <c r="AX1092" s="383"/>
    </row>
    <row r="1093" spans="1:50" ht="26.25" customHeight="1" x14ac:dyDescent="0.15">
      <c r="A1093" s="1089">
        <v>1</v>
      </c>
      <c r="B1093" s="10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9">
        <v>2</v>
      </c>
      <c r="B1094" s="10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9">
        <v>3</v>
      </c>
      <c r="B1095" s="10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9">
        <v>4</v>
      </c>
      <c r="B1096" s="10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9">
        <v>5</v>
      </c>
      <c r="B1097" s="10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9">
        <v>6</v>
      </c>
      <c r="B1098" s="10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9">
        <v>7</v>
      </c>
      <c r="B1099" s="1089">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9">
        <v>8</v>
      </c>
      <c r="B1100" s="1089">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9">
        <v>9</v>
      </c>
      <c r="B1101" s="1089">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9">
        <v>10</v>
      </c>
      <c r="B1102" s="1089">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9">
        <v>11</v>
      </c>
      <c r="B1103" s="1089">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9">
        <v>12</v>
      </c>
      <c r="B1104" s="1089">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9">
        <v>13</v>
      </c>
      <c r="B1105" s="1089">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9">
        <v>14</v>
      </c>
      <c r="B1106" s="1089">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9">
        <v>15</v>
      </c>
      <c r="B1107" s="1089">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9">
        <v>16</v>
      </c>
      <c r="B1108" s="1089">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9">
        <v>17</v>
      </c>
      <c r="B1109" s="1089">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9">
        <v>18</v>
      </c>
      <c r="B1110" s="1089">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9">
        <v>19</v>
      </c>
      <c r="B1111" s="1089">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9">
        <v>20</v>
      </c>
      <c r="B1112" s="1089">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9">
        <v>21</v>
      </c>
      <c r="B1113" s="1089">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9">
        <v>22</v>
      </c>
      <c r="B1114" s="1089">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9">
        <v>23</v>
      </c>
      <c r="B1115" s="1089">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9">
        <v>24</v>
      </c>
      <c r="B1116" s="1089">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9">
        <v>25</v>
      </c>
      <c r="B1117" s="1089">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9">
        <v>26</v>
      </c>
      <c r="B1118" s="1089">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9">
        <v>27</v>
      </c>
      <c r="B1119" s="1089">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9">
        <v>28</v>
      </c>
      <c r="B1120" s="1089">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9">
        <v>29</v>
      </c>
      <c r="B1121" s="1089">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9">
        <v>30</v>
      </c>
      <c r="B1122" s="1089">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298</v>
      </c>
      <c r="K1125" s="378"/>
      <c r="L1125" s="378"/>
      <c r="M1125" s="378"/>
      <c r="N1125" s="378"/>
      <c r="O1125" s="378"/>
      <c r="P1125" s="379" t="s">
        <v>27</v>
      </c>
      <c r="Q1125" s="379"/>
      <c r="R1125" s="379"/>
      <c r="S1125" s="379"/>
      <c r="T1125" s="379"/>
      <c r="U1125" s="379"/>
      <c r="V1125" s="379"/>
      <c r="W1125" s="379"/>
      <c r="X1125" s="379"/>
      <c r="Y1125" s="380" t="s">
        <v>351</v>
      </c>
      <c r="Z1125" s="381"/>
      <c r="AA1125" s="381"/>
      <c r="AB1125" s="381"/>
      <c r="AC1125" s="148" t="s">
        <v>336</v>
      </c>
      <c r="AD1125" s="148"/>
      <c r="AE1125" s="148"/>
      <c r="AF1125" s="148"/>
      <c r="AG1125" s="148"/>
      <c r="AH1125" s="380" t="s">
        <v>260</v>
      </c>
      <c r="AI1125" s="377"/>
      <c r="AJ1125" s="377"/>
      <c r="AK1125" s="377"/>
      <c r="AL1125" s="377" t="s">
        <v>21</v>
      </c>
      <c r="AM1125" s="377"/>
      <c r="AN1125" s="377"/>
      <c r="AO1125" s="382"/>
      <c r="AP1125" s="383" t="s">
        <v>299</v>
      </c>
      <c r="AQ1125" s="383"/>
      <c r="AR1125" s="383"/>
      <c r="AS1125" s="383"/>
      <c r="AT1125" s="383"/>
      <c r="AU1125" s="383"/>
      <c r="AV1125" s="383"/>
      <c r="AW1125" s="383"/>
      <c r="AX1125" s="383"/>
    </row>
    <row r="1126" spans="1:50" ht="26.25" customHeight="1" x14ac:dyDescent="0.15">
      <c r="A1126" s="1089">
        <v>1</v>
      </c>
      <c r="B1126" s="1089">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9">
        <v>2</v>
      </c>
      <c r="B1127" s="1089">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9">
        <v>3</v>
      </c>
      <c r="B1128" s="1089">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9">
        <v>4</v>
      </c>
      <c r="B1129" s="1089">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9">
        <v>5</v>
      </c>
      <c r="B1130" s="1089">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9">
        <v>6</v>
      </c>
      <c r="B1131" s="1089">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9">
        <v>7</v>
      </c>
      <c r="B1132" s="1089">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9">
        <v>8</v>
      </c>
      <c r="B1133" s="1089">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9">
        <v>9</v>
      </c>
      <c r="B1134" s="1089">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9">
        <v>10</v>
      </c>
      <c r="B1135" s="1089">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9">
        <v>11</v>
      </c>
      <c r="B1136" s="1089">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9">
        <v>12</v>
      </c>
      <c r="B1137" s="1089">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9">
        <v>13</v>
      </c>
      <c r="B1138" s="1089">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9">
        <v>14</v>
      </c>
      <c r="B1139" s="1089">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9">
        <v>15</v>
      </c>
      <c r="B1140" s="1089">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9">
        <v>16</v>
      </c>
      <c r="B1141" s="1089">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9">
        <v>17</v>
      </c>
      <c r="B1142" s="1089">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9">
        <v>18</v>
      </c>
      <c r="B1143" s="1089">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9">
        <v>19</v>
      </c>
      <c r="B1144" s="1089">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9">
        <v>20</v>
      </c>
      <c r="B1145" s="1089">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9">
        <v>21</v>
      </c>
      <c r="B1146" s="1089">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9">
        <v>22</v>
      </c>
      <c r="B1147" s="1089">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9">
        <v>23</v>
      </c>
      <c r="B1148" s="1089">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9">
        <v>24</v>
      </c>
      <c r="B1149" s="1089">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9">
        <v>25</v>
      </c>
      <c r="B1150" s="1089">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9">
        <v>26</v>
      </c>
      <c r="B1151" s="1089">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9">
        <v>27</v>
      </c>
      <c r="B1152" s="1089">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9">
        <v>28</v>
      </c>
      <c r="B1153" s="1089">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9">
        <v>29</v>
      </c>
      <c r="B1154" s="1089">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9">
        <v>30</v>
      </c>
      <c r="B1155" s="1089">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298</v>
      </c>
      <c r="K1158" s="378"/>
      <c r="L1158" s="378"/>
      <c r="M1158" s="378"/>
      <c r="N1158" s="378"/>
      <c r="O1158" s="378"/>
      <c r="P1158" s="379" t="s">
        <v>27</v>
      </c>
      <c r="Q1158" s="379"/>
      <c r="R1158" s="379"/>
      <c r="S1158" s="379"/>
      <c r="T1158" s="379"/>
      <c r="U1158" s="379"/>
      <c r="V1158" s="379"/>
      <c r="W1158" s="379"/>
      <c r="X1158" s="379"/>
      <c r="Y1158" s="380" t="s">
        <v>351</v>
      </c>
      <c r="Z1158" s="381"/>
      <c r="AA1158" s="381"/>
      <c r="AB1158" s="381"/>
      <c r="AC1158" s="148" t="s">
        <v>336</v>
      </c>
      <c r="AD1158" s="148"/>
      <c r="AE1158" s="148"/>
      <c r="AF1158" s="148"/>
      <c r="AG1158" s="148"/>
      <c r="AH1158" s="380" t="s">
        <v>260</v>
      </c>
      <c r="AI1158" s="377"/>
      <c r="AJ1158" s="377"/>
      <c r="AK1158" s="377"/>
      <c r="AL1158" s="377" t="s">
        <v>21</v>
      </c>
      <c r="AM1158" s="377"/>
      <c r="AN1158" s="377"/>
      <c r="AO1158" s="382"/>
      <c r="AP1158" s="383" t="s">
        <v>299</v>
      </c>
      <c r="AQ1158" s="383"/>
      <c r="AR1158" s="383"/>
      <c r="AS1158" s="383"/>
      <c r="AT1158" s="383"/>
      <c r="AU1158" s="383"/>
      <c r="AV1158" s="383"/>
      <c r="AW1158" s="383"/>
      <c r="AX1158" s="383"/>
    </row>
    <row r="1159" spans="1:50" ht="26.25" customHeight="1" x14ac:dyDescent="0.15">
      <c r="A1159" s="1089">
        <v>1</v>
      </c>
      <c r="B1159" s="1089">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9">
        <v>2</v>
      </c>
      <c r="B1160" s="1089">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9">
        <v>3</v>
      </c>
      <c r="B1161" s="1089">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9">
        <v>4</v>
      </c>
      <c r="B1162" s="1089">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9">
        <v>5</v>
      </c>
      <c r="B1163" s="1089">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9">
        <v>6</v>
      </c>
      <c r="B1164" s="1089">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9">
        <v>7</v>
      </c>
      <c r="B1165" s="1089">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9">
        <v>8</v>
      </c>
      <c r="B1166" s="1089">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9">
        <v>9</v>
      </c>
      <c r="B1167" s="1089">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9">
        <v>10</v>
      </c>
      <c r="B1168" s="1089">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9">
        <v>11</v>
      </c>
      <c r="B1169" s="1089">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9">
        <v>12</v>
      </c>
      <c r="B1170" s="1089">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9">
        <v>13</v>
      </c>
      <c r="B1171" s="1089">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9">
        <v>14</v>
      </c>
      <c r="B1172" s="1089">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9">
        <v>15</v>
      </c>
      <c r="B1173" s="1089">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9">
        <v>16</v>
      </c>
      <c r="B1174" s="1089">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9">
        <v>17</v>
      </c>
      <c r="B1175" s="1089">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9">
        <v>18</v>
      </c>
      <c r="B1176" s="1089">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9">
        <v>19</v>
      </c>
      <c r="B1177" s="1089">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9">
        <v>20</v>
      </c>
      <c r="B1178" s="1089">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9">
        <v>21</v>
      </c>
      <c r="B1179" s="1089">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9">
        <v>22</v>
      </c>
      <c r="B1180" s="1089">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9">
        <v>23</v>
      </c>
      <c r="B1181" s="1089">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9">
        <v>24</v>
      </c>
      <c r="B1182" s="1089">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9">
        <v>25</v>
      </c>
      <c r="B1183" s="1089">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9">
        <v>26</v>
      </c>
      <c r="B1184" s="1089">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9">
        <v>27</v>
      </c>
      <c r="B1185" s="1089">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9">
        <v>28</v>
      </c>
      <c r="B1186" s="1089">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9">
        <v>29</v>
      </c>
      <c r="B1187" s="1089">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9">
        <v>30</v>
      </c>
      <c r="B1188" s="1089">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298</v>
      </c>
      <c r="K1191" s="378"/>
      <c r="L1191" s="378"/>
      <c r="M1191" s="378"/>
      <c r="N1191" s="378"/>
      <c r="O1191" s="378"/>
      <c r="P1191" s="379" t="s">
        <v>27</v>
      </c>
      <c r="Q1191" s="379"/>
      <c r="R1191" s="379"/>
      <c r="S1191" s="379"/>
      <c r="T1191" s="379"/>
      <c r="U1191" s="379"/>
      <c r="V1191" s="379"/>
      <c r="W1191" s="379"/>
      <c r="X1191" s="379"/>
      <c r="Y1191" s="380" t="s">
        <v>351</v>
      </c>
      <c r="Z1191" s="381"/>
      <c r="AA1191" s="381"/>
      <c r="AB1191" s="381"/>
      <c r="AC1191" s="148" t="s">
        <v>336</v>
      </c>
      <c r="AD1191" s="148"/>
      <c r="AE1191" s="148"/>
      <c r="AF1191" s="148"/>
      <c r="AG1191" s="148"/>
      <c r="AH1191" s="380" t="s">
        <v>260</v>
      </c>
      <c r="AI1191" s="377"/>
      <c r="AJ1191" s="377"/>
      <c r="AK1191" s="377"/>
      <c r="AL1191" s="377" t="s">
        <v>21</v>
      </c>
      <c r="AM1191" s="377"/>
      <c r="AN1191" s="377"/>
      <c r="AO1191" s="382"/>
      <c r="AP1191" s="383" t="s">
        <v>299</v>
      </c>
      <c r="AQ1191" s="383"/>
      <c r="AR1191" s="383"/>
      <c r="AS1191" s="383"/>
      <c r="AT1191" s="383"/>
      <c r="AU1191" s="383"/>
      <c r="AV1191" s="383"/>
      <c r="AW1191" s="383"/>
      <c r="AX1191" s="383"/>
    </row>
    <row r="1192" spans="1:50" ht="26.25" customHeight="1" x14ac:dyDescent="0.15">
      <c r="A1192" s="1089">
        <v>1</v>
      </c>
      <c r="B1192" s="1089">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9">
        <v>2</v>
      </c>
      <c r="B1193" s="1089">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9">
        <v>3</v>
      </c>
      <c r="B1194" s="1089">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9">
        <v>4</v>
      </c>
      <c r="B1195" s="1089">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9">
        <v>5</v>
      </c>
      <c r="B1196" s="1089">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9">
        <v>6</v>
      </c>
      <c r="B1197" s="1089">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9">
        <v>7</v>
      </c>
      <c r="B1198" s="1089">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9">
        <v>8</v>
      </c>
      <c r="B1199" s="1089">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9">
        <v>9</v>
      </c>
      <c r="B1200" s="1089">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9">
        <v>10</v>
      </c>
      <c r="B1201" s="1089">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9">
        <v>11</v>
      </c>
      <c r="B1202" s="1089">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9">
        <v>12</v>
      </c>
      <c r="B1203" s="1089">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9">
        <v>13</v>
      </c>
      <c r="B1204" s="1089">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9">
        <v>14</v>
      </c>
      <c r="B1205" s="1089">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9">
        <v>15</v>
      </c>
      <c r="B1206" s="1089">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9">
        <v>16</v>
      </c>
      <c r="B1207" s="1089">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9">
        <v>17</v>
      </c>
      <c r="B1208" s="1089">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9">
        <v>18</v>
      </c>
      <c r="B1209" s="1089">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9">
        <v>19</v>
      </c>
      <c r="B1210" s="1089">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9">
        <v>20</v>
      </c>
      <c r="B1211" s="1089">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9">
        <v>21</v>
      </c>
      <c r="B1212" s="1089">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9">
        <v>22</v>
      </c>
      <c r="B1213" s="1089">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9">
        <v>23</v>
      </c>
      <c r="B1214" s="1089">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9">
        <v>24</v>
      </c>
      <c r="B1215" s="1089">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9">
        <v>25</v>
      </c>
      <c r="B1216" s="1089">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9">
        <v>26</v>
      </c>
      <c r="B1217" s="1089">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9">
        <v>27</v>
      </c>
      <c r="B1218" s="1089">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9">
        <v>28</v>
      </c>
      <c r="B1219" s="1089">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9">
        <v>29</v>
      </c>
      <c r="B1220" s="1089">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9">
        <v>30</v>
      </c>
      <c r="B1221" s="1089">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298</v>
      </c>
      <c r="K1224" s="378"/>
      <c r="L1224" s="378"/>
      <c r="M1224" s="378"/>
      <c r="N1224" s="378"/>
      <c r="O1224" s="378"/>
      <c r="P1224" s="379" t="s">
        <v>27</v>
      </c>
      <c r="Q1224" s="379"/>
      <c r="R1224" s="379"/>
      <c r="S1224" s="379"/>
      <c r="T1224" s="379"/>
      <c r="U1224" s="379"/>
      <c r="V1224" s="379"/>
      <c r="W1224" s="379"/>
      <c r="X1224" s="379"/>
      <c r="Y1224" s="380" t="s">
        <v>351</v>
      </c>
      <c r="Z1224" s="381"/>
      <c r="AA1224" s="381"/>
      <c r="AB1224" s="381"/>
      <c r="AC1224" s="148" t="s">
        <v>336</v>
      </c>
      <c r="AD1224" s="148"/>
      <c r="AE1224" s="148"/>
      <c r="AF1224" s="148"/>
      <c r="AG1224" s="148"/>
      <c r="AH1224" s="380" t="s">
        <v>260</v>
      </c>
      <c r="AI1224" s="377"/>
      <c r="AJ1224" s="377"/>
      <c r="AK1224" s="377"/>
      <c r="AL1224" s="377" t="s">
        <v>21</v>
      </c>
      <c r="AM1224" s="377"/>
      <c r="AN1224" s="377"/>
      <c r="AO1224" s="382"/>
      <c r="AP1224" s="383" t="s">
        <v>299</v>
      </c>
      <c r="AQ1224" s="383"/>
      <c r="AR1224" s="383"/>
      <c r="AS1224" s="383"/>
      <c r="AT1224" s="383"/>
      <c r="AU1224" s="383"/>
      <c r="AV1224" s="383"/>
      <c r="AW1224" s="383"/>
      <c r="AX1224" s="383"/>
    </row>
    <row r="1225" spans="1:50" ht="26.25" customHeight="1" x14ac:dyDescent="0.15">
      <c r="A1225" s="1089">
        <v>1</v>
      </c>
      <c r="B1225" s="1089">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9">
        <v>2</v>
      </c>
      <c r="B1226" s="1089">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9">
        <v>3</v>
      </c>
      <c r="B1227" s="1089">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9">
        <v>4</v>
      </c>
      <c r="B1228" s="1089">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9">
        <v>5</v>
      </c>
      <c r="B1229" s="1089">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9">
        <v>6</v>
      </c>
      <c r="B1230" s="1089">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9">
        <v>7</v>
      </c>
      <c r="B1231" s="1089">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9">
        <v>8</v>
      </c>
      <c r="B1232" s="1089">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9">
        <v>9</v>
      </c>
      <c r="B1233" s="1089">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9">
        <v>10</v>
      </c>
      <c r="B1234" s="1089">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9">
        <v>11</v>
      </c>
      <c r="B1235" s="1089">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9">
        <v>12</v>
      </c>
      <c r="B1236" s="1089">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9">
        <v>13</v>
      </c>
      <c r="B1237" s="1089">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9">
        <v>14</v>
      </c>
      <c r="B1238" s="1089">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9">
        <v>15</v>
      </c>
      <c r="B1239" s="1089">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9">
        <v>16</v>
      </c>
      <c r="B1240" s="1089">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9">
        <v>17</v>
      </c>
      <c r="B1241" s="1089">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9">
        <v>18</v>
      </c>
      <c r="B1242" s="1089">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9">
        <v>19</v>
      </c>
      <c r="B1243" s="1089">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9">
        <v>20</v>
      </c>
      <c r="B1244" s="1089">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9">
        <v>21</v>
      </c>
      <c r="B1245" s="1089">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9">
        <v>22</v>
      </c>
      <c r="B1246" s="1089">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9">
        <v>23</v>
      </c>
      <c r="B1247" s="1089">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9">
        <v>24</v>
      </c>
      <c r="B1248" s="1089">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9">
        <v>25</v>
      </c>
      <c r="B1249" s="1089">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9">
        <v>26</v>
      </c>
      <c r="B1250" s="1089">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9">
        <v>27</v>
      </c>
      <c r="B1251" s="1089">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9">
        <v>28</v>
      </c>
      <c r="B1252" s="1089">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9">
        <v>29</v>
      </c>
      <c r="B1253" s="1089">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9">
        <v>30</v>
      </c>
      <c r="B1254" s="1089">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298</v>
      </c>
      <c r="K1257" s="378"/>
      <c r="L1257" s="378"/>
      <c r="M1257" s="378"/>
      <c r="N1257" s="378"/>
      <c r="O1257" s="378"/>
      <c r="P1257" s="379" t="s">
        <v>27</v>
      </c>
      <c r="Q1257" s="379"/>
      <c r="R1257" s="379"/>
      <c r="S1257" s="379"/>
      <c r="T1257" s="379"/>
      <c r="U1257" s="379"/>
      <c r="V1257" s="379"/>
      <c r="W1257" s="379"/>
      <c r="X1257" s="379"/>
      <c r="Y1257" s="380" t="s">
        <v>351</v>
      </c>
      <c r="Z1257" s="381"/>
      <c r="AA1257" s="381"/>
      <c r="AB1257" s="381"/>
      <c r="AC1257" s="148" t="s">
        <v>336</v>
      </c>
      <c r="AD1257" s="148"/>
      <c r="AE1257" s="148"/>
      <c r="AF1257" s="148"/>
      <c r="AG1257" s="148"/>
      <c r="AH1257" s="380" t="s">
        <v>260</v>
      </c>
      <c r="AI1257" s="377"/>
      <c r="AJ1257" s="377"/>
      <c r="AK1257" s="377"/>
      <c r="AL1257" s="377" t="s">
        <v>21</v>
      </c>
      <c r="AM1257" s="377"/>
      <c r="AN1257" s="377"/>
      <c r="AO1257" s="382"/>
      <c r="AP1257" s="383" t="s">
        <v>299</v>
      </c>
      <c r="AQ1257" s="383"/>
      <c r="AR1257" s="383"/>
      <c r="AS1257" s="383"/>
      <c r="AT1257" s="383"/>
      <c r="AU1257" s="383"/>
      <c r="AV1257" s="383"/>
      <c r="AW1257" s="383"/>
      <c r="AX1257" s="383"/>
    </row>
    <row r="1258" spans="1:50" ht="26.25" customHeight="1" x14ac:dyDescent="0.15">
      <c r="A1258" s="1089">
        <v>1</v>
      </c>
      <c r="B1258" s="1089">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9">
        <v>2</v>
      </c>
      <c r="B1259" s="1089">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9">
        <v>3</v>
      </c>
      <c r="B1260" s="1089">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9">
        <v>4</v>
      </c>
      <c r="B1261" s="1089">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9">
        <v>5</v>
      </c>
      <c r="B1262" s="1089">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9">
        <v>6</v>
      </c>
      <c r="B1263" s="1089">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9">
        <v>7</v>
      </c>
      <c r="B1264" s="1089">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9">
        <v>8</v>
      </c>
      <c r="B1265" s="1089">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9">
        <v>9</v>
      </c>
      <c r="B1266" s="1089">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9">
        <v>10</v>
      </c>
      <c r="B1267" s="1089">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9">
        <v>11</v>
      </c>
      <c r="B1268" s="1089">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9">
        <v>12</v>
      </c>
      <c r="B1269" s="1089">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9">
        <v>13</v>
      </c>
      <c r="B1270" s="1089">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9">
        <v>14</v>
      </c>
      <c r="B1271" s="1089">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9">
        <v>15</v>
      </c>
      <c r="B1272" s="1089">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9">
        <v>16</v>
      </c>
      <c r="B1273" s="1089">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9">
        <v>17</v>
      </c>
      <c r="B1274" s="1089">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9">
        <v>18</v>
      </c>
      <c r="B1275" s="1089">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9">
        <v>19</v>
      </c>
      <c r="B1276" s="1089">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9">
        <v>20</v>
      </c>
      <c r="B1277" s="1089">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9">
        <v>21</v>
      </c>
      <c r="B1278" s="1089">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9">
        <v>22</v>
      </c>
      <c r="B1279" s="1089">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9">
        <v>23</v>
      </c>
      <c r="B1280" s="1089">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9">
        <v>24</v>
      </c>
      <c r="B1281" s="1089">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9">
        <v>25</v>
      </c>
      <c r="B1282" s="1089">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9">
        <v>26</v>
      </c>
      <c r="B1283" s="1089">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9">
        <v>27</v>
      </c>
      <c r="B1284" s="1089">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9">
        <v>28</v>
      </c>
      <c r="B1285" s="1089">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9">
        <v>29</v>
      </c>
      <c r="B1286" s="1089">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9">
        <v>30</v>
      </c>
      <c r="B1287" s="1089">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298</v>
      </c>
      <c r="K1290" s="378"/>
      <c r="L1290" s="378"/>
      <c r="M1290" s="378"/>
      <c r="N1290" s="378"/>
      <c r="O1290" s="378"/>
      <c r="P1290" s="379" t="s">
        <v>27</v>
      </c>
      <c r="Q1290" s="379"/>
      <c r="R1290" s="379"/>
      <c r="S1290" s="379"/>
      <c r="T1290" s="379"/>
      <c r="U1290" s="379"/>
      <c r="V1290" s="379"/>
      <c r="W1290" s="379"/>
      <c r="X1290" s="379"/>
      <c r="Y1290" s="380" t="s">
        <v>351</v>
      </c>
      <c r="Z1290" s="381"/>
      <c r="AA1290" s="381"/>
      <c r="AB1290" s="381"/>
      <c r="AC1290" s="148" t="s">
        <v>336</v>
      </c>
      <c r="AD1290" s="148"/>
      <c r="AE1290" s="148"/>
      <c r="AF1290" s="148"/>
      <c r="AG1290" s="148"/>
      <c r="AH1290" s="380" t="s">
        <v>260</v>
      </c>
      <c r="AI1290" s="377"/>
      <c r="AJ1290" s="377"/>
      <c r="AK1290" s="377"/>
      <c r="AL1290" s="377" t="s">
        <v>21</v>
      </c>
      <c r="AM1290" s="377"/>
      <c r="AN1290" s="377"/>
      <c r="AO1290" s="382"/>
      <c r="AP1290" s="383" t="s">
        <v>299</v>
      </c>
      <c r="AQ1290" s="383"/>
      <c r="AR1290" s="383"/>
      <c r="AS1290" s="383"/>
      <c r="AT1290" s="383"/>
      <c r="AU1290" s="383"/>
      <c r="AV1290" s="383"/>
      <c r="AW1290" s="383"/>
      <c r="AX1290" s="383"/>
    </row>
    <row r="1291" spans="1:50" ht="26.25" customHeight="1" x14ac:dyDescent="0.15">
      <c r="A1291" s="1089">
        <v>1</v>
      </c>
      <c r="B1291" s="1089">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9">
        <v>2</v>
      </c>
      <c r="B1292" s="1089">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9">
        <v>3</v>
      </c>
      <c r="B1293" s="1089">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9">
        <v>4</v>
      </c>
      <c r="B1294" s="1089">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9">
        <v>5</v>
      </c>
      <c r="B1295" s="1089">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9">
        <v>6</v>
      </c>
      <c r="B1296" s="1089">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9">
        <v>7</v>
      </c>
      <c r="B1297" s="1089">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9">
        <v>8</v>
      </c>
      <c r="B1298" s="1089">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9">
        <v>9</v>
      </c>
      <c r="B1299" s="1089">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9">
        <v>10</v>
      </c>
      <c r="B1300" s="1089">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9">
        <v>11</v>
      </c>
      <c r="B1301" s="1089">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9">
        <v>12</v>
      </c>
      <c r="B1302" s="1089">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9">
        <v>13</v>
      </c>
      <c r="B1303" s="1089">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9">
        <v>14</v>
      </c>
      <c r="B1304" s="1089">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9">
        <v>15</v>
      </c>
      <c r="B1305" s="1089">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9">
        <v>16</v>
      </c>
      <c r="B1306" s="1089">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9">
        <v>17</v>
      </c>
      <c r="B1307" s="1089">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9">
        <v>18</v>
      </c>
      <c r="B1308" s="1089">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9">
        <v>19</v>
      </c>
      <c r="B1309" s="1089">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9">
        <v>20</v>
      </c>
      <c r="B1310" s="1089">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9">
        <v>21</v>
      </c>
      <c r="B1311" s="1089">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9">
        <v>22</v>
      </c>
      <c r="B1312" s="1089">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9">
        <v>23</v>
      </c>
      <c r="B1313" s="1089">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9">
        <v>24</v>
      </c>
      <c r="B1314" s="1089">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9">
        <v>25</v>
      </c>
      <c r="B1315" s="1089">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9">
        <v>26</v>
      </c>
      <c r="B1316" s="1089">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9">
        <v>27</v>
      </c>
      <c r="B1317" s="1089">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9">
        <v>28</v>
      </c>
      <c r="B1318" s="1089">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9">
        <v>29</v>
      </c>
      <c r="B1319" s="1089">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9">
        <v>30</v>
      </c>
      <c r="B1320" s="1089">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2020-07-16T00:40:50Z</cp:lastPrinted>
  <dcterms:created xsi:type="dcterms:W3CDTF">2012-03-13T00:50:25Z</dcterms:created>
  <dcterms:modified xsi:type="dcterms:W3CDTF">2020-10-02T06:15:59Z</dcterms:modified>
</cp:coreProperties>
</file>