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288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<sst xmlns="http://schemas.openxmlformats.org/spreadsheetml/2006/main" count="2965" uniqueCount="664">
  <si>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</si>
  <si>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</si>
  <si>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</si>
  <si>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</si>
  <si>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</si>
  <si>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</si>
  <si>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</si>
  <si>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</si>
  <si>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</si>
  <si>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</si>
  <si>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</si>
  <si>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</si>
  <si>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</si>
  <si>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</si>
  <si>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</si>
  <si>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</si>
  <si>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</si>
  <si>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</si>
  <si>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</si>
  <si>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</si>
  <si>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</si>
  <si>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</si>
  <si>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</si>
  <si>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</si>
  <si>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</si>
  <si>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</si>
  <si>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</si>
  <si>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</si>
  <si>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</si>
  <si>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</si>
  <si>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</si>
  <si>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</si>
  <si>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</si>
  <si>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</si>
  <si>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</si>
  <si>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</si>
  <si>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</si>
  <si>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</si>
  <si>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</si>
  <si>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</si>
  <si>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</si>
  <si>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</si>
  <si>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</si>
  <si>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</si>
  <si>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</si>
  <si>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</si>
  <si>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</si>
  <si>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</si>
  <si>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</si>
  <si>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</si>
  <si>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</si>
  <si>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</si>
  <si>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</si>
  <si>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</si>
  <si>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</si>
  <si>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</si>
  <si>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</si>
  <si>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</si>
  <si>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</si>
  <si>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</si>
  <si>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</si>
  <si>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</si>
  <si>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</si>
  <si>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</si>
  <si>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</si>
  <si>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</si>
  <si>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</si>
  <si>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</si>
  <si>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</si>
  <si>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</si>
  <si>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</si>
  <si>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</si>
  <si>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</si>
  <si>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</si>
  <si>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</si>
  <si>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</si>
  <si>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</si>
  <si>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</si>
  <si>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</si>
  <si>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</si>
  <si>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</si>
  <si>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</si>
  <si>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</si>
  <si>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</si>
  <si>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</si>
  <si>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</si>
  <si>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</si>
  <si>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</si>
  <si>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</si>
  <si>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</si>
  <si>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</si>
  <si>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</si>
  <si>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</si>
  <si>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</si>
  <si>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</si>
  <si>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</si>
  <si>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</si>
  <si>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</si>
  <si>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</si>
  <si>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</si>
  <si>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</si>
  <si>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</si>
  <si>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</si>
  <si>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</si>
  <si>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</si>
  <si>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</si>
  <si>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</si>
  <si>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</si>
  <si>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</si>
  <si>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</si>
  <si>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</si>
  <si>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</si>
  <si>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</si>
  <si>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</si>
  <si>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</si>
  <si>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</si>
  <si>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</si>
  <si>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</si>
  <si>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</si>
  <si>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</si>
  <si>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</si>
  <si>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</si>
  <si>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</si>
  <si>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</si>
  <si>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</si>
  <si>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</si>
  <si>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</si>
  <si>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</si>
  <si>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</si>
  <si>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</si>
  <si>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</si>
  <si>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</si>
  <si>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</si>
  <si>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</si>
  <si>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</si>
  <si>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</si>
  <si>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</si>
  <si>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</si>
  <si>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</si>
  <si>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</si>
  <si>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</si>
  <si>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</si>
  <si>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</si>
  <si>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</si>
  <si>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</si>
  <si>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</si>
  <si>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</si>
  <si>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</si>
  <si>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</si>
  <si>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</si>
  <si>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</si>
  <si>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</si>
  <si>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</si>
  <si>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</si>
  <si>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</si>
  <si>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</si>
  <si>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</si>
  <si>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</si>
  <si>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</si>
  <si>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</si>
  <si>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</si>
  <si>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</si>
  <si>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</si>
  <si>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</si>
  <si>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</si>
  <si>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</si>
  <si>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</si>
  <si>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</si>
  <si>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</si>
  <si>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</si>
  <si>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</si>
  <si>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</si>
  <si>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</si>
  <si>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</si>
  <si>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</si>
  <si>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</si>
  <si>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</si>
  <si>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</si>
  <si>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</si>
  <si>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</si>
  <si>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</si>
  <si>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</si>
  <si>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</si>
  <si>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</si>
  <si>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</si>
  <si>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</si>
  <si>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</si>
  <si>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</si>
  <si>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</si>
  <si>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</si>
  <si>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</si>
  <si>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</si>
  <si>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</si>
  <si>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</si>
  <si>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</si>
  <si>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</si>
  <si>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</si>
  <si>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</si>
  <si>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</si>
  <si>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</si>
  <si>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</si>
  <si>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</si>
  <si>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</si>
  <si>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</si>
  <si>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</si>
  <si>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</si>
  <si>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</si>
  <si>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</si>
  <si>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</si>
  <si>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</si>
  <si>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</si>
  <si>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</si>
  <si>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</si>
  <si>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</si>
  <si>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</si>
  <si>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</si>
  <si>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</si>
  <si>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</si>
  <si>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</si>
  <si>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</si>
  <si>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</si>
  <si>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</si>
  <si>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</si>
  <si>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</si>
  <si>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</si>
  <si>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</si>
  <si>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</si>
  <si>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</si>
  <si>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</si>
  <si>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</si>
  <si>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</si>
  <si>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</si>
  <si>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</si>
  <si>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</si>
  <si>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</si>
  <si>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</si>
  <si>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</si>
  <si>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</si>
  <si>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</si>
  <si>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</si>
  <si>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</si>
  <si>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</si>
  <si>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</si>
  <si>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</si>
  <si>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</si>
  <si>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</si>
  <si>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</si>
  <si>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</si>
  <si>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</si>
  <si>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</si>
  <si>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</si>
  <si>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</si>
  <si>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</si>
  <si>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</si>
  <si>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</si>
  <si>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</si>
  <si>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</si>
  <si>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</si>
  <si>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</si>
  <si>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</si>
  <si>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</si>
  <si>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</si>
  <si>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</si>
  <si>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</si>
  <si>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</si>
  <si>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</si>
  <si>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</si>
  <si>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</si>
  <si>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</si>
  <si>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</si>
  <si>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</si>
  <si>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</si>
  <si>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</si>
  <si>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</si>
  <si>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</si>
  <si>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</si>
  <si>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</si>
  <si>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</si>
  <si>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</si>
  <si>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</si>
  <si>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</si>
  <si>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</si>
  <si>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</si>
  <si>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</si>
  <si>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</si>
  <si>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</si>
  <si>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</si>
  <si>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</si>
  <si>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</si>
  <si>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</si>
  <si>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</si>
  <si>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</si>
  <si>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</si>
  <si>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</si>
  <si>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</si>
  <si>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</si>
  <si>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</si>
  <si>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</si>
  <si>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</si>
  <si>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</si>
  <si>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</si>
  <si>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</si>
  <si>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</si>
  <si>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</si>
  <si>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</si>
  <si>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</si>
  <si>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</si>
  <si>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</si>
  <si>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</si>
  <si>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</si>
  <si>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</si>
  <si>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</si>
  <si>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</si>
  <si>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</si>
  <si>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</si>
  <si>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</si>
  <si>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</si>
  <si>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</si>
  <si>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</si>
  <si>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</si>
  <si>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</si>
  <si>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</si>
  <si>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</si>
  <si>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</si>
  <si>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</si>
  <si>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</si>
  <si>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</si>
  <si>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</si>
  <si>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</si>
  <si>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</si>
  <si>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</si>
  <si>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</si>
  <si>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</si>
  <si>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</si>
  <si>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</si>
  <si>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</si>
  <si>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</si>
  <si>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</si>
  <si>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</si>
  <si>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</si>
  <si>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</si>
  <si>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</si>
  <si>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</si>
  <si>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</si>
  <si>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</si>
  <si>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</si>
  <si>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</si>
  <si>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</si>
  <si>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</si>
  <si>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</si>
  <si>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</si>
  <si>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</si>
  <si>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</si>
  <si>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</si>
  <si>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</si>
  <si>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</si>
  <si>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</si>
  <si>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</si>
  <si>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</si>
  <si>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</si>
  <si>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</si>
  <si>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</si>
  <si>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</si>
  <si>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</si>
  <si>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</si>
  <si>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</si>
  <si>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</si>
  <si>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</si>
  <si>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</si>
  <si>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</si>
  <si>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</si>
  <si>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</si>
  <si>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</si>
  <si>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</si>
  <si>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</si>
  <si>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</si>
  <si>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</si>
  <si>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</si>
  <si>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</si>
  <si>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</si>
  <si>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</si>
  <si>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</si>
  <si>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</si>
  <si>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</si>
  <si>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</si>
  <si>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</si>
  <si>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</si>
  <si>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</si>
  <si>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</si>
  <si>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</si>
  <si>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</si>
  <si>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</si>
  <si>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</si>
  <si>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</si>
  <si>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</si>
  <si>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</si>
  <si>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</si>
  <si>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</si>
  <si>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</si>
  <si>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</si>
  <si>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</si>
  <si>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</si>
  <si>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</si>
  <si>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</si>
  <si>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</si>
  <si>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</si>
  <si>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</si>
  <si>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</si>
  <si>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</si>
  <si>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</si>
  <si>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</si>
  <si>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</si>
  <si>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</si>
  <si>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</si>
  <si>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</si>
  <si>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</si>
  <si>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</si>
  <si>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</si>
  <si>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</si>
  <si>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</si>
  <si>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</si>
  <si>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</si>
  <si>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</si>
  <si>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</si>
  <si>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</si>
  <si>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</si>
  <si>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</si>
  <si>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</si>
  <si>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</si>
  <si>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</si>
  <si>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</si>
  <si>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</si>
  <si>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</si>
  <si>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</si>
  <si>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</si>
  <si>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</si>
  <si>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</si>
  <si>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</si>
  <si>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</si>
  <si>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</si>
  <si>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</si>
  <si>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</si>
  <si>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</si>
  <si>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</si>
  <si>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</si>
  <si>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</si>
  <si>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</si>
  <si>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</si>
  <si>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</si>
  <si>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</si>
  <si>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</si>
  <si>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</si>
  <si>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</si>
  <si>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</si>
  <si>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</si>
  <si>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</si>
  <si>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</si>
  <si>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</si>
  <si>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</si>
  <si>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</si>
  <si>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</si>
  <si>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</si>
  <si>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</si>
  <si>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</si>
  <si>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</si>
  <si>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</si>
  <si>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</si>
  <si>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</si>
  <si>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</si>
  <si>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</si>
  <si>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</si>
  <si>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</si>
  <si>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</si>
  <si>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</si>
  <si>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</si>
  <si>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</si>
  <si>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</si>
  <si>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</si>
  <si>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</si>
  <si>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</si>
  <si>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</si>
  <si>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</si>
  <si>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</si>
  <si>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</si>
  <si>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</si>
  <si>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</si>
  <si>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</si>
  <si>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</si>
  <si>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</si>
  <si>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</si>
  <si>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</si>
  <si>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</si>
  <si>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</si>
  <si>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</si>
  <si>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</si>
  <si>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</si>
  <si>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</si>
  <si>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</si>
  <si>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</si>
  <si>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</si>
  <si>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</si>
  <si>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</si>
  <si>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</si>
  <si>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</si>
  <si>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</si>
  <si>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</si>
  <si>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</si>
  <si>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</si>
  <si>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</si>
  <si>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</si>
  <si>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</si>
  <si>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</si>
  <si>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</si>
  <si>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</si>
  <si>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</si>
  <si>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</si>
  <si>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</si>
  <si>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</si>
  <si>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</si>
  <si>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</si>
  <si>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</si>
  <si>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</si>
  <si>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</si>
  <si>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</si>
  <si>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</si>
  <si>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</si>
  <si>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</si>
  <si>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</si>
  <si>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</si>
  <si>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</si>
  <si>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</si>
  <si>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</si>
  <si>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</si>
  <si>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</si>
  <si>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</si>
  <si>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</si>
  <si>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</si>
  <si>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</si>
  <si>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</si>
  <si>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</si>
  <si>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</si>
  <si>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</si>
  <si>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</si>
  <si>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</si>
  <si>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</si>
  <si>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</si>
  <si>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</si>
  <si>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</si>
  <si>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</si>
  <si>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</si>
  <si>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</si>
  <si>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</si>
  <si>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</si>
  <si>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</si>
  <si>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</si>
  <si>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</si>
  <si>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</si>
  <si>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</si>
  <si>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</si>
  <si>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</si>
  <si>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</si>
  <si>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</si>
  <si>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</si>
  <si>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</si>
  <si>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</si>
  <si>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私立学校振興助成法　第１０条</t>
  </si>
  <si>
    <t>-</t>
  </si>
  <si>
    <t>　学校法人に対し私立学校施設の整備に係る借入金の金利負担を軽減するための支援を行うことで、私立学校施設の老朽化の改善、耐震化を推進する。</t>
  </si>
  <si>
    <t>　日本私立学校振興・共済事業団の融資を受けて実施される、私立の大学院・大学・短期大学・高等専門学校・専修学校及び各種学校・高等学校・中等教育学校・中学校・義務教育学校・小学校・特別支援学校、並びに幼稚園及び幼保連携型認定こども園が行う老朽校舎（築３０年以上）及び危険建物と認定された旧耐震基準で建設された学校施設又は幼保連携施設（昭和５６年以前の建物）の耐震改築事業及び耐震改修事業、私立大学附属病院の施設整備事業について利子助成（定額）を行う。</t>
  </si>
  <si>
    <t>私立学校施設高度化推進事業費補助金</t>
  </si>
  <si>
    <t>毎年度耐震化率を向上させ、最終的に100％の耐震化率を実現する。</t>
  </si>
  <si>
    <t>私立学校施設の耐震改修状況等調査結果の概要（大学等）</t>
  </si>
  <si>
    <t>私立学校施設の耐震改修状況等調査結果の概要（幼稚園～高等学校）</t>
  </si>
  <si>
    <t>当該補助金の交付学校法人数
（学校法人からの申請に基づき決定されるため、交付申請者数とする）</t>
  </si>
  <si>
    <t>法人</t>
  </si>
  <si>
    <t>当該年度執行額／当該年度対象法人数</t>
    <phoneticPr fontId="5"/>
  </si>
  <si>
    <t>千円</t>
  </si>
  <si>
    <t>当該年度執行額/当該年度対象法人数</t>
    <phoneticPr fontId="5"/>
  </si>
  <si>
    <t>1,200,018/140</t>
  </si>
  <si>
    <t>1,113,449/142</t>
  </si>
  <si>
    <t>／　</t>
    <phoneticPr fontId="5"/>
  </si>
  <si>
    <t>　　/</t>
    <phoneticPr fontId="5"/>
  </si>
  <si>
    <t>／　　　　　　　　　　　　　　</t>
    <phoneticPr fontId="5"/>
  </si>
  <si>
    <t>-</t>
    <phoneticPr fontId="5"/>
  </si>
  <si>
    <t>-</t>
    <phoneticPr fontId="5"/>
  </si>
  <si>
    <t>％</t>
    <phoneticPr fontId="5"/>
  </si>
  <si>
    <t>私立学校施設の耐震化を通じて、学生・教職員の生命の安全・安心を確保し、また、教育研究経営の基盤である学校財産を災害から守ることは私立学校の振興において重要である。本事業は耐震化率の向上に寄与し、学生等が安心して学べる教育研究環境が整備され、私立学校の振興に貢献する。</t>
    <phoneticPr fontId="5"/>
  </si>
  <si>
    <t>本事業は、私立学校施設の耐震化を推進するものであり、国民や社会のニーズを的確に反映している。</t>
  </si>
  <si>
    <t>本事業は私立学校施設の耐震化を促進するために実施しており、国として責任をもって取り組むべきものである。</t>
  </si>
  <si>
    <t>私立学校施設の耐震化を通じて、学生・教職員の生命の安全・安心を確保し、教育・研究・経営の基盤である学校財産を災害から守ることは、私立学校の振興において何よりも優先されるべきものであり、耐震化に資する本事業の優先度は高い。</t>
  </si>
  <si>
    <t>補助金の支出先である学校法人は、日本私立学校振興・共済事業団から融資を受けているものであり、対象となる学校法人は限定されるため、支出先の選定は妥当であると考える。</t>
  </si>
  <si>
    <t>本事業は、学校施設の整備に係る借入金の利子を定額補助するものであり、その水準は妥当と考える。</t>
  </si>
  <si>
    <t>補助金の交付決定にあたっては、申請内容の厳正な審査により、必要性について適切にチェックしており、その水準は妥当と考える。</t>
  </si>
  <si>
    <t>補助金の交付決定に当たっては、日本私立学校振興・共済事業団から融資を受け、計画通りに償還している学校法人であることを申請書類等をもとに厳正に審査しており、真に必要なものに限定されていると考える。</t>
  </si>
  <si>
    <t>毎年度の耐震化率の向上に寄与していると考える。</t>
  </si>
  <si>
    <t>融資を行う日本私立学校振興・共済事業団への利子補給金を交付する仕組みがないため、融資を受けている学校法人へ直接交付するもので、効果的な手段であると考える。</t>
  </si>
  <si>
    <t>過去に融資を受けている学校法人、新規に融資を受けた学校法人ともに着実に補助していることから、予定通りの実績を上げていると考える。</t>
  </si>
  <si>
    <t>私立学校の老朽校舎等の改築事業が進み、教育・研究・条件が向上していると考える。</t>
  </si>
  <si>
    <t>22-0185</t>
  </si>
  <si>
    <t>23-0165</t>
  </si>
  <si>
    <t>24-0179</t>
  </si>
  <si>
    <t>25-0172</t>
  </si>
  <si>
    <t>26-0170</t>
  </si>
  <si>
    <t>27-0158</t>
  </si>
  <si>
    <t>28-0160</t>
  </si>
  <si>
    <t>29-0165</t>
  </si>
  <si>
    <t>○</t>
  </si>
  <si>
    <t>6　私学の振興</t>
    <phoneticPr fontId="5"/>
  </si>
  <si>
    <t>6-1 特色ある教育研究を展開する私立学校の振興</t>
    <phoneticPr fontId="5"/>
  </si>
  <si>
    <t>私立学校施設高度化推進事業費補助</t>
    <phoneticPr fontId="5"/>
  </si>
  <si>
    <t>平成9年度</t>
    <phoneticPr fontId="5"/>
  </si>
  <si>
    <t>終了予定なし</t>
    <phoneticPr fontId="5"/>
  </si>
  <si>
    <t>高等教育局</t>
    <phoneticPr fontId="5"/>
  </si>
  <si>
    <t>私学助成課</t>
    <phoneticPr fontId="5"/>
  </si>
  <si>
    <t>-</t>
    <phoneticPr fontId="5"/>
  </si>
  <si>
    <t>-</t>
    <phoneticPr fontId="5"/>
  </si>
  <si>
    <t>-</t>
    <phoneticPr fontId="5"/>
  </si>
  <si>
    <t>-</t>
    <phoneticPr fontId="5"/>
  </si>
  <si>
    <t>1,031,744/147</t>
    <phoneticPr fontId="5"/>
  </si>
  <si>
    <t>私立学校施設の耐震化率（％）【大学等】
※令和元年度の成果実績は調査予定。</t>
    <rPh sb="21" eb="23">
      <t>レイワ</t>
    </rPh>
    <rPh sb="23" eb="24">
      <t>モト</t>
    </rPh>
    <rPh sb="34" eb="36">
      <t>ヨテイ</t>
    </rPh>
    <phoneticPr fontId="5"/>
  </si>
  <si>
    <t>私立学校施設の耐震化率（％）【幼稚園から高等学校】
※令和元年度の成果実績は調査予定。</t>
    <rPh sb="27" eb="29">
      <t>レイワ</t>
    </rPh>
    <rPh sb="29" eb="30">
      <t>モト</t>
    </rPh>
    <rPh sb="40" eb="42">
      <t>ヨテイ</t>
    </rPh>
    <phoneticPr fontId="5"/>
  </si>
  <si>
    <t>○</t>
    <phoneticPr fontId="5"/>
  </si>
  <si>
    <t>無</t>
  </si>
  <si>
    <t>‐</t>
  </si>
  <si>
    <t>私立学校の校舎等施設の耐震化は喫緊の課題であるが、私立学校の耐震化率は向上していることから、本事業実施による一定の効果が現れているものと考えられる。また、執行面においても、適切に対応がなされていることから、特に問題はないものと考える。</t>
    <rPh sb="0" eb="2">
      <t>シリツ</t>
    </rPh>
    <rPh sb="2" eb="4">
      <t>ガッコウ</t>
    </rPh>
    <rPh sb="5" eb="7">
      <t>コウシャ</t>
    </rPh>
    <rPh sb="7" eb="8">
      <t>トウ</t>
    </rPh>
    <rPh sb="8" eb="10">
      <t>シセツ</t>
    </rPh>
    <rPh sb="11" eb="14">
      <t>タイシンカ</t>
    </rPh>
    <rPh sb="15" eb="17">
      <t>キッキン</t>
    </rPh>
    <rPh sb="18" eb="20">
      <t>カダイ</t>
    </rPh>
    <rPh sb="25" eb="27">
      <t>シリツ</t>
    </rPh>
    <rPh sb="27" eb="29">
      <t>ガッコウ</t>
    </rPh>
    <rPh sb="30" eb="33">
      <t>タイシンカ</t>
    </rPh>
    <rPh sb="33" eb="34">
      <t>リツ</t>
    </rPh>
    <rPh sb="35" eb="37">
      <t>コウジョウ</t>
    </rPh>
    <rPh sb="46" eb="47">
      <t>ホン</t>
    </rPh>
    <rPh sb="47" eb="49">
      <t>ジギョウ</t>
    </rPh>
    <rPh sb="49" eb="51">
      <t>ジッシ</t>
    </rPh>
    <rPh sb="54" eb="56">
      <t>イッテイ</t>
    </rPh>
    <rPh sb="57" eb="59">
      <t>コウカ</t>
    </rPh>
    <rPh sb="60" eb="61">
      <t>アラワ</t>
    </rPh>
    <rPh sb="68" eb="69">
      <t>カンガ</t>
    </rPh>
    <rPh sb="77" eb="79">
      <t>シッコウ</t>
    </rPh>
    <rPh sb="79" eb="80">
      <t>メン</t>
    </rPh>
    <rPh sb="86" eb="88">
      <t>テキセツ</t>
    </rPh>
    <rPh sb="89" eb="91">
      <t>タイオウ</t>
    </rPh>
    <rPh sb="103" eb="104">
      <t>トク</t>
    </rPh>
    <rPh sb="105" eb="107">
      <t>モンダイ</t>
    </rPh>
    <rPh sb="113" eb="114">
      <t>カンガ</t>
    </rPh>
    <phoneticPr fontId="5"/>
  </si>
  <si>
    <t>本事業は、私立学校の校舎等施設の耐震化を推し進めるうえで必要であり、各学校法人からのニーズが高いことから、引き続き適切な執行に努め、事業を継続していきたい。</t>
    <rPh sb="0" eb="1">
      <t>ホン</t>
    </rPh>
    <rPh sb="1" eb="3">
      <t>ジギョウ</t>
    </rPh>
    <rPh sb="5" eb="7">
      <t>シリツ</t>
    </rPh>
    <rPh sb="7" eb="9">
      <t>ガッコウ</t>
    </rPh>
    <rPh sb="10" eb="12">
      <t>コウシャ</t>
    </rPh>
    <rPh sb="12" eb="13">
      <t>トウ</t>
    </rPh>
    <rPh sb="13" eb="15">
      <t>シセツ</t>
    </rPh>
    <rPh sb="16" eb="19">
      <t>タイシンカ</t>
    </rPh>
    <rPh sb="20" eb="21">
      <t>オ</t>
    </rPh>
    <rPh sb="22" eb="23">
      <t>スス</t>
    </rPh>
    <rPh sb="28" eb="30">
      <t>ヒツヨウ</t>
    </rPh>
    <rPh sb="34" eb="37">
      <t>カクガッコウ</t>
    </rPh>
    <rPh sb="37" eb="39">
      <t>ホウジン</t>
    </rPh>
    <rPh sb="46" eb="47">
      <t>タカ</t>
    </rPh>
    <rPh sb="53" eb="54">
      <t>ヒ</t>
    </rPh>
    <rPh sb="55" eb="56">
      <t>ツヅ</t>
    </rPh>
    <rPh sb="57" eb="59">
      <t>テキセツ</t>
    </rPh>
    <rPh sb="60" eb="62">
      <t>シッコウ</t>
    </rPh>
    <rPh sb="63" eb="64">
      <t>ツト</t>
    </rPh>
    <rPh sb="66" eb="68">
      <t>ジギョウ</t>
    </rPh>
    <rPh sb="69" eb="71">
      <t>ケイゾク</t>
    </rPh>
    <phoneticPr fontId="5"/>
  </si>
  <si>
    <t>A.学校法人日本医科大学</t>
    <rPh sb="2" eb="4">
      <t>ガッコウ</t>
    </rPh>
    <rPh sb="4" eb="6">
      <t>ホウジン</t>
    </rPh>
    <rPh sb="6" eb="8">
      <t>ニホン</t>
    </rPh>
    <rPh sb="8" eb="10">
      <t>イカ</t>
    </rPh>
    <rPh sb="10" eb="12">
      <t>ダイガク</t>
    </rPh>
    <phoneticPr fontId="5"/>
  </si>
  <si>
    <t>利払費</t>
    <rPh sb="0" eb="2">
      <t>リバラ</t>
    </rPh>
    <rPh sb="2" eb="3">
      <t>ヒ</t>
    </rPh>
    <phoneticPr fontId="5"/>
  </si>
  <si>
    <t>利子の支払いの一部に充当</t>
    <rPh sb="0" eb="2">
      <t>リシ</t>
    </rPh>
    <rPh sb="3" eb="5">
      <t>シハラ</t>
    </rPh>
    <rPh sb="7" eb="9">
      <t>イチブ</t>
    </rPh>
    <rPh sb="10" eb="12">
      <t>ジュウトウ</t>
    </rPh>
    <phoneticPr fontId="5"/>
  </si>
  <si>
    <t>学校法人日本医科大学</t>
    <rPh sb="0" eb="2">
      <t>ガッコウ</t>
    </rPh>
    <rPh sb="2" eb="4">
      <t>ホウジン</t>
    </rPh>
    <rPh sb="4" eb="6">
      <t>ニホン</t>
    </rPh>
    <rPh sb="6" eb="8">
      <t>イカ</t>
    </rPh>
    <rPh sb="8" eb="10">
      <t>ダイガク</t>
    </rPh>
    <phoneticPr fontId="5"/>
  </si>
  <si>
    <t>補助金等交付</t>
  </si>
  <si>
    <t>-</t>
    <phoneticPr fontId="5"/>
  </si>
  <si>
    <t>-</t>
    <phoneticPr fontId="5"/>
  </si>
  <si>
    <t>学校法人北里研究所</t>
    <rPh sb="0" eb="2">
      <t>ガッコウ</t>
    </rPh>
    <rPh sb="2" eb="4">
      <t>ホウジン</t>
    </rPh>
    <rPh sb="4" eb="6">
      <t>キタサト</t>
    </rPh>
    <rPh sb="6" eb="9">
      <t>ケンキュウジョ</t>
    </rPh>
    <phoneticPr fontId="5"/>
  </si>
  <si>
    <t>補助金等交付</t>
    <phoneticPr fontId="5"/>
  </si>
  <si>
    <t>学校法人昭和大学</t>
    <rPh sb="0" eb="2">
      <t>ガッコウ</t>
    </rPh>
    <rPh sb="2" eb="4">
      <t>ホウジン</t>
    </rPh>
    <rPh sb="4" eb="6">
      <t>ショウワ</t>
    </rPh>
    <rPh sb="6" eb="8">
      <t>ダイガク</t>
    </rPh>
    <phoneticPr fontId="5"/>
  </si>
  <si>
    <t>補助金等交付</t>
    <phoneticPr fontId="5"/>
  </si>
  <si>
    <t>-</t>
    <phoneticPr fontId="5"/>
  </si>
  <si>
    <t>学校法人日本大学</t>
    <rPh sb="0" eb="2">
      <t>ガッコウ</t>
    </rPh>
    <rPh sb="2" eb="4">
      <t>ホウジン</t>
    </rPh>
    <rPh sb="4" eb="6">
      <t>ニホン</t>
    </rPh>
    <rPh sb="6" eb="8">
      <t>ダイガク</t>
    </rPh>
    <phoneticPr fontId="5"/>
  </si>
  <si>
    <t>補助金等交付</t>
    <phoneticPr fontId="5"/>
  </si>
  <si>
    <t>-</t>
    <phoneticPr fontId="5"/>
  </si>
  <si>
    <t>学校法人杏林大学</t>
    <rPh sb="0" eb="2">
      <t>ガッコウ</t>
    </rPh>
    <rPh sb="2" eb="4">
      <t>ホウジン</t>
    </rPh>
    <rPh sb="4" eb="6">
      <t>キョウリン</t>
    </rPh>
    <rPh sb="6" eb="8">
      <t>ダイガク</t>
    </rPh>
    <phoneticPr fontId="5"/>
  </si>
  <si>
    <t>補助金等交付</t>
    <phoneticPr fontId="5"/>
  </si>
  <si>
    <t>-</t>
    <phoneticPr fontId="5"/>
  </si>
  <si>
    <t>学校法人青山学院</t>
    <rPh sb="0" eb="2">
      <t>ガッコウ</t>
    </rPh>
    <rPh sb="2" eb="4">
      <t>ホウジン</t>
    </rPh>
    <rPh sb="4" eb="6">
      <t>アオヤマ</t>
    </rPh>
    <rPh sb="6" eb="8">
      <t>ガクイン</t>
    </rPh>
    <phoneticPr fontId="5"/>
  </si>
  <si>
    <t>補助金等交付</t>
    <phoneticPr fontId="5"/>
  </si>
  <si>
    <t>学校法人福岡大学</t>
    <rPh sb="0" eb="2">
      <t>ガッコウ</t>
    </rPh>
    <rPh sb="2" eb="4">
      <t>ホウジン</t>
    </rPh>
    <rPh sb="4" eb="6">
      <t>フクオカ</t>
    </rPh>
    <rPh sb="6" eb="8">
      <t>ダイガク</t>
    </rPh>
    <phoneticPr fontId="5"/>
  </si>
  <si>
    <t>-</t>
    <phoneticPr fontId="5"/>
  </si>
  <si>
    <t>-</t>
    <phoneticPr fontId="5"/>
  </si>
  <si>
    <t>学校法人東邦大学</t>
    <rPh sb="0" eb="2">
      <t>ガッコウ</t>
    </rPh>
    <rPh sb="2" eb="4">
      <t>ホウジン</t>
    </rPh>
    <rPh sb="4" eb="6">
      <t>トウホウ</t>
    </rPh>
    <rPh sb="6" eb="8">
      <t>ダイガク</t>
    </rPh>
    <phoneticPr fontId="5"/>
  </si>
  <si>
    <t>補助金等交付</t>
    <phoneticPr fontId="5"/>
  </si>
  <si>
    <t>学校法人立教学院</t>
    <rPh sb="0" eb="2">
      <t>ガッコウ</t>
    </rPh>
    <rPh sb="2" eb="4">
      <t>ホウジン</t>
    </rPh>
    <rPh sb="4" eb="6">
      <t>リッキョウ</t>
    </rPh>
    <rPh sb="6" eb="8">
      <t>ガクイン</t>
    </rPh>
    <phoneticPr fontId="5"/>
  </si>
  <si>
    <t>補助金等交付</t>
    <phoneticPr fontId="5"/>
  </si>
  <si>
    <t>学校法人日本体育大学</t>
    <rPh sb="0" eb="2">
      <t>ガッコウ</t>
    </rPh>
    <rPh sb="2" eb="3">
      <t>ホウ</t>
    </rPh>
    <rPh sb="3" eb="4">
      <t>ジン</t>
    </rPh>
    <rPh sb="4" eb="6">
      <t>ニホン</t>
    </rPh>
    <rPh sb="6" eb="8">
      <t>タイイク</t>
    </rPh>
    <rPh sb="8" eb="10">
      <t>ダイガク</t>
    </rPh>
    <phoneticPr fontId="5"/>
  </si>
  <si>
    <t>私学助成課長
新田　正樹</t>
    <rPh sb="7" eb="9">
      <t>ニッタ</t>
    </rPh>
    <rPh sb="10" eb="12">
      <t>マサキ</t>
    </rPh>
    <phoneticPr fontId="5"/>
  </si>
  <si>
    <t>大学等における耐震化率
※令和元年度の成果実績は調査予定
※中間目標年度、目標最終年度は特に定めていないことから、便宜的に「中間目標年度」は令和元年度を、目標値は直近の実績値（確定値）を記載し、最終的に耐震化率100％を目指していることから、目標最終年度の目標値は100％と記載。</t>
    <rPh sb="13" eb="15">
      <t>レイワ</t>
    </rPh>
    <rPh sb="15" eb="16">
      <t>モト</t>
    </rPh>
    <rPh sb="24" eb="26">
      <t>チョウサ</t>
    </rPh>
    <rPh sb="26" eb="28">
      <t>ヨテイ</t>
    </rPh>
    <rPh sb="70" eb="72">
      <t>レイワ</t>
    </rPh>
    <rPh sb="72" eb="73">
      <t>ガン</t>
    </rPh>
    <phoneticPr fontId="5"/>
  </si>
  <si>
    <t>高校等における耐震化率
※令和元年度の成果実績は調査予定
※中間目標年度、目標最終年度は特に定めていないことから、便宜的に「中間目標年度」は令和元年度を、目標値は直近の実績値（確定値）を記載し、最終的に耐震化率100％を目指していることから、目標最終年度の目標値は100％と記載。</t>
    <rPh sb="13" eb="15">
      <t>レイワ</t>
    </rPh>
    <rPh sb="15" eb="16">
      <t>ガン</t>
    </rPh>
    <rPh sb="16" eb="17">
      <t>ネン</t>
    </rPh>
    <rPh sb="26" eb="28">
      <t>ヨテイ</t>
    </rPh>
    <rPh sb="70" eb="72">
      <t>レイワ</t>
    </rPh>
    <rPh sb="72" eb="73">
      <t>モト</t>
    </rPh>
    <phoneticPr fontId="5"/>
  </si>
  <si>
    <t>利子の支払の一部に充当</t>
    <rPh sb="0" eb="2">
      <t>リシ</t>
    </rPh>
    <rPh sb="3" eb="5">
      <t>シハラ</t>
    </rPh>
    <rPh sb="6" eb="8">
      <t>イチブ</t>
    </rPh>
    <rPh sb="9" eb="11">
      <t>ジュウトウ</t>
    </rPh>
    <phoneticPr fontId="5"/>
  </si>
  <si>
    <t>-</t>
    <phoneticPr fontId="5"/>
  </si>
  <si>
    <t>本事業の執行額については、法人への融資状況や市中金利の影響を受けるものであり、改善の可否を検討できるものではないが、引き続き効率的な執行に努める。</t>
    <phoneticPr fontId="5"/>
  </si>
  <si>
    <t>外部有識者による点検対象外</t>
  </si>
  <si>
    <t>現状通り</t>
  </si>
  <si>
    <t>１．事業評価の観点：この事業は、私立学校施設が行う老朽校舎及び危険建物と認定された学校施設又は幼保連携施設の耐震改築及び耐震改修事業等に係る借入金の金利負担を軽減することを目的とした補助事業であり、事業評価に当たっては長期継続事業及び事業成果の観点から検証を行った。　
２．所見：この事業は、日本私立学校振興・共済事業団の融資を受けて実施される、私立の大学院・大学・短期大学・高等専門学校・専修学校及び各種学校・高等学校・中等教育学校・中学校・義務教育学校・小学校・特別支援学校、並びに幼稚園及び幼保連携型認定こども園が行う老朽校舎（築30年以上）及び危険建物と認定された旧耐震基準で建設された学校施設又は幼保連携施設（昭和56年以前の建物）の耐震改築事業及び耐震改修事業、私立大学附属病院の施設整備事業について利子助成を行うもので、引き続き、学校法人への融資状況や計画の把握に留意しつつ、計画的な補助事業の実施に努めるべきである。</t>
  </si>
  <si>
    <t>現状通り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</si>
</sst>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743</xdr:row>
      <xdr:rowOff>0</xdr:rowOff>
    </xdr:from>
    <xdr:to>
      <xdr:col>33</xdr:col>
      <xdr:colOff>178707</xdr:colOff>
      <xdr:row>746</xdr:row>
      <xdr:rowOff>8091</xdr:rowOff>
    </xdr:to>
    <xdr:sp macro="" textlink="">
      <xdr:nvSpPr>
        <xdr:cNvPr id="2" name="Rectangle 1">
          <a:extLst>
            <a:ext uri="{FF2B5EF4-FFF2-40B4-BE49-F238E27FC236}">
              <a16:creationId xmlns:a16="http://schemas.microsoft.com/office/drawing/2014/main" id="{54C650E1-B362-4FB8-83A5-EB63EA652249}"/>
            </a:ext>
          </a:extLst>
        </xdr:cNvPr>
        <xdr:cNvSpPr>
          <a:spLocks noChangeArrowheads="1"/>
        </xdr:cNvSpPr>
      </xdr:nvSpPr>
      <xdr:spPr bwMode="auto">
        <a:xfrm>
          <a:off x="3800475" y="42557700"/>
          <a:ext cx="2979057" cy="10653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文部科学省</a:t>
          </a:r>
        </a:p>
        <a:p>
          <a:pPr algn="ctr" rtl="0">
            <a:lnSpc>
              <a:spcPts val="17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１，０３２百万円</a:t>
          </a:r>
          <a:endParaRPr lang="ja-JP" altLang="en-US">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0</xdr:colOff>
      <xdr:row>747</xdr:row>
      <xdr:rowOff>0</xdr:rowOff>
    </xdr:from>
    <xdr:to>
      <xdr:col>18</xdr:col>
      <xdr:colOff>124759</xdr:colOff>
      <xdr:row>749</xdr:row>
      <xdr:rowOff>291354</xdr:rowOff>
    </xdr:to>
    <xdr:sp macro="" textlink="">
      <xdr:nvSpPr>
        <xdr:cNvPr id="3" name="左大かっこ 2">
          <a:extLst>
            <a:ext uri="{FF2B5EF4-FFF2-40B4-BE49-F238E27FC236}">
              <a16:creationId xmlns:a16="http://schemas.microsoft.com/office/drawing/2014/main" id="{5F40B45E-63DA-4D5B-98D5-238B7707DA2B}"/>
            </a:ext>
          </a:extLst>
        </xdr:cNvPr>
        <xdr:cNvSpPr/>
      </xdr:nvSpPr>
      <xdr:spPr>
        <a:xfrm>
          <a:off x="3600450" y="43967400"/>
          <a:ext cx="124759" cy="996204"/>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0</xdr:colOff>
      <xdr:row>747</xdr:row>
      <xdr:rowOff>0</xdr:rowOff>
    </xdr:from>
    <xdr:to>
      <xdr:col>33</xdr:col>
      <xdr:colOff>73932</xdr:colOff>
      <xdr:row>750</xdr:row>
      <xdr:rowOff>57150</xdr:rowOff>
    </xdr:to>
    <xdr:sp macro="" textlink="">
      <xdr:nvSpPr>
        <xdr:cNvPr id="4" name="テキスト ボックス 3">
          <a:extLst>
            <a:ext uri="{FF2B5EF4-FFF2-40B4-BE49-F238E27FC236}">
              <a16:creationId xmlns:a16="http://schemas.microsoft.com/office/drawing/2014/main" id="{DF06E5B0-BB68-40B3-A281-F914645D0097}"/>
            </a:ext>
          </a:extLst>
        </xdr:cNvPr>
        <xdr:cNvSpPr txBox="1"/>
      </xdr:nvSpPr>
      <xdr:spPr>
        <a:xfrm>
          <a:off x="3800475" y="43967400"/>
          <a:ext cx="2874282" cy="1114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私立学校の施設の高度化・近代化を推進し、教育研究条件の充実向上を図る観点から、日本私立学校振興・共済事業団の融資を受けた学校法人に対して補助金を交付。</a:t>
          </a:r>
        </a:p>
      </xdr:txBody>
    </xdr:sp>
    <xdr:clientData/>
  </xdr:twoCellAnchor>
  <xdr:twoCellAnchor>
    <xdr:from>
      <xdr:col>33</xdr:col>
      <xdr:colOff>122464</xdr:colOff>
      <xdr:row>747</xdr:row>
      <xdr:rowOff>13607</xdr:rowOff>
    </xdr:from>
    <xdr:to>
      <xdr:col>34</xdr:col>
      <xdr:colOff>43116</xdr:colOff>
      <xdr:row>749</xdr:row>
      <xdr:rowOff>304961</xdr:rowOff>
    </xdr:to>
    <xdr:sp macro="" textlink="">
      <xdr:nvSpPr>
        <xdr:cNvPr id="5" name="左大かっこ 4">
          <a:extLst>
            <a:ext uri="{FF2B5EF4-FFF2-40B4-BE49-F238E27FC236}">
              <a16:creationId xmlns:a16="http://schemas.microsoft.com/office/drawing/2014/main" id="{95FF4819-E2A6-427E-A802-F5B47FABFA4B}"/>
            </a:ext>
          </a:extLst>
        </xdr:cNvPr>
        <xdr:cNvSpPr/>
      </xdr:nvSpPr>
      <xdr:spPr>
        <a:xfrm rot="10800000">
          <a:off x="6723289" y="43981007"/>
          <a:ext cx="120677" cy="996204"/>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163286</xdr:colOff>
      <xdr:row>750</xdr:row>
      <xdr:rowOff>81643</xdr:rowOff>
    </xdr:from>
    <xdr:to>
      <xdr:col>25</xdr:col>
      <xdr:colOff>163286</xdr:colOff>
      <xdr:row>755</xdr:row>
      <xdr:rowOff>147012</xdr:rowOff>
    </xdr:to>
    <xdr:cxnSp macro="">
      <xdr:nvCxnSpPr>
        <xdr:cNvPr id="6" name="直線矢印コネクタ 5">
          <a:extLst>
            <a:ext uri="{FF2B5EF4-FFF2-40B4-BE49-F238E27FC236}">
              <a16:creationId xmlns:a16="http://schemas.microsoft.com/office/drawing/2014/main" id="{6C74B584-1A38-4FAA-BC60-1FDD8F95494E}"/>
            </a:ext>
          </a:extLst>
        </xdr:cNvPr>
        <xdr:cNvCxnSpPr/>
      </xdr:nvCxnSpPr>
      <xdr:spPr>
        <a:xfrm>
          <a:off x="5163911" y="45106318"/>
          <a:ext cx="0" cy="182749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756</xdr:row>
      <xdr:rowOff>27214</xdr:rowOff>
    </xdr:from>
    <xdr:to>
      <xdr:col>30</xdr:col>
      <xdr:colOff>29323</xdr:colOff>
      <xdr:row>757</xdr:row>
      <xdr:rowOff>11153</xdr:rowOff>
    </xdr:to>
    <xdr:sp macro="" textlink="">
      <xdr:nvSpPr>
        <xdr:cNvPr id="7" name="テキスト ボックス 6">
          <a:extLst>
            <a:ext uri="{FF2B5EF4-FFF2-40B4-BE49-F238E27FC236}">
              <a16:creationId xmlns:a16="http://schemas.microsoft.com/office/drawing/2014/main" id="{795F6846-8F89-425A-898E-8F81AB66971E}"/>
            </a:ext>
          </a:extLst>
        </xdr:cNvPr>
        <xdr:cNvSpPr txBox="1"/>
      </xdr:nvSpPr>
      <xdr:spPr>
        <a:xfrm>
          <a:off x="4295775" y="47166439"/>
          <a:ext cx="1734298" cy="336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補助金交付</a:t>
          </a:r>
          <a:r>
            <a:rPr kumimoji="1" lang="en-US" altLang="ja-JP" sz="1600"/>
            <a:t>】</a:t>
          </a:r>
          <a:endParaRPr kumimoji="1" lang="ja-JP" altLang="en-US" sz="1600"/>
        </a:p>
      </xdr:txBody>
    </xdr:sp>
    <xdr:clientData/>
  </xdr:twoCellAnchor>
  <xdr:twoCellAnchor>
    <xdr:from>
      <xdr:col>18</xdr:col>
      <xdr:colOff>149678</xdr:colOff>
      <xdr:row>757</xdr:row>
      <xdr:rowOff>108857</xdr:rowOff>
    </xdr:from>
    <xdr:to>
      <xdr:col>33</xdr:col>
      <xdr:colOff>130779</xdr:colOff>
      <xdr:row>759</xdr:row>
      <xdr:rowOff>89807</xdr:rowOff>
    </xdr:to>
    <xdr:sp macro="" textlink="">
      <xdr:nvSpPr>
        <xdr:cNvPr id="8" name="Rectangle 1">
          <a:extLst>
            <a:ext uri="{FF2B5EF4-FFF2-40B4-BE49-F238E27FC236}">
              <a16:creationId xmlns:a16="http://schemas.microsoft.com/office/drawing/2014/main" id="{2AD92976-6FFC-4C29-B513-D3310AEE51F4}"/>
            </a:ext>
          </a:extLst>
        </xdr:cNvPr>
        <xdr:cNvSpPr>
          <a:spLocks noChangeArrowheads="1"/>
        </xdr:cNvSpPr>
      </xdr:nvSpPr>
      <xdr:spPr bwMode="auto">
        <a:xfrm>
          <a:off x="3750128" y="47600507"/>
          <a:ext cx="2981476" cy="1314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私立学校施設高度化推進</a:t>
          </a:r>
        </a:p>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事業費補助</a:t>
          </a:r>
        </a:p>
        <a:p>
          <a:pPr algn="ctr" rtl="0">
            <a:lnSpc>
              <a:spcPts val="1800"/>
            </a:lnSpc>
            <a:defRPr sz="1000"/>
          </a:pPr>
          <a:r>
            <a:rPr lang="en-US" altLang="ja-JP" sz="1600" b="0" i="0" u="none" strike="noStrike" baseline="0">
              <a:solidFill>
                <a:srgbClr val="000000"/>
              </a:solidFill>
              <a:latin typeface="ＭＳ ゴシック" panose="020B0609070205080204" pitchFamily="49" charset="-128"/>
              <a:ea typeface="ＭＳ ゴシック" panose="020B0609070205080204" pitchFamily="49" charset="-128"/>
            </a:rPr>
            <a:t>A.</a:t>
          </a: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学校法人（１４７法人）</a:t>
          </a:r>
        </a:p>
        <a:p>
          <a:pPr algn="ctr" rtl="0">
            <a:lnSpc>
              <a:spcPts val="1800"/>
            </a:lnSpc>
            <a:defRPr sz="1000"/>
          </a:pP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　１，０３２百万円</a:t>
          </a:r>
        </a:p>
      </xdr:txBody>
    </xdr:sp>
    <xdr:clientData/>
  </xdr:twoCellAnchor>
  <xdr:twoCellAnchor>
    <xdr:from>
      <xdr:col>20</xdr:col>
      <xdr:colOff>122465</xdr:colOff>
      <xdr:row>759</xdr:row>
      <xdr:rowOff>217715</xdr:rowOff>
    </xdr:from>
    <xdr:to>
      <xdr:col>31</xdr:col>
      <xdr:colOff>82250</xdr:colOff>
      <xdr:row>760</xdr:row>
      <xdr:rowOff>63448</xdr:rowOff>
    </xdr:to>
    <xdr:sp macro="" textlink="">
      <xdr:nvSpPr>
        <xdr:cNvPr id="9" name="テキスト ボックス 8">
          <a:extLst>
            <a:ext uri="{FF2B5EF4-FFF2-40B4-BE49-F238E27FC236}">
              <a16:creationId xmlns:a16="http://schemas.microsoft.com/office/drawing/2014/main" id="{7085F28D-1D71-49C5-83E7-AC773F5958FE}"/>
            </a:ext>
          </a:extLst>
        </xdr:cNvPr>
        <xdr:cNvSpPr txBox="1"/>
      </xdr:nvSpPr>
      <xdr:spPr>
        <a:xfrm>
          <a:off x="4122965" y="49042865"/>
          <a:ext cx="2160060" cy="51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000"/>
            <a:t>日本私立学校振興・共済事業団</a:t>
          </a:r>
        </a:p>
        <a:p>
          <a:pPr algn="ctr"/>
          <a:r>
            <a:rPr kumimoji="1" lang="ja-JP" altLang="en-US" sz="1000"/>
            <a:t>に支出した利子の一部に充当。</a:t>
          </a:r>
        </a:p>
      </xdr:txBody>
    </xdr:sp>
    <xdr:clientData/>
  </xdr:twoCellAnchor>
  <xdr:twoCellAnchor>
    <xdr:from>
      <xdr:col>20</xdr:col>
      <xdr:colOff>40821</xdr:colOff>
      <xdr:row>759</xdr:row>
      <xdr:rowOff>217715</xdr:rowOff>
    </xdr:from>
    <xdr:to>
      <xdr:col>20</xdr:col>
      <xdr:colOff>168522</xdr:colOff>
      <xdr:row>759</xdr:row>
      <xdr:rowOff>573315</xdr:rowOff>
    </xdr:to>
    <xdr:sp macro="" textlink="">
      <xdr:nvSpPr>
        <xdr:cNvPr id="10" name="左大かっこ 9">
          <a:extLst>
            <a:ext uri="{FF2B5EF4-FFF2-40B4-BE49-F238E27FC236}">
              <a16:creationId xmlns:a16="http://schemas.microsoft.com/office/drawing/2014/main" id="{3FC32780-58CF-4344-8833-0569579FDE25}"/>
            </a:ext>
          </a:extLst>
        </xdr:cNvPr>
        <xdr:cNvSpPr/>
      </xdr:nvSpPr>
      <xdr:spPr>
        <a:xfrm>
          <a:off x="4041321" y="49042865"/>
          <a:ext cx="127701" cy="35560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149679</xdr:colOff>
      <xdr:row>759</xdr:row>
      <xdr:rowOff>244929</xdr:rowOff>
    </xdr:from>
    <xdr:to>
      <xdr:col>32</xdr:col>
      <xdr:colOff>73272</xdr:colOff>
      <xdr:row>759</xdr:row>
      <xdr:rowOff>600529</xdr:rowOff>
    </xdr:to>
    <xdr:sp macro="" textlink="">
      <xdr:nvSpPr>
        <xdr:cNvPr id="11" name="左大かっこ 10">
          <a:extLst>
            <a:ext uri="{FF2B5EF4-FFF2-40B4-BE49-F238E27FC236}">
              <a16:creationId xmlns:a16="http://schemas.microsoft.com/office/drawing/2014/main" id="{2CDEB261-F6DD-47EB-8D8F-F9DB4C3D2625}"/>
            </a:ext>
          </a:extLst>
        </xdr:cNvPr>
        <xdr:cNvSpPr/>
      </xdr:nvSpPr>
      <xdr:spPr>
        <a:xfrm rot="10800000">
          <a:off x="6350454" y="49070079"/>
          <a:ext cx="123618" cy="35560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164</v>
      </c>
      <c r="AT2" s="991"/>
      <c r="AU2" s="991"/>
      <c r="AV2" s="51" t="str">
        <f>IF(AW2="", "", "-")</f>
        <v/>
      </c>
      <c r="AW2" s="934"/>
      <c r="AX2" s="934"/>
    </row>
    <row r="3" spans="1:50" ht="21" customHeight="1" thickBot="1" x14ac:dyDescent="0.2">
      <c r="A3" s="889" t="s">
        <v>427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564</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609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612</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610</v>
      </c>
      <c r="H5" s="862"/>
      <c r="I5" s="862"/>
      <c r="J5" s="862"/>
      <c r="K5" s="862"/>
      <c r="L5" s="862"/>
      <c r="M5" s="863" t="s">
        <v>66</v>
      </c>
      <c r="N5" s="864"/>
      <c r="O5" s="864"/>
      <c r="P5" s="864"/>
      <c r="Q5" s="864"/>
      <c r="R5" s="865"/>
      <c r="S5" s="866" t="s">
        <v>611</v>
      </c>
      <c r="T5" s="862"/>
      <c r="U5" s="862"/>
      <c r="V5" s="862"/>
      <c r="W5" s="862"/>
      <c r="X5" s="867"/>
      <c r="Y5" s="718" t="s">
        <v>3</v>
      </c>
      <c r="Z5" s="566"/>
      <c r="AA5" s="566"/>
      <c r="AB5" s="566"/>
      <c r="AC5" s="566"/>
      <c r="AD5" s="567"/>
      <c r="AE5" s="719" t="s">
        <v>613</v>
      </c>
      <c r="AF5" s="719"/>
      <c r="AG5" s="719"/>
      <c r="AH5" s="719"/>
      <c r="AI5" s="719"/>
      <c r="AJ5" s="719"/>
      <c r="AK5" s="719"/>
      <c r="AL5" s="719"/>
      <c r="AM5" s="719"/>
      <c r="AN5" s="719"/>
      <c r="AO5" s="719"/>
      <c r="AP5" s="720"/>
      <c r="AQ5" s="721" t="s">
        <v>654</v>
      </c>
      <c r="AR5" s="722"/>
      <c r="AS5" s="722"/>
      <c r="AT5" s="722"/>
      <c r="AU5" s="722"/>
      <c r="AV5" s="722"/>
      <c r="AW5" s="722"/>
      <c r="AX5" s="723"/>
    </row>
    <row r="6" spans="1:50" ht="27"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52.5" customHeight="1" x14ac:dyDescent="0.15">
      <c r="A7" s="518" t="s">
        <v>22</v>
      </c>
      <c r="B7" s="519"/>
      <c r="C7" s="519"/>
      <c r="D7" s="519"/>
      <c r="E7" s="519"/>
      <c r="F7" s="520"/>
      <c r="G7" s="521" t="s">
        <v>565</v>
      </c>
      <c r="H7" s="522"/>
      <c r="I7" s="522"/>
      <c r="J7" s="522"/>
      <c r="K7" s="522"/>
      <c r="L7" s="522"/>
      <c r="M7" s="522"/>
      <c r="N7" s="522"/>
      <c r="O7" s="522"/>
      <c r="P7" s="522"/>
      <c r="Q7" s="522"/>
      <c r="R7" s="522"/>
      <c r="S7" s="522"/>
      <c r="T7" s="522"/>
      <c r="U7" s="522"/>
      <c r="V7" s="522"/>
      <c r="W7" s="522"/>
      <c r="X7" s="523"/>
      <c r="Y7" s="945" t="s">
        <v>391</v>
      </c>
      <c r="Z7" s="466"/>
      <c r="AA7" s="466"/>
      <c r="AB7" s="466"/>
      <c r="AC7" s="466"/>
      <c r="AD7" s="946"/>
      <c r="AE7" s="935" t="s">
        <v>566</v>
      </c>
      <c r="AF7" s="936"/>
      <c r="AG7" s="936"/>
      <c r="AH7" s="936"/>
      <c r="AI7" s="936"/>
      <c r="AJ7" s="936"/>
      <c r="AK7" s="936"/>
      <c r="AL7" s="936"/>
      <c r="AM7" s="936"/>
      <c r="AN7" s="936"/>
      <c r="AO7" s="936"/>
      <c r="AP7" s="936"/>
      <c r="AQ7" s="936"/>
      <c r="AR7" s="936"/>
      <c r="AS7" s="936"/>
      <c r="AT7" s="936"/>
      <c r="AU7" s="936"/>
      <c r="AV7" s="936"/>
      <c r="AW7" s="936"/>
      <c r="AX7" s="937"/>
    </row>
    <row r="8" spans="1:50" ht="36.75" customHeight="1" x14ac:dyDescent="0.15">
      <c r="A8" s="518" t="s">
        <v>259</v>
      </c>
      <c r="B8" s="519"/>
      <c r="C8" s="519"/>
      <c r="D8" s="519"/>
      <c r="E8" s="519"/>
      <c r="F8" s="520"/>
      <c r="G8" s="958" t="str">
        <f>入力規則等!A27</f>
        <v>国土強靱化施策</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1.5" customHeight="1" x14ac:dyDescent="0.15">
      <c r="A9" s="871" t="s">
        <v>23</v>
      </c>
      <c r="B9" s="872"/>
      <c r="C9" s="872"/>
      <c r="D9" s="872"/>
      <c r="E9" s="872"/>
      <c r="F9" s="872"/>
      <c r="G9" s="873" t="s">
        <v>567</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70.5" customHeight="1" x14ac:dyDescent="0.15">
      <c r="A10" s="680" t="s">
        <v>30</v>
      </c>
      <c r="B10" s="681"/>
      <c r="C10" s="681"/>
      <c r="D10" s="681"/>
      <c r="E10" s="681"/>
      <c r="F10" s="681"/>
      <c r="G10" s="775" t="s">
        <v>568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1.5" customHeight="1" x14ac:dyDescent="0.15">
      <c r="A11" s="680" t="s">
        <v>5</v>
      </c>
      <c r="B11" s="681"/>
      <c r="C11" s="681"/>
      <c r="D11" s="681"/>
      <c r="E11" s="681"/>
      <c r="F11" s="68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1308</v>
      </c>
      <c r="Q13" s="678"/>
      <c r="R13" s="678"/>
      <c r="S13" s="678"/>
      <c r="T13" s="678"/>
      <c r="U13" s="678"/>
      <c r="V13" s="679"/>
      <c r="W13" s="677">
        <v>1186</v>
      </c>
      <c r="X13" s="678"/>
      <c r="Y13" s="678"/>
      <c r="Z13" s="678"/>
      <c r="AA13" s="678"/>
      <c r="AB13" s="678"/>
      <c r="AC13" s="679"/>
      <c r="AD13" s="677">
        <v>1164</v>
      </c>
      <c r="AE13" s="678"/>
      <c r="AF13" s="678"/>
      <c r="AG13" s="678"/>
      <c r="AH13" s="678"/>
      <c r="AI13" s="678"/>
      <c r="AJ13" s="679"/>
      <c r="AK13" s="677">
        <v>826</v>
      </c>
      <c r="AL13" s="678"/>
      <c r="AM13" s="678"/>
      <c r="AN13" s="678"/>
      <c r="AO13" s="678"/>
      <c r="AP13" s="678"/>
      <c r="AQ13" s="679"/>
      <c r="AR13" s="942">
        <v>826</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v>-90</v>
      </c>
      <c r="Q14" s="678"/>
      <c r="R14" s="678"/>
      <c r="S14" s="678"/>
      <c r="T14" s="678"/>
      <c r="U14" s="678"/>
      <c r="V14" s="679"/>
      <c r="W14" s="677">
        <v>-26</v>
      </c>
      <c r="X14" s="678"/>
      <c r="Y14" s="678"/>
      <c r="Z14" s="678"/>
      <c r="AA14" s="678"/>
      <c r="AB14" s="678"/>
      <c r="AC14" s="679"/>
      <c r="AD14" s="677">
        <v>-127</v>
      </c>
      <c r="AE14" s="678"/>
      <c r="AF14" s="678"/>
      <c r="AG14" s="678"/>
      <c r="AH14" s="678"/>
      <c r="AI14" s="678"/>
      <c r="AJ14" s="679"/>
      <c r="AK14" s="677" t="s">
        <v>658</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566</v>
      </c>
      <c r="Q15" s="678"/>
      <c r="R15" s="678"/>
      <c r="S15" s="678"/>
      <c r="T15" s="678"/>
      <c r="U15" s="678"/>
      <c r="V15" s="679"/>
      <c r="W15" s="677" t="s">
        <v>566</v>
      </c>
      <c r="X15" s="678"/>
      <c r="Y15" s="678"/>
      <c r="Z15" s="678"/>
      <c r="AA15" s="678"/>
      <c r="AB15" s="678"/>
      <c r="AC15" s="679"/>
      <c r="AD15" s="677" t="s">
        <v>566</v>
      </c>
      <c r="AE15" s="678"/>
      <c r="AF15" s="678"/>
      <c r="AG15" s="678"/>
      <c r="AH15" s="678"/>
      <c r="AI15" s="678"/>
      <c r="AJ15" s="679"/>
      <c r="AK15" s="677" t="s">
        <v>658</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566</v>
      </c>
      <c r="Q16" s="678"/>
      <c r="R16" s="678"/>
      <c r="S16" s="678"/>
      <c r="T16" s="678"/>
      <c r="U16" s="678"/>
      <c r="V16" s="679"/>
      <c r="W16" s="677" t="s">
        <v>566</v>
      </c>
      <c r="X16" s="678"/>
      <c r="Y16" s="678"/>
      <c r="Z16" s="678"/>
      <c r="AA16" s="678"/>
      <c r="AB16" s="678"/>
      <c r="AC16" s="679"/>
      <c r="AD16" s="677" t="s">
        <v>614</v>
      </c>
      <c r="AE16" s="678"/>
      <c r="AF16" s="678"/>
      <c r="AG16" s="678"/>
      <c r="AH16" s="678"/>
      <c r="AI16" s="678"/>
      <c r="AJ16" s="679"/>
      <c r="AK16" s="677" t="s">
        <v>658</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566</v>
      </c>
      <c r="Q17" s="678"/>
      <c r="R17" s="678"/>
      <c r="S17" s="678"/>
      <c r="T17" s="678"/>
      <c r="U17" s="678"/>
      <c r="V17" s="679"/>
      <c r="W17" s="677" t="s">
        <v>566</v>
      </c>
      <c r="X17" s="678"/>
      <c r="Y17" s="678"/>
      <c r="Z17" s="678"/>
      <c r="AA17" s="678"/>
      <c r="AB17" s="678"/>
      <c r="AC17" s="679"/>
      <c r="AD17" s="677" t="s">
        <v>615</v>
      </c>
      <c r="AE17" s="678"/>
      <c r="AF17" s="678"/>
      <c r="AG17" s="678"/>
      <c r="AH17" s="678"/>
      <c r="AI17" s="678"/>
      <c r="AJ17" s="679"/>
      <c r="AK17" s="677" t="s">
        <v>658</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1218</v>
      </c>
      <c r="Q18" s="901"/>
      <c r="R18" s="901"/>
      <c r="S18" s="901"/>
      <c r="T18" s="901"/>
      <c r="U18" s="901"/>
      <c r="V18" s="902"/>
      <c r="W18" s="900">
        <f>SUM(W13:AC17)</f>
        <v>1160</v>
      </c>
      <c r="X18" s="901"/>
      <c r="Y18" s="901"/>
      <c r="Z18" s="901"/>
      <c r="AA18" s="901"/>
      <c r="AB18" s="901"/>
      <c r="AC18" s="902"/>
      <c r="AD18" s="900">
        <f>SUM(AD13:AJ17)</f>
        <v>1037</v>
      </c>
      <c r="AE18" s="901"/>
      <c r="AF18" s="901"/>
      <c r="AG18" s="901"/>
      <c r="AH18" s="901"/>
      <c r="AI18" s="901"/>
      <c r="AJ18" s="902"/>
      <c r="AK18" s="900">
        <f>SUM(AK13:AQ17)</f>
        <v>826</v>
      </c>
      <c r="AL18" s="901"/>
      <c r="AM18" s="901"/>
      <c r="AN18" s="901"/>
      <c r="AO18" s="901"/>
      <c r="AP18" s="901"/>
      <c r="AQ18" s="902"/>
      <c r="AR18" s="900">
        <f>SUM(AR13:AX17)</f>
        <v>826</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1200</v>
      </c>
      <c r="Q19" s="678"/>
      <c r="R19" s="678"/>
      <c r="S19" s="678"/>
      <c r="T19" s="678"/>
      <c r="U19" s="678"/>
      <c r="V19" s="679"/>
      <c r="W19" s="677">
        <v>1113</v>
      </c>
      <c r="X19" s="678"/>
      <c r="Y19" s="678"/>
      <c r="Z19" s="678"/>
      <c r="AA19" s="678"/>
      <c r="AB19" s="678"/>
      <c r="AC19" s="679"/>
      <c r="AD19" s="677">
        <v>1032</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0.98522167487684731</v>
      </c>
      <c r="Q20" s="318"/>
      <c r="R20" s="318"/>
      <c r="S20" s="318"/>
      <c r="T20" s="318"/>
      <c r="U20" s="318"/>
      <c r="V20" s="318"/>
      <c r="W20" s="318">
        <f t="shared" ref="W20" si="0">IF(W18=0, "-", SUM(W19)/W18)</f>
        <v>0.95948275862068966</v>
      </c>
      <c r="X20" s="318"/>
      <c r="Y20" s="318"/>
      <c r="Z20" s="318"/>
      <c r="AA20" s="318"/>
      <c r="AB20" s="318"/>
      <c r="AC20" s="318"/>
      <c r="AD20" s="318">
        <f t="shared" ref="AD20" si="1">IF(AD18=0, "-", SUM(AD19)/AD18)</f>
        <v>0.9951783992285439</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1"/>
      <c r="B21" s="872"/>
      <c r="C21" s="872"/>
      <c r="D21" s="872"/>
      <c r="E21" s="872"/>
      <c r="F21" s="1004"/>
      <c r="G21" s="316" t="s">
        <v>358</v>
      </c>
      <c r="H21" s="317"/>
      <c r="I21" s="317"/>
      <c r="J21" s="317"/>
      <c r="K21" s="317"/>
      <c r="L21" s="317"/>
      <c r="M21" s="317"/>
      <c r="N21" s="317"/>
      <c r="O21" s="317"/>
      <c r="P21" s="318">
        <f>IF(P19=0, "-", SUM(P19)/SUM(P13,P14))</f>
        <v>0.98522167487684731</v>
      </c>
      <c r="Q21" s="318"/>
      <c r="R21" s="318"/>
      <c r="S21" s="318"/>
      <c r="T21" s="318"/>
      <c r="U21" s="318"/>
      <c r="V21" s="318"/>
      <c r="W21" s="318">
        <f t="shared" ref="W21" si="2">IF(W19=0, "-", SUM(W19)/SUM(W13,W14))</f>
        <v>0.95948275862068966</v>
      </c>
      <c r="X21" s="318"/>
      <c r="Y21" s="318"/>
      <c r="Z21" s="318"/>
      <c r="AA21" s="318"/>
      <c r="AB21" s="318"/>
      <c r="AC21" s="318"/>
      <c r="AD21" s="318">
        <f t="shared" ref="AD21" si="3">IF(AD19=0, "-", SUM(AD19)/SUM(AD13,AD14))</f>
        <v>0.9951783992285439</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430</v>
      </c>
      <c r="B22" s="972"/>
      <c r="C22" s="972"/>
      <c r="D22" s="972"/>
      <c r="E22" s="972"/>
      <c r="F22" s="973"/>
      <c r="G22" s="1009" t="s">
        <v>337</v>
      </c>
      <c r="H22" s="221"/>
      <c r="I22" s="221"/>
      <c r="J22" s="221"/>
      <c r="K22" s="221"/>
      <c r="L22" s="221"/>
      <c r="M22" s="221"/>
      <c r="N22" s="221"/>
      <c r="O22" s="222"/>
      <c r="P22" s="960" t="s">
        <v>431</v>
      </c>
      <c r="Q22" s="221"/>
      <c r="R22" s="221"/>
      <c r="S22" s="221"/>
      <c r="T22" s="221"/>
      <c r="U22" s="221"/>
      <c r="V22" s="222"/>
      <c r="W22" s="960" t="s">
        <v>432</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42.75" customHeight="1" x14ac:dyDescent="0.15">
      <c r="A23" s="974"/>
      <c r="B23" s="975"/>
      <c r="C23" s="975"/>
      <c r="D23" s="975"/>
      <c r="E23" s="975"/>
      <c r="F23" s="976"/>
      <c r="G23" s="1010" t="s">
        <v>569</v>
      </c>
      <c r="H23" s="1011"/>
      <c r="I23" s="1011"/>
      <c r="J23" s="1011"/>
      <c r="K23" s="1011"/>
      <c r="L23" s="1011"/>
      <c r="M23" s="1011"/>
      <c r="N23" s="1011"/>
      <c r="O23" s="1012"/>
      <c r="P23" s="942">
        <v>826</v>
      </c>
      <c r="Q23" s="943"/>
      <c r="R23" s="943"/>
      <c r="S23" s="943"/>
      <c r="T23" s="943"/>
      <c r="U23" s="943"/>
      <c r="V23" s="961"/>
      <c r="W23" s="942">
        <v>826</v>
      </c>
      <c r="X23" s="943"/>
      <c r="Y23" s="943"/>
      <c r="Z23" s="943"/>
      <c r="AA23" s="943"/>
      <c r="AB23" s="943"/>
      <c r="AC23" s="961"/>
      <c r="AD23" s="981" t="s">
        <v>563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77"/>
      <c r="Q24" s="678"/>
      <c r="R24" s="678"/>
      <c r="S24" s="678"/>
      <c r="T24" s="678"/>
      <c r="U24" s="678"/>
      <c r="V24" s="679"/>
      <c r="W24" s="677"/>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2.5" customHeight="1" thickBot="1" x14ac:dyDescent="0.2">
      <c r="A29" s="977"/>
      <c r="B29" s="978"/>
      <c r="C29" s="978"/>
      <c r="D29" s="978"/>
      <c r="E29" s="978"/>
      <c r="F29" s="979"/>
      <c r="G29" s="968" t="s">
        <v>338</v>
      </c>
      <c r="H29" s="969"/>
      <c r="I29" s="969"/>
      <c r="J29" s="969"/>
      <c r="K29" s="969"/>
      <c r="L29" s="969"/>
      <c r="M29" s="969"/>
      <c r="N29" s="969"/>
      <c r="O29" s="970"/>
      <c r="P29" s="677">
        <f>AK13</f>
        <v>826</v>
      </c>
      <c r="Q29" s="678"/>
      <c r="R29" s="678"/>
      <c r="S29" s="678"/>
      <c r="T29" s="678"/>
      <c r="U29" s="678"/>
      <c r="V29" s="679"/>
      <c r="W29" s="992">
        <f>AR13</f>
        <v>826</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394</v>
      </c>
      <c r="AF30" s="881"/>
      <c r="AG30" s="881"/>
      <c r="AH30" s="882"/>
      <c r="AI30" s="880" t="s">
        <v>416</v>
      </c>
      <c r="AJ30" s="881"/>
      <c r="AK30" s="881"/>
      <c r="AL30" s="882"/>
      <c r="AM30" s="938" t="s">
        <v>421</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1</v>
      </c>
      <c r="AR31" s="200"/>
      <c r="AS31" s="132" t="s">
        <v>236</v>
      </c>
      <c r="AT31" s="133"/>
      <c r="AU31" s="199" t="s">
        <v>566</v>
      </c>
      <c r="AV31" s="199"/>
      <c r="AW31" s="418" t="s">
        <v>181</v>
      </c>
      <c r="AX31" s="419"/>
    </row>
    <row r="32" spans="1:50" ht="70.5" customHeight="1" x14ac:dyDescent="0.15">
      <c r="A32" s="423"/>
      <c r="B32" s="421"/>
      <c r="C32" s="421"/>
      <c r="D32" s="421"/>
      <c r="E32" s="421"/>
      <c r="F32" s="422"/>
      <c r="G32" s="584" t="s">
        <v>570</v>
      </c>
      <c r="H32" s="585"/>
      <c r="I32" s="585"/>
      <c r="J32" s="585"/>
      <c r="K32" s="585"/>
      <c r="L32" s="585"/>
      <c r="M32" s="585"/>
      <c r="N32" s="585"/>
      <c r="O32" s="586"/>
      <c r="P32" s="104" t="s">
        <v>655</v>
      </c>
      <c r="Q32" s="104"/>
      <c r="R32" s="104"/>
      <c r="S32" s="104"/>
      <c r="T32" s="104"/>
      <c r="U32" s="104"/>
      <c r="V32" s="104"/>
      <c r="W32" s="104"/>
      <c r="X32" s="105"/>
      <c r="Y32" s="494" t="s">
        <v>12</v>
      </c>
      <c r="Z32" s="554"/>
      <c r="AA32" s="555"/>
      <c r="AB32" s="484" t="s">
        <v>373</v>
      </c>
      <c r="AC32" s="484"/>
      <c r="AD32" s="484"/>
      <c r="AE32" s="217">
        <v>91.6</v>
      </c>
      <c r="AF32" s="218"/>
      <c r="AG32" s="218"/>
      <c r="AH32" s="218"/>
      <c r="AI32" s="217">
        <v>92.8</v>
      </c>
      <c r="AJ32" s="218"/>
      <c r="AK32" s="218"/>
      <c r="AL32" s="218"/>
      <c r="AM32" s="217" t="s">
        <v>615</v>
      </c>
      <c r="AN32" s="218"/>
      <c r="AO32" s="218"/>
      <c r="AP32" s="218"/>
      <c r="AQ32" s="352" t="s">
        <v>566</v>
      </c>
      <c r="AR32" s="207"/>
      <c r="AS32" s="207"/>
      <c r="AT32" s="353"/>
      <c r="AU32" s="218" t="s">
        <v>566</v>
      </c>
      <c r="AV32" s="218"/>
      <c r="AW32" s="218"/>
      <c r="AX32" s="220"/>
    </row>
    <row r="33" spans="1:50" ht="70.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373</v>
      </c>
      <c r="AC33" s="546"/>
      <c r="AD33" s="546"/>
      <c r="AE33" s="217" t="s">
        <v>566</v>
      </c>
      <c r="AF33" s="218"/>
      <c r="AG33" s="218"/>
      <c r="AH33" s="218"/>
      <c r="AI33" s="217" t="s">
        <v>566</v>
      </c>
      <c r="AJ33" s="218"/>
      <c r="AK33" s="218"/>
      <c r="AL33" s="218"/>
      <c r="AM33" s="217" t="s">
        <v>615</v>
      </c>
      <c r="AN33" s="218"/>
      <c r="AO33" s="218"/>
      <c r="AP33" s="218"/>
      <c r="AQ33" s="352">
        <v>92.8</v>
      </c>
      <c r="AR33" s="207"/>
      <c r="AS33" s="207"/>
      <c r="AT33" s="353"/>
      <c r="AU33" s="218">
        <v>100</v>
      </c>
      <c r="AV33" s="218"/>
      <c r="AW33" s="218"/>
      <c r="AX33" s="220"/>
    </row>
    <row r="34" spans="1:50" ht="70.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91.6</v>
      </c>
      <c r="AF34" s="218"/>
      <c r="AG34" s="218"/>
      <c r="AH34" s="218"/>
      <c r="AI34" s="217">
        <v>92.8</v>
      </c>
      <c r="AJ34" s="218"/>
      <c r="AK34" s="218"/>
      <c r="AL34" s="218"/>
      <c r="AM34" s="217" t="s">
        <v>616</v>
      </c>
      <c r="AN34" s="218"/>
      <c r="AO34" s="218"/>
      <c r="AP34" s="218"/>
      <c r="AQ34" s="352" t="s">
        <v>566</v>
      </c>
      <c r="AR34" s="207"/>
      <c r="AS34" s="207"/>
      <c r="AT34" s="353"/>
      <c r="AU34" s="218" t="s">
        <v>566</v>
      </c>
      <c r="AV34" s="218"/>
      <c r="AW34" s="218"/>
      <c r="AX34" s="220"/>
    </row>
    <row r="35" spans="1:50" ht="23.25" customHeight="1" x14ac:dyDescent="0.15">
      <c r="A35" s="225" t="s">
        <v>382</v>
      </c>
      <c r="B35" s="226"/>
      <c r="C35" s="226"/>
      <c r="D35" s="226"/>
      <c r="E35" s="226"/>
      <c r="F35" s="227"/>
      <c r="G35" s="231" t="s">
        <v>571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1</v>
      </c>
      <c r="AR38" s="200"/>
      <c r="AS38" s="132" t="s">
        <v>236</v>
      </c>
      <c r="AT38" s="133"/>
      <c r="AU38" s="199" t="s">
        <v>566</v>
      </c>
      <c r="AV38" s="199"/>
      <c r="AW38" s="418" t="s">
        <v>181</v>
      </c>
      <c r="AX38" s="419"/>
    </row>
    <row r="39" spans="1:50" ht="70.5" customHeight="1" x14ac:dyDescent="0.15">
      <c r="A39" s="423"/>
      <c r="B39" s="421"/>
      <c r="C39" s="421"/>
      <c r="D39" s="421"/>
      <c r="E39" s="421"/>
      <c r="F39" s="422"/>
      <c r="G39" s="584" t="s">
        <v>570</v>
      </c>
      <c r="H39" s="585"/>
      <c r="I39" s="585"/>
      <c r="J39" s="585"/>
      <c r="K39" s="585"/>
      <c r="L39" s="585"/>
      <c r="M39" s="585"/>
      <c r="N39" s="585"/>
      <c r="O39" s="586"/>
      <c r="P39" s="104" t="s">
        <v>656</v>
      </c>
      <c r="Q39" s="104"/>
      <c r="R39" s="104"/>
      <c r="S39" s="104"/>
      <c r="T39" s="104"/>
      <c r="U39" s="104"/>
      <c r="V39" s="104"/>
      <c r="W39" s="104"/>
      <c r="X39" s="105"/>
      <c r="Y39" s="494" t="s">
        <v>12</v>
      </c>
      <c r="Z39" s="554"/>
      <c r="AA39" s="555"/>
      <c r="AB39" s="484" t="s">
        <v>373</v>
      </c>
      <c r="AC39" s="484"/>
      <c r="AD39" s="484"/>
      <c r="AE39" s="217">
        <v>90.3</v>
      </c>
      <c r="AF39" s="218"/>
      <c r="AG39" s="218"/>
      <c r="AH39" s="218"/>
      <c r="AI39" s="217">
        <v>91.4</v>
      </c>
      <c r="AJ39" s="218"/>
      <c r="AK39" s="218"/>
      <c r="AL39" s="218"/>
      <c r="AM39" s="217" t="s">
        <v>615</v>
      </c>
      <c r="AN39" s="218"/>
      <c r="AO39" s="218"/>
      <c r="AP39" s="218"/>
      <c r="AQ39" s="352" t="s">
        <v>566</v>
      </c>
      <c r="AR39" s="207"/>
      <c r="AS39" s="207"/>
      <c r="AT39" s="353"/>
      <c r="AU39" s="218" t="s">
        <v>566</v>
      </c>
      <c r="AV39" s="218"/>
      <c r="AW39" s="218"/>
      <c r="AX39" s="220"/>
    </row>
    <row r="40" spans="1:50" ht="70.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373</v>
      </c>
      <c r="AC40" s="546"/>
      <c r="AD40" s="546"/>
      <c r="AE40" s="217" t="s">
        <v>566</v>
      </c>
      <c r="AF40" s="218"/>
      <c r="AG40" s="218"/>
      <c r="AH40" s="218"/>
      <c r="AI40" s="217" t="s">
        <v>566</v>
      </c>
      <c r="AJ40" s="218"/>
      <c r="AK40" s="218"/>
      <c r="AL40" s="218"/>
      <c r="AM40" s="217" t="s">
        <v>615</v>
      </c>
      <c r="AN40" s="218"/>
      <c r="AO40" s="218"/>
      <c r="AP40" s="218"/>
      <c r="AQ40" s="352">
        <v>91.4</v>
      </c>
      <c r="AR40" s="207"/>
      <c r="AS40" s="207"/>
      <c r="AT40" s="353"/>
      <c r="AU40" s="218">
        <v>100</v>
      </c>
      <c r="AV40" s="218"/>
      <c r="AW40" s="218"/>
      <c r="AX40" s="220"/>
    </row>
    <row r="41" spans="1:50" ht="70.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90.3</v>
      </c>
      <c r="AF41" s="218"/>
      <c r="AG41" s="218"/>
      <c r="AH41" s="218"/>
      <c r="AI41" s="217">
        <v>91.4</v>
      </c>
      <c r="AJ41" s="218"/>
      <c r="AK41" s="218"/>
      <c r="AL41" s="218"/>
      <c r="AM41" s="217" t="s">
        <v>615</v>
      </c>
      <c r="AN41" s="218"/>
      <c r="AO41" s="218"/>
      <c r="AP41" s="218"/>
      <c r="AQ41" s="352" t="s">
        <v>566</v>
      </c>
      <c r="AR41" s="207"/>
      <c r="AS41" s="207"/>
      <c r="AT41" s="353"/>
      <c r="AU41" s="218" t="s">
        <v>566</v>
      </c>
      <c r="AV41" s="218"/>
      <c r="AW41" s="218"/>
      <c r="AX41" s="220"/>
    </row>
    <row r="42" spans="1:50" ht="20.25" customHeight="1" x14ac:dyDescent="0.15">
      <c r="A42" s="225" t="s">
        <v>382</v>
      </c>
      <c r="B42" s="226"/>
      <c r="C42" s="226"/>
      <c r="D42" s="226"/>
      <c r="E42" s="226"/>
      <c r="F42" s="227"/>
      <c r="G42" s="231" t="s">
        <v>572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5.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37.5" customHeight="1" x14ac:dyDescent="0.15">
      <c r="A101" s="445"/>
      <c r="B101" s="446"/>
      <c r="C101" s="446"/>
      <c r="D101" s="446"/>
      <c r="E101" s="446"/>
      <c r="F101" s="447"/>
      <c r="G101" s="104" t="s">
        <v>573</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574</v>
      </c>
      <c r="AC101" s="484"/>
      <c r="AD101" s="484"/>
      <c r="AE101" s="217">
        <v>140</v>
      </c>
      <c r="AF101" s="218"/>
      <c r="AG101" s="218"/>
      <c r="AH101" s="219"/>
      <c r="AI101" s="217">
        <v>142</v>
      </c>
      <c r="AJ101" s="218"/>
      <c r="AK101" s="218"/>
      <c r="AL101" s="219"/>
      <c r="AM101" s="217">
        <v>147</v>
      </c>
      <c r="AN101" s="218"/>
      <c r="AO101" s="218"/>
      <c r="AP101" s="219"/>
      <c r="AQ101" s="217" t="s">
        <v>566</v>
      </c>
      <c r="AR101" s="218"/>
      <c r="AS101" s="218"/>
      <c r="AT101" s="219"/>
      <c r="AU101" s="217"/>
      <c r="AV101" s="218"/>
      <c r="AW101" s="218"/>
      <c r="AX101" s="219"/>
    </row>
    <row r="102" spans="1:60" ht="37.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574</v>
      </c>
      <c r="AC102" s="484"/>
      <c r="AD102" s="484"/>
      <c r="AE102" s="441" t="s">
        <v>566</v>
      </c>
      <c r="AF102" s="441"/>
      <c r="AG102" s="441"/>
      <c r="AH102" s="441"/>
      <c r="AI102" s="441" t="s">
        <v>566</v>
      </c>
      <c r="AJ102" s="441"/>
      <c r="AK102" s="441"/>
      <c r="AL102" s="441"/>
      <c r="AM102" s="441" t="s">
        <v>617</v>
      </c>
      <c r="AN102" s="441"/>
      <c r="AO102" s="441"/>
      <c r="AP102" s="441"/>
      <c r="AQ102" s="272">
        <v>167</v>
      </c>
      <c r="AR102" s="273"/>
      <c r="AS102" s="273"/>
      <c r="AT102" s="322"/>
      <c r="AU102" s="272">
        <v>147</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1" t="s">
        <v>436</v>
      </c>
      <c r="AR115" s="612"/>
      <c r="AS115" s="612"/>
      <c r="AT115" s="612"/>
      <c r="AU115" s="612"/>
      <c r="AV115" s="612"/>
      <c r="AW115" s="612"/>
      <c r="AX115" s="613"/>
    </row>
    <row r="116" spans="1:50" ht="23.25" customHeight="1" x14ac:dyDescent="0.15">
      <c r="A116" s="462"/>
      <c r="B116" s="463"/>
      <c r="C116" s="463"/>
      <c r="D116" s="463"/>
      <c r="E116" s="463"/>
      <c r="F116" s="464"/>
      <c r="G116" s="411" t="s">
        <v>575</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576</v>
      </c>
      <c r="AC116" s="486"/>
      <c r="AD116" s="487"/>
      <c r="AE116" s="441">
        <v>8572</v>
      </c>
      <c r="AF116" s="441"/>
      <c r="AG116" s="441"/>
      <c r="AH116" s="441"/>
      <c r="AI116" s="441">
        <v>7841</v>
      </c>
      <c r="AJ116" s="441"/>
      <c r="AK116" s="441"/>
      <c r="AL116" s="441"/>
      <c r="AM116" s="441">
        <v>7019</v>
      </c>
      <c r="AN116" s="441"/>
      <c r="AO116" s="441"/>
      <c r="AP116" s="441"/>
      <c r="AQ116" s="217"/>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577</v>
      </c>
      <c r="AC117" s="496"/>
      <c r="AD117" s="497"/>
      <c r="AE117" s="574" t="s">
        <v>578</v>
      </c>
      <c r="AF117" s="574"/>
      <c r="AG117" s="574"/>
      <c r="AH117" s="574"/>
      <c r="AI117" s="574" t="s">
        <v>579</v>
      </c>
      <c r="AJ117" s="574"/>
      <c r="AK117" s="574"/>
      <c r="AL117" s="574"/>
      <c r="AM117" s="574" t="s">
        <v>618</v>
      </c>
      <c r="AN117" s="574"/>
      <c r="AO117" s="574"/>
      <c r="AP117" s="574"/>
      <c r="AQ117" s="574"/>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1" t="s">
        <v>436</v>
      </c>
      <c r="AR118" s="612"/>
      <c r="AS118" s="612"/>
      <c r="AT118" s="612"/>
      <c r="AU118" s="612"/>
      <c r="AV118" s="612"/>
      <c r="AW118" s="612"/>
      <c r="AX118" s="613"/>
    </row>
    <row r="119" spans="1:50" ht="23.25" hidden="1" customHeight="1" x14ac:dyDescent="0.15">
      <c r="A119" s="462"/>
      <c r="B119" s="463"/>
      <c r="C119" s="463"/>
      <c r="D119" s="463"/>
      <c r="E119" s="463"/>
      <c r="F119" s="464"/>
      <c r="G119" s="411" t="s">
        <v>580</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581</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1" t="s">
        <v>436</v>
      </c>
      <c r="AR121" s="612"/>
      <c r="AS121" s="612"/>
      <c r="AT121" s="612"/>
      <c r="AU121" s="612"/>
      <c r="AV121" s="612"/>
      <c r="AW121" s="612"/>
      <c r="AX121" s="613"/>
    </row>
    <row r="122" spans="1:50" ht="23.25" hidden="1" customHeight="1" x14ac:dyDescent="0.15">
      <c r="A122" s="462"/>
      <c r="B122" s="463"/>
      <c r="C122" s="463"/>
      <c r="D122" s="463"/>
      <c r="E122" s="463"/>
      <c r="F122" s="464"/>
      <c r="G122" s="411" t="s">
        <v>582</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581</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1" t="s">
        <v>582</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581</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394</v>
      </c>
      <c r="AF127" s="439"/>
      <c r="AG127" s="439"/>
      <c r="AH127" s="440"/>
      <c r="AI127" s="438" t="s">
        <v>392</v>
      </c>
      <c r="AJ127" s="439"/>
      <c r="AK127" s="439"/>
      <c r="AL127" s="440"/>
      <c r="AM127" s="438" t="s">
        <v>421</v>
      </c>
      <c r="AN127" s="439"/>
      <c r="AO127" s="439"/>
      <c r="AP127" s="440"/>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1" t="s">
        <v>582</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581</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30" customHeight="1" x14ac:dyDescent="0.15">
      <c r="A130" s="188" t="s">
        <v>409</v>
      </c>
      <c r="B130" s="185"/>
      <c r="C130" s="184" t="s">
        <v>239</v>
      </c>
      <c r="D130" s="185"/>
      <c r="E130" s="169" t="s">
        <v>268</v>
      </c>
      <c r="F130" s="170"/>
      <c r="G130" s="32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x14ac:dyDescent="0.15">
      <c r="A131" s="189"/>
      <c r="B131" s="186"/>
      <c r="C131" s="180"/>
      <c r="D131" s="186"/>
      <c r="E131" s="174" t="s">
        <v>267</v>
      </c>
      <c r="F131" s="175"/>
      <c r="G131" s="359"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583</v>
      </c>
      <c r="AR133" s="199"/>
      <c r="AS133" s="132" t="s">
        <v>236</v>
      </c>
      <c r="AT133" s="133"/>
      <c r="AU133" s="345" t="s">
        <v>583</v>
      </c>
      <c r="AV133" s="200"/>
      <c r="AW133" s="132" t="s">
        <v>181</v>
      </c>
      <c r="AX133" s="195"/>
    </row>
    <row r="134" spans="1:50" ht="30" customHeight="1" x14ac:dyDescent="0.15">
      <c r="A134" s="189"/>
      <c r="B134" s="186"/>
      <c r="C134" s="180"/>
      <c r="D134" s="186"/>
      <c r="E134" s="180"/>
      <c r="F134" s="181"/>
      <c r="G134" s="295" t="s">
        <v>619</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585</v>
      </c>
      <c r="AC134" s="205"/>
      <c r="AD134" s="205"/>
      <c r="AE134" s="319">
        <v>91.6</v>
      </c>
      <c r="AF134" s="207"/>
      <c r="AG134" s="207"/>
      <c r="AH134" s="207"/>
      <c r="AI134" s="319">
        <v>92.8</v>
      </c>
      <c r="AJ134" s="207"/>
      <c r="AK134" s="207"/>
      <c r="AL134" s="207"/>
      <c r="AM134" s="319" t="s">
        <v>561</v>
      </c>
      <c r="AN134" s="207"/>
      <c r="AO134" s="207"/>
      <c r="AP134" s="207"/>
      <c r="AQ134" s="319" t="s">
        <v>583</v>
      </c>
      <c r="AR134" s="207"/>
      <c r="AS134" s="207"/>
      <c r="AT134" s="207"/>
      <c r="AU134" s="319" t="s">
        <v>583</v>
      </c>
      <c r="AV134" s="207"/>
      <c r="AW134" s="207"/>
      <c r="AX134" s="208"/>
    </row>
    <row r="135" spans="1:50" ht="30"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585</v>
      </c>
      <c r="AC135" s="343"/>
      <c r="AD135" s="344"/>
      <c r="AE135" s="319" t="s">
        <v>583</v>
      </c>
      <c r="AF135" s="207"/>
      <c r="AG135" s="207"/>
      <c r="AH135" s="207"/>
      <c r="AI135" s="319" t="s">
        <v>583</v>
      </c>
      <c r="AJ135" s="207"/>
      <c r="AK135" s="207"/>
      <c r="AL135" s="207"/>
      <c r="AM135" s="319" t="s">
        <v>561</v>
      </c>
      <c r="AN135" s="207"/>
      <c r="AO135" s="207"/>
      <c r="AP135" s="207"/>
      <c r="AQ135" s="319" t="s">
        <v>583</v>
      </c>
      <c r="AR135" s="207"/>
      <c r="AS135" s="207"/>
      <c r="AT135" s="207"/>
      <c r="AU135" s="319">
        <v>100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583</v>
      </c>
      <c r="AR137" s="199"/>
      <c r="AS137" s="132" t="s">
        <v>236</v>
      </c>
      <c r="AT137" s="133"/>
      <c r="AU137" s="345" t="s">
        <v>584</v>
      </c>
      <c r="AV137" s="200"/>
      <c r="AW137" s="132" t="s">
        <v>181</v>
      </c>
      <c r="AX137" s="195"/>
    </row>
    <row r="138" spans="1:50" ht="30" customHeight="1" x14ac:dyDescent="0.15">
      <c r="A138" s="189"/>
      <c r="B138" s="186"/>
      <c r="C138" s="180"/>
      <c r="D138" s="186"/>
      <c r="E138" s="180"/>
      <c r="F138" s="181"/>
      <c r="G138" s="295" t="s">
        <v>620</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585</v>
      </c>
      <c r="AC138" s="343"/>
      <c r="AD138" s="344"/>
      <c r="AE138" s="319">
        <v>90.3</v>
      </c>
      <c r="AF138" s="207"/>
      <c r="AG138" s="207"/>
      <c r="AH138" s="207"/>
      <c r="AI138" s="319">
        <v>91.4</v>
      </c>
      <c r="AJ138" s="207"/>
      <c r="AK138" s="207"/>
      <c r="AL138" s="207"/>
      <c r="AM138" s="319" t="s">
        <v>561</v>
      </c>
      <c r="AN138" s="207"/>
      <c r="AO138" s="207"/>
      <c r="AP138" s="207"/>
      <c r="AQ138" s="319" t="s">
        <v>583</v>
      </c>
      <c r="AR138" s="207"/>
      <c r="AS138" s="207"/>
      <c r="AT138" s="207"/>
      <c r="AU138" s="319" t="s">
        <v>583</v>
      </c>
      <c r="AV138" s="207"/>
      <c r="AW138" s="207"/>
      <c r="AX138" s="208"/>
    </row>
    <row r="139" spans="1:50" ht="30"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585</v>
      </c>
      <c r="AC139" s="343"/>
      <c r="AD139" s="344"/>
      <c r="AE139" s="319" t="s">
        <v>583</v>
      </c>
      <c r="AF139" s="207"/>
      <c r="AG139" s="207"/>
      <c r="AH139" s="207"/>
      <c r="AI139" s="319" t="s">
        <v>583</v>
      </c>
      <c r="AJ139" s="207"/>
      <c r="AK139" s="207"/>
      <c r="AL139" s="207"/>
      <c r="AM139" s="319" t="s">
        <v>561</v>
      </c>
      <c r="AN139" s="207"/>
      <c r="AO139" s="207"/>
      <c r="AP139" s="207"/>
      <c r="AQ139" s="319" t="s">
        <v>583</v>
      </c>
      <c r="AR139" s="207"/>
      <c r="AS139" s="207"/>
      <c r="AT139" s="207"/>
      <c r="AU139" s="319">
        <v>100</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1.5" customHeight="1" x14ac:dyDescent="0.15">
      <c r="A188" s="189"/>
      <c r="B188" s="186"/>
      <c r="C188" s="180"/>
      <c r="D188" s="186"/>
      <c r="E188" s="320"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1.5"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9"/>
      <c r="B430" s="186"/>
      <c r="C430" s="178" t="s">
        <v>424</v>
      </c>
      <c r="D430" s="955"/>
      <c r="E430" s="174" t="s">
        <v>402</v>
      </c>
      <c r="F430" s="920"/>
      <c r="G430" s="921" t="s">
        <v>255</v>
      </c>
      <c r="H430" s="122"/>
      <c r="I430" s="122"/>
      <c r="J430" s="922" t="s">
        <v>583</v>
      </c>
      <c r="K430" s="923"/>
      <c r="L430" s="923"/>
      <c r="M430" s="923"/>
      <c r="N430" s="923"/>
      <c r="O430" s="923"/>
      <c r="P430" s="923"/>
      <c r="Q430" s="923"/>
      <c r="R430" s="923"/>
      <c r="S430" s="923"/>
      <c r="T430" s="924"/>
      <c r="U430" s="925" t="s">
        <v>583</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hidden="1"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hidden="1"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584</v>
      </c>
      <c r="AF432" s="200"/>
      <c r="AG432" s="132" t="s">
        <v>236</v>
      </c>
      <c r="AH432" s="133"/>
      <c r="AI432" s="155"/>
      <c r="AJ432" s="155"/>
      <c r="AK432" s="155"/>
      <c r="AL432" s="153"/>
      <c r="AM432" s="155"/>
      <c r="AN432" s="155"/>
      <c r="AO432" s="155"/>
      <c r="AP432" s="153"/>
      <c r="AQ432" s="610" t="s">
        <v>583</v>
      </c>
      <c r="AR432" s="200"/>
      <c r="AS432" s="132" t="s">
        <v>236</v>
      </c>
      <c r="AT432" s="133"/>
      <c r="AU432" s="610" t="s">
        <v>583</v>
      </c>
      <c r="AV432" s="200"/>
      <c r="AW432" s="132" t="s">
        <v>181</v>
      </c>
      <c r="AX432" s="195"/>
    </row>
    <row r="433" spans="1:50" ht="23.25" hidden="1" customHeight="1" x14ac:dyDescent="0.15">
      <c r="A433" s="189"/>
      <c r="B433" s="186"/>
      <c r="C433" s="180"/>
      <c r="D433" s="186"/>
      <c r="E433" s="354"/>
      <c r="F433" s="355"/>
      <c r="G433" s="295" t="s">
        <v>583</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583</v>
      </c>
      <c r="AC433" s="213"/>
      <c r="AD433" s="213"/>
      <c r="AE433" s="416" t="s">
        <v>583</v>
      </c>
      <c r="AF433" s="207"/>
      <c r="AG433" s="207"/>
      <c r="AH433" s="207"/>
      <c r="AI433" s="416" t="s">
        <v>583</v>
      </c>
      <c r="AJ433" s="207"/>
      <c r="AK433" s="207"/>
      <c r="AL433" s="207"/>
      <c r="AM433" s="416" t="s">
        <v>561</v>
      </c>
      <c r="AN433" s="207"/>
      <c r="AO433" s="207"/>
      <c r="AP433" s="207"/>
      <c r="AQ433" s="416" t="s">
        <v>583</v>
      </c>
      <c r="AR433" s="207"/>
      <c r="AS433" s="207"/>
      <c r="AT433" s="353"/>
      <c r="AU433" s="417" t="s">
        <v>583</v>
      </c>
      <c r="AV433" s="207"/>
      <c r="AW433" s="207"/>
      <c r="AX433" s="208"/>
    </row>
    <row r="434" spans="1:50" ht="23.25" hidden="1"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583</v>
      </c>
      <c r="AC434" s="213"/>
      <c r="AD434" s="213"/>
      <c r="AE434" s="416" t="s">
        <v>583</v>
      </c>
      <c r="AF434" s="207"/>
      <c r="AG434" s="207"/>
      <c r="AH434" s="207"/>
      <c r="AI434" s="416" t="s">
        <v>583</v>
      </c>
      <c r="AJ434" s="207"/>
      <c r="AK434" s="207"/>
      <c r="AL434" s="207"/>
      <c r="AM434" s="416" t="s">
        <v>561</v>
      </c>
      <c r="AN434" s="207"/>
      <c r="AO434" s="207"/>
      <c r="AP434" s="207"/>
      <c r="AQ434" s="416" t="s">
        <v>583</v>
      </c>
      <c r="AR434" s="207"/>
      <c r="AS434" s="207"/>
      <c r="AT434" s="353"/>
      <c r="AU434" s="417" t="s">
        <v>583</v>
      </c>
      <c r="AV434" s="207"/>
      <c r="AW434" s="207"/>
      <c r="AX434" s="208"/>
    </row>
    <row r="435" spans="1:50" ht="23.25" hidden="1"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583</v>
      </c>
      <c r="AF435" s="207"/>
      <c r="AG435" s="207"/>
      <c r="AH435" s="207"/>
      <c r="AI435" s="416" t="s">
        <v>583</v>
      </c>
      <c r="AJ435" s="207"/>
      <c r="AK435" s="207"/>
      <c r="AL435" s="207"/>
      <c r="AM435" s="416" t="s">
        <v>561</v>
      </c>
      <c r="AN435" s="207"/>
      <c r="AO435" s="207"/>
      <c r="AP435" s="207"/>
      <c r="AQ435" s="416" t="s">
        <v>583</v>
      </c>
      <c r="AR435" s="207"/>
      <c r="AS435" s="207"/>
      <c r="AT435" s="353"/>
      <c r="AU435" s="417" t="s">
        <v>583</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hidden="1"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hidden="1"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566</v>
      </c>
      <c r="AF457" s="200"/>
      <c r="AG457" s="132" t="s">
        <v>236</v>
      </c>
      <c r="AH457" s="133"/>
      <c r="AI457" s="155"/>
      <c r="AJ457" s="155"/>
      <c r="AK457" s="155"/>
      <c r="AL457" s="153"/>
      <c r="AM457" s="155"/>
      <c r="AN457" s="155"/>
      <c r="AO457" s="155"/>
      <c r="AP457" s="153"/>
      <c r="AQ457" s="610" t="s">
        <v>583</v>
      </c>
      <c r="AR457" s="200"/>
      <c r="AS457" s="132" t="s">
        <v>236</v>
      </c>
      <c r="AT457" s="133"/>
      <c r="AU457" s="345" t="s">
        <v>584</v>
      </c>
      <c r="AV457" s="200"/>
      <c r="AW457" s="132" t="s">
        <v>181</v>
      </c>
      <c r="AX457" s="195"/>
    </row>
    <row r="458" spans="1:50" ht="23.25" hidden="1" customHeight="1" x14ac:dyDescent="0.15">
      <c r="A458" s="189"/>
      <c r="B458" s="186"/>
      <c r="C458" s="180"/>
      <c r="D458" s="186"/>
      <c r="E458" s="354"/>
      <c r="F458" s="355"/>
      <c r="G458" s="295" t="s">
        <v>583</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583</v>
      </c>
      <c r="AC458" s="213"/>
      <c r="AD458" s="213"/>
      <c r="AE458" s="416" t="s">
        <v>583</v>
      </c>
      <c r="AF458" s="207"/>
      <c r="AG458" s="207"/>
      <c r="AH458" s="207"/>
      <c r="AI458" s="416" t="s">
        <v>583</v>
      </c>
      <c r="AJ458" s="207"/>
      <c r="AK458" s="207"/>
      <c r="AL458" s="207"/>
      <c r="AM458" s="416" t="s">
        <v>561</v>
      </c>
      <c r="AN458" s="207"/>
      <c r="AO458" s="207"/>
      <c r="AP458" s="207"/>
      <c r="AQ458" s="416" t="s">
        <v>583</v>
      </c>
      <c r="AR458" s="207"/>
      <c r="AS458" s="207"/>
      <c r="AT458" s="353"/>
      <c r="AU458" s="417" t="s">
        <v>583</v>
      </c>
      <c r="AV458" s="207"/>
      <c r="AW458" s="207"/>
      <c r="AX458" s="208"/>
    </row>
    <row r="459" spans="1:50" ht="23.25" hidden="1"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583</v>
      </c>
      <c r="AC459" s="213"/>
      <c r="AD459" s="213"/>
      <c r="AE459" s="416" t="s">
        <v>584</v>
      </c>
      <c r="AF459" s="207"/>
      <c r="AG459" s="207"/>
      <c r="AH459" s="207"/>
      <c r="AI459" s="416" t="s">
        <v>583</v>
      </c>
      <c r="AJ459" s="207"/>
      <c r="AK459" s="207"/>
      <c r="AL459" s="207"/>
      <c r="AM459" s="416" t="s">
        <v>561</v>
      </c>
      <c r="AN459" s="207"/>
      <c r="AO459" s="207"/>
      <c r="AP459" s="207"/>
      <c r="AQ459" s="416" t="s">
        <v>584</v>
      </c>
      <c r="AR459" s="207"/>
      <c r="AS459" s="207"/>
      <c r="AT459" s="353"/>
      <c r="AU459" s="417" t="s">
        <v>583</v>
      </c>
      <c r="AV459" s="207"/>
      <c r="AW459" s="207"/>
      <c r="AX459" s="208"/>
    </row>
    <row r="460" spans="1:50" ht="23.25" hidden="1"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583</v>
      </c>
      <c r="AF460" s="207"/>
      <c r="AG460" s="207"/>
      <c r="AH460" s="207"/>
      <c r="AI460" s="416" t="s">
        <v>583</v>
      </c>
      <c r="AJ460" s="207"/>
      <c r="AK460" s="207"/>
      <c r="AL460" s="207"/>
      <c r="AM460" s="416" t="s">
        <v>561</v>
      </c>
      <c r="AN460" s="207"/>
      <c r="AO460" s="207"/>
      <c r="AP460" s="207"/>
      <c r="AQ460" s="416" t="s">
        <v>583</v>
      </c>
      <c r="AR460" s="207"/>
      <c r="AS460" s="207"/>
      <c r="AT460" s="353"/>
      <c r="AU460" s="417" t="s">
        <v>584</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hidden="1"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t="s">
        <v>583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621</v>
      </c>
      <c r="AE702" s="358"/>
      <c r="AF702" s="358"/>
      <c r="AG702" s="403" t="s">
        <v>587</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606</v>
      </c>
      <c r="AE703" s="332"/>
      <c r="AF703" s="332"/>
      <c r="AG703" s="100" t="s">
        <v>588</v>
      </c>
      <c r="AH703" s="101"/>
      <c r="AI703" s="101"/>
      <c r="AJ703" s="101"/>
      <c r="AK703" s="101"/>
      <c r="AL703" s="101"/>
      <c r="AM703" s="101"/>
      <c r="AN703" s="101"/>
      <c r="AO703" s="101"/>
      <c r="AP703" s="101"/>
      <c r="AQ703" s="101"/>
      <c r="AR703" s="101"/>
      <c r="AS703" s="101"/>
      <c r="AT703" s="101"/>
      <c r="AU703" s="101"/>
      <c r="AV703" s="101"/>
      <c r="AW703" s="101"/>
      <c r="AX703" s="102"/>
    </row>
    <row r="704" spans="1:50" ht="79.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606</v>
      </c>
      <c r="AE704" s="804"/>
      <c r="AF704" s="804"/>
      <c r="AG704" s="167" t="s">
        <v>589</v>
      </c>
      <c r="AH704" s="107"/>
      <c r="AI704" s="107"/>
      <c r="AJ704" s="107"/>
      <c r="AK704" s="107"/>
      <c r="AL704" s="107"/>
      <c r="AM704" s="107"/>
      <c r="AN704" s="107"/>
      <c r="AO704" s="107"/>
      <c r="AP704" s="107"/>
      <c r="AQ704" s="107"/>
      <c r="AR704" s="107"/>
      <c r="AS704" s="107"/>
      <c r="AT704" s="107"/>
      <c r="AU704" s="107"/>
      <c r="AV704" s="107"/>
      <c r="AW704" s="107"/>
      <c r="AX704" s="168"/>
    </row>
    <row r="705" spans="1:50" ht="30"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606</v>
      </c>
      <c r="AE705" s="735"/>
      <c r="AF705" s="735"/>
      <c r="AG705" s="124" t="s">
        <v>590</v>
      </c>
      <c r="AH705" s="104"/>
      <c r="AI705" s="104"/>
      <c r="AJ705" s="104"/>
      <c r="AK705" s="104"/>
      <c r="AL705" s="104"/>
      <c r="AM705" s="104"/>
      <c r="AN705" s="104"/>
      <c r="AO705" s="104"/>
      <c r="AP705" s="104"/>
      <c r="AQ705" s="104"/>
      <c r="AR705" s="104"/>
      <c r="AS705" s="104"/>
      <c r="AT705" s="104"/>
      <c r="AU705" s="104"/>
      <c r="AV705" s="104"/>
      <c r="AW705" s="104"/>
      <c r="AX705" s="125"/>
    </row>
    <row r="706" spans="1:50" ht="45" customHeight="1" x14ac:dyDescent="0.15">
      <c r="A706" s="662"/>
      <c r="B706" s="663"/>
      <c r="C706" s="816"/>
      <c r="D706" s="817"/>
      <c r="E706" s="750" t="s">
        <v>383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622</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30"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622</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49.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606</v>
      </c>
      <c r="AE708" s="625"/>
      <c r="AF708" s="625"/>
      <c r="AG708" s="762" t="s">
        <v>591</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606</v>
      </c>
      <c r="AE709" s="332"/>
      <c r="AF709" s="332"/>
      <c r="AG709" s="100" t="s">
        <v>592</v>
      </c>
      <c r="AH709" s="101"/>
      <c r="AI709" s="101"/>
      <c r="AJ709" s="101"/>
      <c r="AK709" s="101"/>
      <c r="AL709" s="101"/>
      <c r="AM709" s="101"/>
      <c r="AN709" s="101"/>
      <c r="AO709" s="101"/>
      <c r="AP709" s="101"/>
      <c r="AQ709" s="101"/>
      <c r="AR709" s="101"/>
      <c r="AS709" s="101"/>
      <c r="AT709" s="101"/>
      <c r="AU709" s="101"/>
      <c r="AV709" s="101"/>
      <c r="AW709" s="101"/>
      <c r="AX709" s="102"/>
    </row>
    <row r="710" spans="1:50" ht="30"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623</v>
      </c>
      <c r="AE710" s="332"/>
      <c r="AF710" s="332"/>
      <c r="AG710" s="100" t="s">
        <v>566</v>
      </c>
      <c r="AH710" s="101"/>
      <c r="AI710" s="101"/>
      <c r="AJ710" s="101"/>
      <c r="AK710" s="101"/>
      <c r="AL710" s="101"/>
      <c r="AM710" s="101"/>
      <c r="AN710" s="101"/>
      <c r="AO710" s="101"/>
      <c r="AP710" s="101"/>
      <c r="AQ710" s="101"/>
      <c r="AR710" s="101"/>
      <c r="AS710" s="101"/>
      <c r="AT710" s="101"/>
      <c r="AU710" s="101"/>
      <c r="AV710" s="101"/>
      <c r="AW710" s="101"/>
      <c r="AX710" s="102"/>
    </row>
    <row r="711" spans="1:50" ht="72.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606</v>
      </c>
      <c r="AE711" s="332"/>
      <c r="AF711" s="332"/>
      <c r="AG711" s="100" t="s">
        <v>593</v>
      </c>
      <c r="AH711" s="101"/>
      <c r="AI711" s="101"/>
      <c r="AJ711" s="101"/>
      <c r="AK711" s="101"/>
      <c r="AL711" s="101"/>
      <c r="AM711" s="101"/>
      <c r="AN711" s="101"/>
      <c r="AO711" s="101"/>
      <c r="AP711" s="101"/>
      <c r="AQ711" s="101"/>
      <c r="AR711" s="101"/>
      <c r="AS711" s="101"/>
      <c r="AT711" s="101"/>
      <c r="AU711" s="101"/>
      <c r="AV711" s="101"/>
      <c r="AW711" s="101"/>
      <c r="AX711" s="102"/>
    </row>
    <row r="712" spans="1:50" ht="30"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623</v>
      </c>
      <c r="AE712" s="804"/>
      <c r="AF712" s="804"/>
      <c r="AG712" s="832" t="s">
        <v>566</v>
      </c>
      <c r="AH712" s="833"/>
      <c r="AI712" s="833"/>
      <c r="AJ712" s="833"/>
      <c r="AK712" s="833"/>
      <c r="AL712" s="833"/>
      <c r="AM712" s="833"/>
      <c r="AN712" s="833"/>
      <c r="AO712" s="833"/>
      <c r="AP712" s="833"/>
      <c r="AQ712" s="833"/>
      <c r="AR712" s="833"/>
      <c r="AS712" s="833"/>
      <c r="AT712" s="833"/>
      <c r="AU712" s="833"/>
      <c r="AV712" s="833"/>
      <c r="AW712" s="833"/>
      <c r="AX712" s="834"/>
    </row>
    <row r="713" spans="1:50" ht="30"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623</v>
      </c>
      <c r="AE713" s="332"/>
      <c r="AF713" s="683"/>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30"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623</v>
      </c>
      <c r="AE714" s="830"/>
      <c r="AF714" s="831"/>
      <c r="AG714" s="756" t="s">
        <v>566</v>
      </c>
      <c r="AH714" s="757"/>
      <c r="AI714" s="757"/>
      <c r="AJ714" s="757"/>
      <c r="AK714" s="757"/>
      <c r="AL714" s="757"/>
      <c r="AM714" s="757"/>
      <c r="AN714" s="757"/>
      <c r="AO714" s="757"/>
      <c r="AP714" s="757"/>
      <c r="AQ714" s="757"/>
      <c r="AR714" s="757"/>
      <c r="AS714" s="757"/>
      <c r="AT714" s="757"/>
      <c r="AU714" s="757"/>
      <c r="AV714" s="757"/>
      <c r="AW714" s="757"/>
      <c r="AX714" s="758"/>
    </row>
    <row r="715" spans="1:50" ht="30"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606</v>
      </c>
      <c r="AE715" s="625"/>
      <c r="AF715" s="676"/>
      <c r="AG715" s="762" t="s">
        <v>594</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606</v>
      </c>
      <c r="AE716" s="647"/>
      <c r="AF716" s="647"/>
      <c r="AG716" s="100" t="s">
        <v>595</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606</v>
      </c>
      <c r="AE717" s="332"/>
      <c r="AF717" s="332"/>
      <c r="AG717" s="100" t="s">
        <v>596</v>
      </c>
      <c r="AH717" s="101"/>
      <c r="AI717" s="101"/>
      <c r="AJ717" s="101"/>
      <c r="AK717" s="101"/>
      <c r="AL717" s="101"/>
      <c r="AM717" s="101"/>
      <c r="AN717" s="101"/>
      <c r="AO717" s="101"/>
      <c r="AP717" s="101"/>
      <c r="AQ717" s="101"/>
      <c r="AR717" s="101"/>
      <c r="AS717" s="101"/>
      <c r="AT717" s="101"/>
      <c r="AU717" s="101"/>
      <c r="AV717" s="101"/>
      <c r="AW717" s="101"/>
      <c r="AX717" s="102"/>
    </row>
    <row r="718" spans="1:50" ht="44.2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606</v>
      </c>
      <c r="AE718" s="332"/>
      <c r="AF718" s="332"/>
      <c r="AG718" s="126" t="s">
        <v>597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623</v>
      </c>
      <c r="AE719" s="625"/>
      <c r="AF719" s="625"/>
      <c r="AG719" s="124" t="s">
        <v>566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2.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2.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2.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2.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2.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75.75" customHeight="1" x14ac:dyDescent="0.15">
      <c r="A726" s="660" t="s">
        <v>48</v>
      </c>
      <c r="B726" s="824"/>
      <c r="C726" s="837" t="s">
        <v>53</v>
      </c>
      <c r="D726" s="859"/>
      <c r="E726" s="859"/>
      <c r="F726" s="860"/>
      <c r="G726" s="597" t="s">
        <v>624</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75.75" customHeight="1" thickBot="1" x14ac:dyDescent="0.2">
      <c r="A727" s="825"/>
      <c r="B727" s="826"/>
      <c r="C727" s="769" t="s">
        <v>57</v>
      </c>
      <c r="D727" s="770"/>
      <c r="E727" s="770"/>
      <c r="F727" s="771"/>
      <c r="G727" s="595" t="s">
        <v>625</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0.75" customHeight="1" thickBot="1" x14ac:dyDescent="0.2">
      <c r="A729" s="654" t="s">
        <v>660</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32" customHeight="1" thickBot="1" x14ac:dyDescent="0.2">
      <c r="A731" s="821" t="s">
        <v>661</v>
      </c>
      <c r="B731" s="822"/>
      <c r="C731" s="822"/>
      <c r="D731" s="822"/>
      <c r="E731" s="823"/>
      <c r="F731" s="749" t="s">
        <v>662</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3.75" customHeight="1" thickBot="1" x14ac:dyDescent="0.2">
      <c r="A733" s="693" t="s">
        <v>663</v>
      </c>
      <c r="B733" s="694"/>
      <c r="C733" s="694"/>
      <c r="D733" s="694"/>
      <c r="E733" s="695"/>
      <c r="F733" s="657" t="s">
        <v>659</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0.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405</v>
      </c>
      <c r="B737" s="210"/>
      <c r="C737" s="210"/>
      <c r="D737" s="211"/>
      <c r="E737" s="1014" t="s">
        <v>598</v>
      </c>
      <c r="F737" s="1014"/>
      <c r="G737" s="1014"/>
      <c r="H737" s="1014"/>
      <c r="I737" s="1014"/>
      <c r="J737" s="1014"/>
      <c r="K737" s="1014"/>
      <c r="L737" s="1014"/>
      <c r="M737" s="1014"/>
      <c r="N737" s="378" t="s">
        <v>400</v>
      </c>
      <c r="O737" s="378"/>
      <c r="P737" s="378"/>
      <c r="Q737" s="378"/>
      <c r="R737" s="1014" t="s">
        <v>599</v>
      </c>
      <c r="S737" s="1014"/>
      <c r="T737" s="1014"/>
      <c r="U737" s="1014"/>
      <c r="V737" s="1014"/>
      <c r="W737" s="1014"/>
      <c r="X737" s="1014"/>
      <c r="Y737" s="1014"/>
      <c r="Z737" s="1014"/>
      <c r="AA737" s="378" t="s">
        <v>399</v>
      </c>
      <c r="AB737" s="378"/>
      <c r="AC737" s="378"/>
      <c r="AD737" s="378"/>
      <c r="AE737" s="1014" t="s">
        <v>600</v>
      </c>
      <c r="AF737" s="1014"/>
      <c r="AG737" s="1014"/>
      <c r="AH737" s="1014"/>
      <c r="AI737" s="1014"/>
      <c r="AJ737" s="1014"/>
      <c r="AK737" s="1014"/>
      <c r="AL737" s="1014"/>
      <c r="AM737" s="1014"/>
      <c r="AN737" s="378" t="s">
        <v>398</v>
      </c>
      <c r="AO737" s="378"/>
      <c r="AP737" s="378"/>
      <c r="AQ737" s="378"/>
      <c r="AR737" s="1020" t="s">
        <v>601</v>
      </c>
      <c r="AS737" s="1021"/>
      <c r="AT737" s="1021"/>
      <c r="AU737" s="1021"/>
      <c r="AV737" s="1021"/>
      <c r="AW737" s="1021"/>
      <c r="AX737" s="1022"/>
      <c r="AY737" s="88"/>
      <c r="AZ737" s="88"/>
    </row>
    <row r="738" spans="1:52" ht="24.75" customHeight="1" x14ac:dyDescent="0.15">
      <c r="A738" s="1013" t="s">
        <v>397</v>
      </c>
      <c r="B738" s="210"/>
      <c r="C738" s="210"/>
      <c r="D738" s="211"/>
      <c r="E738" s="1014" t="s">
        <v>602</v>
      </c>
      <c r="F738" s="1014"/>
      <c r="G738" s="1014"/>
      <c r="H738" s="1014"/>
      <c r="I738" s="1014"/>
      <c r="J738" s="1014"/>
      <c r="K738" s="1014"/>
      <c r="L738" s="1014"/>
      <c r="M738" s="1014"/>
      <c r="N738" s="378" t="s">
        <v>396</v>
      </c>
      <c r="O738" s="378"/>
      <c r="P738" s="378"/>
      <c r="Q738" s="378"/>
      <c r="R738" s="1014" t="s">
        <v>603</v>
      </c>
      <c r="S738" s="1014"/>
      <c r="T738" s="1014"/>
      <c r="U738" s="1014"/>
      <c r="V738" s="1014"/>
      <c r="W738" s="1014"/>
      <c r="X738" s="1014"/>
      <c r="Y738" s="1014"/>
      <c r="Z738" s="1014"/>
      <c r="AA738" s="378" t="s">
        <v>395</v>
      </c>
      <c r="AB738" s="378"/>
      <c r="AC738" s="378"/>
      <c r="AD738" s="378"/>
      <c r="AE738" s="1014" t="s">
        <v>604</v>
      </c>
      <c r="AF738" s="1014"/>
      <c r="AG738" s="1014"/>
      <c r="AH738" s="1014"/>
      <c r="AI738" s="1014"/>
      <c r="AJ738" s="1014"/>
      <c r="AK738" s="1014"/>
      <c r="AL738" s="1014"/>
      <c r="AM738" s="1014"/>
      <c r="AN738" s="378" t="s">
        <v>394</v>
      </c>
      <c r="AO738" s="378"/>
      <c r="AP738" s="378"/>
      <c r="AQ738" s="378"/>
      <c r="AR738" s="1020" t="s">
        <v>605</v>
      </c>
      <c r="AS738" s="1021"/>
      <c r="AT738" s="1021"/>
      <c r="AU738" s="1021"/>
      <c r="AV738" s="1021"/>
      <c r="AW738" s="1021"/>
      <c r="AX738" s="1022"/>
    </row>
    <row r="739" spans="1:52" ht="24.75" customHeight="1" x14ac:dyDescent="0.15">
      <c r="A739" s="1013" t="s">
        <v>393</v>
      </c>
      <c r="B739" s="210"/>
      <c r="C739" s="210"/>
      <c r="D739" s="211"/>
      <c r="E739" s="1014">
        <v>166</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417</v>
      </c>
      <c r="B740" s="996"/>
      <c r="C740" s="996"/>
      <c r="D740" s="997"/>
      <c r="E740" s="998" t="s">
        <v>564</v>
      </c>
      <c r="F740" s="999"/>
      <c r="G740" s="999"/>
      <c r="H740" s="92" t="str">
        <f>IF(E740="", "", "(")</f>
        <v>(</v>
      </c>
      <c r="I740" s="999"/>
      <c r="J740" s="999"/>
      <c r="K740" s="92" t="str">
        <f>IF(OR(I740="　", I740=""), "", "-")</f>
        <v/>
      </c>
      <c r="L740" s="1000">
        <v>159</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386</v>
      </c>
      <c r="B741" s="635"/>
      <c r="C741" s="635"/>
      <c r="D741" s="635"/>
      <c r="E741" s="635"/>
      <c r="F741" s="63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2.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2.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2.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2.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2.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7.7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7.7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2.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2.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2.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2.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2.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2.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0"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78.7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48"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3.5" customHeight="1" thickBot="1" x14ac:dyDescent="0.2">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6.75"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6.7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6.75"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7.75" customHeight="1" x14ac:dyDescent="0.15">
      <c r="A780" s="648" t="s">
        <v>388</v>
      </c>
      <c r="B780" s="649"/>
      <c r="C780" s="649"/>
      <c r="D780" s="649"/>
      <c r="E780" s="649"/>
      <c r="F780" s="650"/>
      <c r="G780" s="615" t="s">
        <v>626</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7.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60" customHeight="1" x14ac:dyDescent="0.15">
      <c r="A782" s="651"/>
      <c r="B782" s="652"/>
      <c r="C782" s="652"/>
      <c r="D782" s="652"/>
      <c r="E782" s="652"/>
      <c r="F782" s="653"/>
      <c r="G782" s="690" t="s">
        <v>627</v>
      </c>
      <c r="H782" s="691"/>
      <c r="I782" s="691"/>
      <c r="J782" s="691"/>
      <c r="K782" s="692"/>
      <c r="L782" s="684" t="s">
        <v>628</v>
      </c>
      <c r="M782" s="685"/>
      <c r="N782" s="685"/>
      <c r="O782" s="685"/>
      <c r="P782" s="685"/>
      <c r="Q782" s="685"/>
      <c r="R782" s="685"/>
      <c r="S782" s="685"/>
      <c r="T782" s="685"/>
      <c r="U782" s="685"/>
      <c r="V782" s="685"/>
      <c r="W782" s="685"/>
      <c r="X782" s="686"/>
      <c r="Y782" s="406">
        <v>102</v>
      </c>
      <c r="Z782" s="407"/>
      <c r="AA782" s="407"/>
      <c r="AB782" s="827"/>
      <c r="AC782" s="690"/>
      <c r="AD782" s="691"/>
      <c r="AE782" s="691"/>
      <c r="AF782" s="691"/>
      <c r="AG782" s="692"/>
      <c r="AH782" s="684"/>
      <c r="AI782" s="685"/>
      <c r="AJ782" s="685"/>
      <c r="AK782" s="685"/>
      <c r="AL782" s="685"/>
      <c r="AM782" s="685"/>
      <c r="AN782" s="685"/>
      <c r="AO782" s="685"/>
      <c r="AP782" s="685"/>
      <c r="AQ782" s="685"/>
      <c r="AR782" s="685"/>
      <c r="AS782" s="685"/>
      <c r="AT782" s="686"/>
      <c r="AU782" s="406"/>
      <c r="AV782" s="407"/>
      <c r="AW782" s="407"/>
      <c r="AX782" s="408"/>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36.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102</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0.2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11.2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1.25" hidden="1" customHeight="1" x14ac:dyDescent="0.15"/>
    <row r="835" spans="1:50" ht="18.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6.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41.25" customHeight="1" x14ac:dyDescent="0.15">
      <c r="A838" s="389">
        <v>1</v>
      </c>
      <c r="B838" s="389">
        <v>1</v>
      </c>
      <c r="C838" s="374" t="s">
        <v>629</v>
      </c>
      <c r="D838" s="360"/>
      <c r="E838" s="360"/>
      <c r="F838" s="360"/>
      <c r="G838" s="360"/>
      <c r="H838" s="360"/>
      <c r="I838" s="360"/>
      <c r="J838" s="361">
        <v>4010005002383</v>
      </c>
      <c r="K838" s="362"/>
      <c r="L838" s="362"/>
      <c r="M838" s="362"/>
      <c r="N838" s="362"/>
      <c r="O838" s="362"/>
      <c r="P838" s="375" t="s">
        <v>657</v>
      </c>
      <c r="Q838" s="363"/>
      <c r="R838" s="363"/>
      <c r="S838" s="363"/>
      <c r="T838" s="363"/>
      <c r="U838" s="363"/>
      <c r="V838" s="363"/>
      <c r="W838" s="363"/>
      <c r="X838" s="363"/>
      <c r="Y838" s="364">
        <v>102</v>
      </c>
      <c r="Z838" s="365"/>
      <c r="AA838" s="365"/>
      <c r="AB838" s="366"/>
      <c r="AC838" s="376" t="s">
        <v>630</v>
      </c>
      <c r="AD838" s="384"/>
      <c r="AE838" s="384"/>
      <c r="AF838" s="384"/>
      <c r="AG838" s="384"/>
      <c r="AH838" s="385" t="s">
        <v>631</v>
      </c>
      <c r="AI838" s="386"/>
      <c r="AJ838" s="386"/>
      <c r="AK838" s="386"/>
      <c r="AL838" s="370" t="s">
        <v>632</v>
      </c>
      <c r="AM838" s="371"/>
      <c r="AN838" s="371"/>
      <c r="AO838" s="372"/>
      <c r="AP838" s="373"/>
      <c r="AQ838" s="373"/>
      <c r="AR838" s="373"/>
      <c r="AS838" s="373"/>
      <c r="AT838" s="373"/>
      <c r="AU838" s="373"/>
      <c r="AV838" s="373"/>
      <c r="AW838" s="373"/>
      <c r="AX838" s="373"/>
    </row>
    <row r="839" spans="1:50" ht="41.25" customHeight="1" x14ac:dyDescent="0.15">
      <c r="A839" s="389">
        <v>2</v>
      </c>
      <c r="B839" s="389">
        <v>1</v>
      </c>
      <c r="C839" s="374" t="s">
        <v>633</v>
      </c>
      <c r="D839" s="360"/>
      <c r="E839" s="360"/>
      <c r="F839" s="360"/>
      <c r="G839" s="360"/>
      <c r="H839" s="360"/>
      <c r="I839" s="360"/>
      <c r="J839" s="361">
        <v>6010405001652</v>
      </c>
      <c r="K839" s="362"/>
      <c r="L839" s="362"/>
      <c r="M839" s="362"/>
      <c r="N839" s="362"/>
      <c r="O839" s="362"/>
      <c r="P839" s="375" t="s">
        <v>657</v>
      </c>
      <c r="Q839" s="363"/>
      <c r="R839" s="363"/>
      <c r="S839" s="363"/>
      <c r="T839" s="363"/>
      <c r="U839" s="363"/>
      <c r="V839" s="363"/>
      <c r="W839" s="363"/>
      <c r="X839" s="363"/>
      <c r="Y839" s="364">
        <v>93</v>
      </c>
      <c r="Z839" s="365"/>
      <c r="AA839" s="365"/>
      <c r="AB839" s="366"/>
      <c r="AC839" s="376" t="s">
        <v>634</v>
      </c>
      <c r="AD839" s="376"/>
      <c r="AE839" s="376"/>
      <c r="AF839" s="376"/>
      <c r="AG839" s="376"/>
      <c r="AH839" s="385" t="s">
        <v>631</v>
      </c>
      <c r="AI839" s="386"/>
      <c r="AJ839" s="386"/>
      <c r="AK839" s="386"/>
      <c r="AL839" s="370" t="s">
        <v>631</v>
      </c>
      <c r="AM839" s="371"/>
      <c r="AN839" s="371"/>
      <c r="AO839" s="372"/>
      <c r="AP839" s="373"/>
      <c r="AQ839" s="373"/>
      <c r="AR839" s="373"/>
      <c r="AS839" s="373"/>
      <c r="AT839" s="373"/>
      <c r="AU839" s="373"/>
      <c r="AV839" s="373"/>
      <c r="AW839" s="373"/>
      <c r="AX839" s="373"/>
    </row>
    <row r="840" spans="1:50" ht="41.25" customHeight="1" x14ac:dyDescent="0.15">
      <c r="A840" s="389">
        <v>3</v>
      </c>
      <c r="B840" s="389">
        <v>1</v>
      </c>
      <c r="C840" s="374" t="s">
        <v>635</v>
      </c>
      <c r="D840" s="360"/>
      <c r="E840" s="360"/>
      <c r="F840" s="360"/>
      <c r="G840" s="360"/>
      <c r="H840" s="360"/>
      <c r="I840" s="360"/>
      <c r="J840" s="361">
        <v>8010705000410</v>
      </c>
      <c r="K840" s="362"/>
      <c r="L840" s="362"/>
      <c r="M840" s="362"/>
      <c r="N840" s="362"/>
      <c r="O840" s="362"/>
      <c r="P840" s="375" t="s">
        <v>657</v>
      </c>
      <c r="Q840" s="363"/>
      <c r="R840" s="363"/>
      <c r="S840" s="363"/>
      <c r="T840" s="363"/>
      <c r="U840" s="363"/>
      <c r="V840" s="363"/>
      <c r="W840" s="363"/>
      <c r="X840" s="363"/>
      <c r="Y840" s="364">
        <v>67</v>
      </c>
      <c r="Z840" s="365"/>
      <c r="AA840" s="365"/>
      <c r="AB840" s="366"/>
      <c r="AC840" s="376" t="s">
        <v>636</v>
      </c>
      <c r="AD840" s="376"/>
      <c r="AE840" s="376"/>
      <c r="AF840" s="376"/>
      <c r="AG840" s="376"/>
      <c r="AH840" s="368" t="s">
        <v>637</v>
      </c>
      <c r="AI840" s="369"/>
      <c r="AJ840" s="369"/>
      <c r="AK840" s="369"/>
      <c r="AL840" s="370" t="s">
        <v>631</v>
      </c>
      <c r="AM840" s="371"/>
      <c r="AN840" s="371"/>
      <c r="AO840" s="372"/>
      <c r="AP840" s="373"/>
      <c r="AQ840" s="373"/>
      <c r="AR840" s="373"/>
      <c r="AS840" s="373"/>
      <c r="AT840" s="373"/>
      <c r="AU840" s="373"/>
      <c r="AV840" s="373"/>
      <c r="AW840" s="373"/>
      <c r="AX840" s="373"/>
    </row>
    <row r="841" spans="1:50" ht="41.25" customHeight="1" x14ac:dyDescent="0.15">
      <c r="A841" s="389">
        <v>4</v>
      </c>
      <c r="B841" s="389">
        <v>1</v>
      </c>
      <c r="C841" s="374" t="s">
        <v>638</v>
      </c>
      <c r="D841" s="360"/>
      <c r="E841" s="360"/>
      <c r="F841" s="360"/>
      <c r="G841" s="360"/>
      <c r="H841" s="360"/>
      <c r="I841" s="360"/>
      <c r="J841" s="361">
        <v>5010005002382</v>
      </c>
      <c r="K841" s="362"/>
      <c r="L841" s="362"/>
      <c r="M841" s="362"/>
      <c r="N841" s="362"/>
      <c r="O841" s="362"/>
      <c r="P841" s="375" t="s">
        <v>657</v>
      </c>
      <c r="Q841" s="363"/>
      <c r="R841" s="363"/>
      <c r="S841" s="363"/>
      <c r="T841" s="363"/>
      <c r="U841" s="363"/>
      <c r="V841" s="363"/>
      <c r="W841" s="363"/>
      <c r="X841" s="363"/>
      <c r="Y841" s="364">
        <v>53</v>
      </c>
      <c r="Z841" s="365"/>
      <c r="AA841" s="365"/>
      <c r="AB841" s="366"/>
      <c r="AC841" s="376" t="s">
        <v>639</v>
      </c>
      <c r="AD841" s="376"/>
      <c r="AE841" s="376"/>
      <c r="AF841" s="376"/>
      <c r="AG841" s="376"/>
      <c r="AH841" s="368" t="s">
        <v>640</v>
      </c>
      <c r="AI841" s="369"/>
      <c r="AJ841" s="369"/>
      <c r="AK841" s="369"/>
      <c r="AL841" s="370" t="s">
        <v>631</v>
      </c>
      <c r="AM841" s="371"/>
      <c r="AN841" s="371"/>
      <c r="AO841" s="372"/>
      <c r="AP841" s="373"/>
      <c r="AQ841" s="373"/>
      <c r="AR841" s="373"/>
      <c r="AS841" s="373"/>
      <c r="AT841" s="373"/>
      <c r="AU841" s="373"/>
      <c r="AV841" s="373"/>
      <c r="AW841" s="373"/>
      <c r="AX841" s="373"/>
    </row>
    <row r="842" spans="1:50" ht="41.25" customHeight="1" x14ac:dyDescent="0.15">
      <c r="A842" s="389">
        <v>5</v>
      </c>
      <c r="B842" s="389">
        <v>1</v>
      </c>
      <c r="C842" s="374" t="s">
        <v>641</v>
      </c>
      <c r="D842" s="360"/>
      <c r="E842" s="360"/>
      <c r="F842" s="360"/>
      <c r="G842" s="360"/>
      <c r="H842" s="360"/>
      <c r="I842" s="360"/>
      <c r="J842" s="361">
        <v>5012405001567</v>
      </c>
      <c r="K842" s="362"/>
      <c r="L842" s="362"/>
      <c r="M842" s="362"/>
      <c r="N842" s="362"/>
      <c r="O842" s="362"/>
      <c r="P842" s="375" t="s">
        <v>657</v>
      </c>
      <c r="Q842" s="363"/>
      <c r="R842" s="363"/>
      <c r="S842" s="363"/>
      <c r="T842" s="363"/>
      <c r="U842" s="363"/>
      <c r="V842" s="363"/>
      <c r="W842" s="363"/>
      <c r="X842" s="363"/>
      <c r="Y842" s="364">
        <v>45</v>
      </c>
      <c r="Z842" s="365"/>
      <c r="AA842" s="365"/>
      <c r="AB842" s="366"/>
      <c r="AC842" s="367" t="s">
        <v>642</v>
      </c>
      <c r="AD842" s="367"/>
      <c r="AE842" s="367"/>
      <c r="AF842" s="367"/>
      <c r="AG842" s="367"/>
      <c r="AH842" s="368" t="s">
        <v>643</v>
      </c>
      <c r="AI842" s="369"/>
      <c r="AJ842" s="369"/>
      <c r="AK842" s="369"/>
      <c r="AL842" s="370" t="s">
        <v>631</v>
      </c>
      <c r="AM842" s="371"/>
      <c r="AN842" s="371"/>
      <c r="AO842" s="372"/>
      <c r="AP842" s="373"/>
      <c r="AQ842" s="373"/>
      <c r="AR842" s="373"/>
      <c r="AS842" s="373"/>
      <c r="AT842" s="373"/>
      <c r="AU842" s="373"/>
      <c r="AV842" s="373"/>
      <c r="AW842" s="373"/>
      <c r="AX842" s="373"/>
    </row>
    <row r="843" spans="1:50" ht="41.25" customHeight="1" x14ac:dyDescent="0.15">
      <c r="A843" s="389">
        <v>6</v>
      </c>
      <c r="B843" s="389">
        <v>1</v>
      </c>
      <c r="C843" s="374" t="s">
        <v>644</v>
      </c>
      <c r="D843" s="360"/>
      <c r="E843" s="360"/>
      <c r="F843" s="360"/>
      <c r="G843" s="360"/>
      <c r="H843" s="360"/>
      <c r="I843" s="360"/>
      <c r="J843" s="361">
        <v>3011005000353</v>
      </c>
      <c r="K843" s="362"/>
      <c r="L843" s="362"/>
      <c r="M843" s="362"/>
      <c r="N843" s="362"/>
      <c r="O843" s="362"/>
      <c r="P843" s="375" t="s">
        <v>657</v>
      </c>
      <c r="Q843" s="363"/>
      <c r="R843" s="363"/>
      <c r="S843" s="363"/>
      <c r="T843" s="363"/>
      <c r="U843" s="363"/>
      <c r="V843" s="363"/>
      <c r="W843" s="363"/>
      <c r="X843" s="363"/>
      <c r="Y843" s="364">
        <v>40</v>
      </c>
      <c r="Z843" s="365"/>
      <c r="AA843" s="365"/>
      <c r="AB843" s="366"/>
      <c r="AC843" s="367" t="s">
        <v>645</v>
      </c>
      <c r="AD843" s="367"/>
      <c r="AE843" s="367"/>
      <c r="AF843" s="367"/>
      <c r="AG843" s="367"/>
      <c r="AH843" s="368" t="s">
        <v>631</v>
      </c>
      <c r="AI843" s="369"/>
      <c r="AJ843" s="369"/>
      <c r="AK843" s="369"/>
      <c r="AL843" s="370" t="s">
        <v>631</v>
      </c>
      <c r="AM843" s="371"/>
      <c r="AN843" s="371"/>
      <c r="AO843" s="372"/>
      <c r="AP843" s="373"/>
      <c r="AQ843" s="373"/>
      <c r="AR843" s="373"/>
      <c r="AS843" s="373"/>
      <c r="AT843" s="373"/>
      <c r="AU843" s="373"/>
      <c r="AV843" s="373"/>
      <c r="AW843" s="373"/>
      <c r="AX843" s="373"/>
    </row>
    <row r="844" spans="1:50" ht="41.25" customHeight="1" x14ac:dyDescent="0.15">
      <c r="A844" s="389">
        <v>7</v>
      </c>
      <c r="B844" s="389">
        <v>1</v>
      </c>
      <c r="C844" s="374" t="s">
        <v>646</v>
      </c>
      <c r="D844" s="360"/>
      <c r="E844" s="360"/>
      <c r="F844" s="360"/>
      <c r="G844" s="360"/>
      <c r="H844" s="360"/>
      <c r="I844" s="360"/>
      <c r="J844" s="361">
        <v>4290005001267</v>
      </c>
      <c r="K844" s="362"/>
      <c r="L844" s="362"/>
      <c r="M844" s="362"/>
      <c r="N844" s="362"/>
      <c r="O844" s="362"/>
      <c r="P844" s="375" t="s">
        <v>657</v>
      </c>
      <c r="Q844" s="363"/>
      <c r="R844" s="363"/>
      <c r="S844" s="363"/>
      <c r="T844" s="363"/>
      <c r="U844" s="363"/>
      <c r="V844" s="363"/>
      <c r="W844" s="363"/>
      <c r="X844" s="363"/>
      <c r="Y844" s="364">
        <v>37</v>
      </c>
      <c r="Z844" s="365"/>
      <c r="AA844" s="365"/>
      <c r="AB844" s="366"/>
      <c r="AC844" s="367" t="s">
        <v>645</v>
      </c>
      <c r="AD844" s="367"/>
      <c r="AE844" s="367"/>
      <c r="AF844" s="367"/>
      <c r="AG844" s="367"/>
      <c r="AH844" s="368" t="s">
        <v>631</v>
      </c>
      <c r="AI844" s="369"/>
      <c r="AJ844" s="369"/>
      <c r="AK844" s="369"/>
      <c r="AL844" s="370" t="s">
        <v>640</v>
      </c>
      <c r="AM844" s="371"/>
      <c r="AN844" s="371"/>
      <c r="AO844" s="372"/>
      <c r="AP844" s="373"/>
      <c r="AQ844" s="373"/>
      <c r="AR844" s="373"/>
      <c r="AS844" s="373"/>
      <c r="AT844" s="373"/>
      <c r="AU844" s="373"/>
      <c r="AV844" s="373"/>
      <c r="AW844" s="373"/>
      <c r="AX844" s="373"/>
    </row>
    <row r="845" spans="1:50" ht="41.25" customHeight="1" x14ac:dyDescent="0.15">
      <c r="A845" s="389">
        <v>8</v>
      </c>
      <c r="B845" s="389">
        <v>1</v>
      </c>
      <c r="C845" s="374" t="s">
        <v>653</v>
      </c>
      <c r="D845" s="360"/>
      <c r="E845" s="360"/>
      <c r="F845" s="360"/>
      <c r="G845" s="360"/>
      <c r="H845" s="360"/>
      <c r="I845" s="360"/>
      <c r="J845" s="361">
        <v>5010905000774</v>
      </c>
      <c r="K845" s="362"/>
      <c r="L845" s="362"/>
      <c r="M845" s="362"/>
      <c r="N845" s="362"/>
      <c r="O845" s="362"/>
      <c r="P845" s="375" t="s">
        <v>657</v>
      </c>
      <c r="Q845" s="363"/>
      <c r="R845" s="363"/>
      <c r="S845" s="363"/>
      <c r="T845" s="363"/>
      <c r="U845" s="363"/>
      <c r="V845" s="363"/>
      <c r="W845" s="363"/>
      <c r="X845" s="363"/>
      <c r="Y845" s="364">
        <v>35</v>
      </c>
      <c r="Z845" s="365"/>
      <c r="AA845" s="365"/>
      <c r="AB845" s="366"/>
      <c r="AC845" s="367" t="s">
        <v>645</v>
      </c>
      <c r="AD845" s="367"/>
      <c r="AE845" s="367"/>
      <c r="AF845" s="367"/>
      <c r="AG845" s="367"/>
      <c r="AH845" s="368" t="s">
        <v>647</v>
      </c>
      <c r="AI845" s="369"/>
      <c r="AJ845" s="369"/>
      <c r="AK845" s="369"/>
      <c r="AL845" s="370" t="s">
        <v>648</v>
      </c>
      <c r="AM845" s="371"/>
      <c r="AN845" s="371"/>
      <c r="AO845" s="372"/>
      <c r="AP845" s="373"/>
      <c r="AQ845" s="373"/>
      <c r="AR845" s="373"/>
      <c r="AS845" s="373"/>
      <c r="AT845" s="373"/>
      <c r="AU845" s="373"/>
      <c r="AV845" s="373"/>
      <c r="AW845" s="373"/>
      <c r="AX845" s="373"/>
    </row>
    <row r="846" spans="1:50" ht="41.25" customHeight="1" x14ac:dyDescent="0.15">
      <c r="A846" s="389">
        <v>9</v>
      </c>
      <c r="B846" s="389">
        <v>1</v>
      </c>
      <c r="C846" s="374" t="s">
        <v>649</v>
      </c>
      <c r="D846" s="360"/>
      <c r="E846" s="360"/>
      <c r="F846" s="360"/>
      <c r="G846" s="360"/>
      <c r="H846" s="360"/>
      <c r="I846" s="360"/>
      <c r="J846" s="361">
        <v>4010805000735</v>
      </c>
      <c r="K846" s="362"/>
      <c r="L846" s="362"/>
      <c r="M846" s="362"/>
      <c r="N846" s="362"/>
      <c r="O846" s="362"/>
      <c r="P846" s="375" t="s">
        <v>657</v>
      </c>
      <c r="Q846" s="363"/>
      <c r="R846" s="363"/>
      <c r="S846" s="363"/>
      <c r="T846" s="363"/>
      <c r="U846" s="363"/>
      <c r="V846" s="363"/>
      <c r="W846" s="363"/>
      <c r="X846" s="363"/>
      <c r="Y846" s="364">
        <v>26</v>
      </c>
      <c r="Z846" s="365"/>
      <c r="AA846" s="365"/>
      <c r="AB846" s="366"/>
      <c r="AC846" s="367" t="s">
        <v>650</v>
      </c>
      <c r="AD846" s="367"/>
      <c r="AE846" s="367"/>
      <c r="AF846" s="367"/>
      <c r="AG846" s="367"/>
      <c r="AH846" s="368" t="s">
        <v>643</v>
      </c>
      <c r="AI846" s="369"/>
      <c r="AJ846" s="369"/>
      <c r="AK846" s="369"/>
      <c r="AL846" s="370" t="s">
        <v>631</v>
      </c>
      <c r="AM846" s="371"/>
      <c r="AN846" s="371"/>
      <c r="AO846" s="372"/>
      <c r="AP846" s="373"/>
      <c r="AQ846" s="373"/>
      <c r="AR846" s="373"/>
      <c r="AS846" s="373"/>
      <c r="AT846" s="373"/>
      <c r="AU846" s="373"/>
      <c r="AV846" s="373"/>
      <c r="AW846" s="373"/>
      <c r="AX846" s="373"/>
    </row>
    <row r="847" spans="1:50" ht="41.25" customHeight="1" x14ac:dyDescent="0.15">
      <c r="A847" s="389">
        <v>10</v>
      </c>
      <c r="B847" s="389">
        <v>1</v>
      </c>
      <c r="C847" s="374" t="s">
        <v>651</v>
      </c>
      <c r="D847" s="360"/>
      <c r="E847" s="360"/>
      <c r="F847" s="360"/>
      <c r="G847" s="360"/>
      <c r="H847" s="360"/>
      <c r="I847" s="360"/>
      <c r="J847" s="361">
        <v>1013305000423</v>
      </c>
      <c r="K847" s="362"/>
      <c r="L847" s="362"/>
      <c r="M847" s="362"/>
      <c r="N847" s="362"/>
      <c r="O847" s="362"/>
      <c r="P847" s="375" t="s">
        <v>657</v>
      </c>
      <c r="Q847" s="363"/>
      <c r="R847" s="363"/>
      <c r="S847" s="363"/>
      <c r="T847" s="363"/>
      <c r="U847" s="363"/>
      <c r="V847" s="363"/>
      <c r="W847" s="363"/>
      <c r="X847" s="363"/>
      <c r="Y847" s="364">
        <v>26</v>
      </c>
      <c r="Z847" s="365"/>
      <c r="AA847" s="365"/>
      <c r="AB847" s="366"/>
      <c r="AC847" s="367" t="s">
        <v>652</v>
      </c>
      <c r="AD847" s="367"/>
      <c r="AE847" s="367"/>
      <c r="AF847" s="367"/>
      <c r="AG847" s="367"/>
      <c r="AH847" s="368" t="s">
        <v>631</v>
      </c>
      <c r="AI847" s="369"/>
      <c r="AJ847" s="369"/>
      <c r="AK847" s="369"/>
      <c r="AL847" s="370" t="s">
        <v>631</v>
      </c>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2.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15.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15.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24"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6" max="49" man="1"/>
    <brk id="708"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606</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t="s">
        <v>606</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国土強靱化施策</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2020-10-02T04:30:46Z</cp:lastPrinted>
  <dcterms:created xsi:type="dcterms:W3CDTF">2012-03-13T00:50:25Z</dcterms:created>
  <dcterms:modified xsi:type="dcterms:W3CDTF">2020-10-02T06:08:27Z</dcterms:modified>
</cp:coreProperties>
</file>