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25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5"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<sst xmlns="http://schemas.openxmlformats.org/spreadsheetml/2006/main" count="2950" uniqueCount="667">
  <si>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</si>
  <si>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</si>
  <si>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</si>
  <si>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</si>
  <si>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</si>
  <si>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</si>
  <si>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</si>
  <si>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</si>
  <si>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</si>
  <si>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</si>
  <si>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</si>
  <si>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</si>
  <si>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</si>
  <si>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</si>
  <si>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</si>
  <si>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</si>
  <si>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</si>
  <si>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</si>
  <si>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</si>
  <si>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</si>
  <si>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</si>
  <si>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</si>
  <si>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</si>
  <si>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</si>
  <si>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</si>
  <si>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</si>
  <si>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</si>
  <si>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</si>
  <si>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</si>
  <si>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</si>
  <si>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</si>
  <si>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</si>
  <si>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</si>
  <si>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</si>
  <si>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</si>
  <si>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</si>
  <si>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</si>
  <si>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</si>
  <si>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</si>
  <si>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</si>
  <si>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</si>
  <si>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</si>
  <si>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</si>
  <si>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</si>
  <si>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</si>
  <si>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</si>
  <si>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</si>
  <si>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</si>
  <si>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</si>
  <si>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</si>
  <si>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</si>
  <si>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</si>
  <si>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</si>
  <si>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</si>
  <si>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</si>
  <si>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</si>
  <si>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</si>
  <si>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</si>
  <si>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</si>
  <si>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</si>
  <si>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</si>
  <si>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</si>
  <si>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</si>
  <si>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</si>
  <si>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</si>
  <si>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</si>
  <si>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</si>
  <si>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</si>
  <si>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</si>
  <si>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</si>
  <si>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</si>
  <si>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</si>
  <si>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</si>
  <si>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</si>
  <si>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</si>
  <si>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</si>
  <si>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</si>
  <si>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</si>
  <si>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</si>
  <si>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</si>
  <si>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</si>
  <si>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</si>
  <si>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</si>
  <si>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</si>
  <si>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</si>
  <si>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</si>
  <si>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</si>
  <si>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</si>
  <si>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</si>
  <si>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</si>
  <si>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</si>
  <si>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</si>
  <si>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</si>
  <si>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</si>
  <si>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</si>
  <si>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</si>
  <si>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</si>
  <si>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</si>
  <si>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</si>
  <si>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</si>
  <si>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</si>
  <si>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</si>
  <si>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</si>
  <si>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</si>
  <si>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</si>
  <si>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</si>
  <si>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</si>
  <si>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</si>
  <si>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</si>
  <si>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</si>
  <si>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</si>
  <si>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</si>
  <si>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</si>
  <si>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</si>
  <si>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</si>
  <si>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</si>
  <si>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</si>
  <si>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</si>
  <si>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</si>
  <si>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</si>
  <si>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</si>
  <si>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</si>
  <si>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</si>
  <si>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</si>
  <si>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</si>
  <si>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</si>
  <si>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</si>
  <si>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</si>
  <si>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</si>
  <si>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</si>
  <si>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</si>
  <si>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</si>
  <si>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</si>
  <si>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</si>
  <si>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</si>
  <si>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</si>
  <si>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</si>
  <si>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</si>
  <si>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</si>
  <si>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</si>
  <si>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</si>
  <si>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</si>
  <si>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</si>
  <si>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</si>
  <si>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</si>
  <si>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</si>
  <si>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</si>
  <si>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</si>
  <si>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</si>
  <si>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</si>
  <si>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</si>
  <si>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</si>
  <si>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</si>
  <si>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</si>
  <si>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</si>
  <si>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</si>
  <si>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</si>
  <si>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</si>
  <si>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</si>
  <si>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</si>
  <si>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</si>
  <si>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</si>
  <si>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</si>
  <si>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</si>
  <si>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</si>
  <si>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</si>
  <si>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</si>
  <si>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</si>
  <si>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</si>
  <si>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</si>
  <si>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</si>
  <si>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</si>
  <si>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</si>
  <si>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</si>
  <si>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</si>
  <si>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</si>
  <si>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</si>
  <si>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</si>
  <si>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</si>
  <si>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</si>
  <si>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</si>
  <si>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</si>
  <si>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</si>
  <si>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</si>
  <si>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</si>
  <si>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</si>
  <si>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</si>
  <si>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</si>
  <si>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</si>
  <si>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</si>
  <si>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</si>
  <si>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</si>
  <si>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</si>
  <si>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</si>
  <si>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</si>
  <si>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</si>
  <si>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</si>
  <si>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</si>
  <si>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</si>
  <si>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</si>
  <si>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</si>
  <si>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</si>
  <si>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</si>
  <si>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</si>
  <si>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</si>
  <si>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</si>
  <si>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</si>
  <si>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</si>
  <si>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</si>
  <si>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</si>
  <si>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</si>
  <si>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</si>
  <si>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</si>
  <si>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</si>
  <si>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</si>
  <si>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</si>
  <si>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</si>
  <si>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</si>
  <si>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</si>
  <si>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</si>
  <si>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</si>
  <si>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</si>
  <si>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</si>
  <si>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</si>
  <si>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</si>
  <si>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</si>
  <si>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</si>
  <si>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</si>
  <si>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</si>
  <si>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</si>
  <si>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</si>
  <si>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</si>
  <si>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</si>
  <si>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</si>
  <si>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</si>
  <si>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</si>
  <si>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</si>
  <si>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</si>
  <si>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</si>
  <si>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</si>
  <si>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</si>
  <si>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</si>
  <si>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</si>
  <si>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</si>
  <si>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</si>
  <si>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</si>
  <si>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</si>
  <si>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</si>
  <si>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</si>
  <si>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</si>
  <si>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</si>
  <si>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</si>
  <si>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</si>
  <si>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</si>
  <si>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</si>
  <si>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</si>
  <si>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</si>
  <si>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</si>
  <si>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</si>
  <si>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</si>
  <si>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</si>
  <si>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</si>
  <si>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</si>
  <si>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</si>
  <si>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</si>
  <si>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</si>
  <si>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</si>
  <si>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</si>
  <si>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</si>
  <si>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</si>
  <si>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</si>
  <si>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</si>
  <si>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</si>
  <si>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</si>
  <si>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</si>
  <si>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</si>
  <si>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</si>
  <si>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</si>
  <si>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</si>
  <si>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</si>
  <si>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</si>
  <si>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</si>
  <si>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</si>
  <si>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</si>
  <si>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</si>
  <si>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</si>
  <si>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</si>
  <si>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</si>
  <si>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</si>
  <si>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</si>
  <si>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</si>
  <si>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</si>
  <si>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</si>
  <si>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</si>
  <si>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</si>
  <si>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</si>
  <si>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</si>
  <si>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</si>
  <si>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</si>
  <si>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</si>
  <si>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</si>
  <si>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</si>
  <si>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</si>
  <si>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</si>
  <si>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</si>
  <si>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</si>
  <si>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</si>
  <si>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</si>
  <si>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</si>
  <si>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</si>
  <si>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</si>
  <si>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</si>
  <si>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</si>
  <si>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</si>
  <si>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</si>
  <si>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</si>
  <si>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</si>
  <si>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</si>
  <si>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</si>
  <si>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</si>
  <si>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</si>
  <si>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</si>
  <si>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</si>
  <si>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</si>
  <si>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</si>
  <si>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</si>
  <si>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</si>
  <si>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</si>
  <si>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</si>
  <si>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</si>
  <si>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</si>
  <si>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</si>
  <si>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</si>
  <si>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</si>
  <si>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</si>
  <si>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</si>
  <si>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</si>
  <si>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</si>
  <si>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</si>
  <si>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</si>
  <si>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</si>
  <si>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</si>
  <si>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</si>
  <si>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</si>
  <si>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</si>
  <si>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</si>
  <si>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</si>
  <si>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</si>
  <si>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</si>
  <si>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</si>
  <si>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</si>
  <si>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</si>
  <si>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</si>
  <si>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</si>
  <si>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</si>
  <si>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</si>
  <si>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</si>
  <si>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</si>
  <si>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</si>
  <si>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</si>
  <si>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</si>
  <si>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</si>
  <si>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</si>
  <si>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</si>
  <si>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</si>
  <si>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</si>
  <si>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</si>
  <si>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</si>
  <si>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</si>
  <si>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</si>
  <si>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</si>
  <si>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</si>
  <si>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</si>
  <si>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</si>
  <si>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</si>
  <si>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</si>
  <si>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</si>
  <si>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</si>
  <si>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</si>
  <si>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</si>
  <si>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</si>
  <si>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</si>
  <si>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</si>
  <si>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</si>
  <si>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</si>
  <si>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</si>
  <si>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</si>
  <si>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</si>
  <si>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</si>
  <si>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</si>
  <si>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</si>
  <si>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</si>
  <si>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</si>
  <si>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</si>
  <si>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</si>
  <si>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</si>
  <si>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</si>
  <si>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</si>
  <si>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</si>
  <si>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</si>
  <si>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</si>
  <si>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</si>
  <si>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</si>
  <si>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</si>
  <si>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</si>
  <si>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</si>
  <si>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</si>
  <si>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</si>
  <si>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</si>
  <si>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</si>
  <si>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</si>
  <si>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</si>
  <si>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</si>
  <si>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</si>
  <si>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</si>
  <si>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</si>
  <si>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</si>
  <si>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</si>
  <si>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</si>
  <si>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</si>
  <si>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</si>
  <si>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</si>
  <si>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</si>
  <si>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</si>
  <si>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</si>
  <si>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</si>
  <si>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</si>
  <si>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</si>
  <si>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</si>
  <si>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</si>
  <si>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</si>
  <si>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</si>
  <si>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</si>
  <si>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</si>
  <si>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</si>
  <si>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</si>
  <si>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</si>
  <si>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</si>
  <si>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</si>
  <si>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</si>
  <si>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</si>
  <si>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</si>
  <si>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</si>
  <si>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</si>
  <si>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</si>
  <si>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</si>
  <si>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</si>
  <si>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</si>
  <si>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</si>
  <si>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</si>
  <si>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</si>
  <si>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</si>
  <si>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</si>
  <si>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</si>
  <si>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</si>
  <si>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</si>
  <si>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</si>
  <si>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</si>
  <si>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</si>
  <si>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</si>
  <si>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</si>
  <si>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</si>
  <si>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</si>
  <si>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</si>
  <si>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</si>
  <si>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</si>
  <si>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</si>
  <si>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</si>
  <si>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</si>
  <si>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</si>
  <si>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</si>
  <si>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</si>
  <si>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</si>
  <si>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</si>
  <si>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</si>
  <si>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</si>
  <si>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</si>
  <si>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</si>
  <si>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</si>
  <si>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</si>
  <si>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</si>
  <si>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</si>
  <si>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</si>
  <si>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</si>
  <si>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</si>
  <si>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</si>
  <si>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</si>
  <si>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</si>
  <si>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</si>
  <si>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</si>
  <si>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</si>
  <si>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</si>
  <si>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</si>
  <si>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</si>
  <si>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</si>
  <si>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</si>
  <si>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</si>
  <si>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</si>
  <si>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</si>
  <si>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</si>
  <si>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</si>
  <si>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</si>
  <si>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</si>
  <si>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</si>
  <si>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</si>
  <si>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</si>
  <si>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</si>
  <si>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</si>
  <si>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</si>
  <si>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</si>
  <si>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</si>
  <si>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</si>
  <si>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</si>
  <si>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</si>
  <si>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</si>
  <si>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</si>
  <si>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</si>
  <si>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</si>
  <si>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</si>
  <si>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</si>
  <si>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</si>
  <si>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</si>
  <si>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</si>
  <si>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</si>
  <si>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</si>
  <si>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</si>
  <si>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</si>
  <si>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</si>
  <si>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</si>
  <si>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</si>
  <si>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</si>
  <si>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</si>
  <si>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</si>
  <si>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</si>
  <si>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</si>
  <si>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</si>
  <si>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</si>
  <si>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</si>
  <si>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</si>
  <si>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</si>
  <si>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</si>
  <si>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</si>
  <si>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</si>
  <si>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</si>
  <si>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</si>
  <si>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</si>
  <si>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</si>
  <si>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</si>
  <si>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</si>
  <si>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</si>
  <si>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</si>
  <si>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</si>
  <si>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</si>
  <si>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</si>
  <si>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</si>
  <si>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</si>
  <si>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</si>
  <si>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</si>
  <si>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</si>
  <si>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</si>
  <si>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</si>
  <si>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</si>
  <si>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</si>
  <si>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</si>
  <si>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百万円</t>
  </si>
  <si>
    <t>／　　　　　　　　　　　　　　</t>
    <phoneticPr fontId="5"/>
  </si>
  <si>
    <t>○</t>
  </si>
  <si>
    <t>文部科学省</t>
    <phoneticPr fontId="5"/>
  </si>
  <si>
    <t>文教施設の環境対策の推進</t>
    <phoneticPr fontId="5"/>
  </si>
  <si>
    <t>-</t>
    <phoneticPr fontId="5"/>
  </si>
  <si>
    <t>教育振興基本計画</t>
    <phoneticPr fontId="5"/>
  </si>
  <si>
    <t>　低炭素社会の実現に向けて、全ての学校で、環境への負荷の低減を図るため、学校施設を環境教育や省エネルギー活動に活用できるエコスクールづくりの推進、木材利用を含む学校施設の環境対策の推進及びエアコン整備等に伴うエネルギー使用量の増加が予想される学校の省エネルギー対策の強化等、中長期的な取組が図られるよう情報発信及び普及・啓発等を行い、学校設置者の環境対策に関する意識の向上及び知識の向上が図られることを目的とする。</t>
    <phoneticPr fontId="5"/>
  </si>
  <si>
    <t>　地方公共団体等を対象に、①環境を考慮した学校づくりに関する調査研究や実証事業等で得られた知見を全国に発信  ②「公共建築物等における木材の利用の促進に関する法律」を踏まえ、学校施設の木材利用に関する調査研究等や事例収集等で得られた知見を全国に発信するとともに、専門家による講演や取組事例等を通じて木材を活用した学校施設づくりの取組を支援  ③省エネ法の主務大臣として、所管する各事業者が省エネ法を適切に遵守するために、定期報告や現地調査等を通じて必要な指導助言を行う。また、①～③について研修会や講習会等を実施し、普及・啓発を行う。</t>
    <phoneticPr fontId="5"/>
  </si>
  <si>
    <t>-</t>
    <phoneticPr fontId="5"/>
  </si>
  <si>
    <t>-</t>
    <phoneticPr fontId="5"/>
  </si>
  <si>
    <t>庁費</t>
    <phoneticPr fontId="5"/>
  </si>
  <si>
    <t>職員旅費</t>
    <phoneticPr fontId="5"/>
  </si>
  <si>
    <t>諸謝金</t>
    <phoneticPr fontId="5"/>
  </si>
  <si>
    <t>委員等旅費</t>
    <phoneticPr fontId="5"/>
  </si>
  <si>
    <t>教職員研修費</t>
    <phoneticPr fontId="5"/>
  </si>
  <si>
    <t>　環境を考慮した学校施設の整備を促進するため、全公立学校設置者等の意識・知識の向上を図る　</t>
    <phoneticPr fontId="5"/>
  </si>
  <si>
    <t>設置者数</t>
    <phoneticPr fontId="5"/>
  </si>
  <si>
    <t>学校施設整備指針の活用状況等に関するアンケート</t>
    <phoneticPr fontId="5"/>
  </si>
  <si>
    <t>　所管事業者に省エネルギー推進方策の共有と意識の向上を図る</t>
    <phoneticPr fontId="5"/>
  </si>
  <si>
    <t>％</t>
    <phoneticPr fontId="5"/>
  </si>
  <si>
    <t>①研修会、セミナー等開催回数</t>
    <phoneticPr fontId="5"/>
  </si>
  <si>
    <t>回</t>
    <phoneticPr fontId="5"/>
  </si>
  <si>
    <t>②実証事業等採択機関数</t>
  </si>
  <si>
    <t>機関数</t>
    <phoneticPr fontId="5"/>
  </si>
  <si>
    <t>③木材利用の講習会開催回数</t>
  </si>
  <si>
    <t>④省エネの講習会開催回数</t>
  </si>
  <si>
    <t>①研修会、セミナー等執行額／研修会、セミナー等回数　　　　　　　　　　　</t>
    <phoneticPr fontId="5"/>
  </si>
  <si>
    <t>百万円</t>
    <phoneticPr fontId="5"/>
  </si>
  <si>
    <t>百万円/回</t>
    <phoneticPr fontId="5"/>
  </si>
  <si>
    <t>1.9/4</t>
    <phoneticPr fontId="5"/>
  </si>
  <si>
    <t>②実証事業等執行額／採択機関数</t>
  </si>
  <si>
    <t>3.1/1</t>
  </si>
  <si>
    <t>③木材利用の講習会執行額／講習回数　　　　　　　　　　　　　</t>
    <phoneticPr fontId="5"/>
  </si>
  <si>
    <t>1.8/3</t>
  </si>
  <si>
    <t>1.7/2</t>
  </si>
  <si>
    <t>④省エネの講習会執行額／講習回数　　　　　　　　　　　　　</t>
    <phoneticPr fontId="5"/>
  </si>
  <si>
    <t>　2.5/3</t>
  </si>
  <si>
    <t>1.2/4</t>
  </si>
  <si>
    <t>　　/</t>
    <phoneticPr fontId="5"/>
  </si>
  <si>
    <t>　有識者会議等において調査研究を行い、情報提供・普及啓発及び提言等を行った例</t>
  </si>
  <si>
    <t>　各種調査研究を通じた地方公共団体等への情報提供・普及啓発及び提言等</t>
  </si>
  <si>
    <t>　本事業で作成した報告書や事例集及び講習会等を通じて、学校設置者等が得た情報により、社会情勢や地域の実情を踏まえた質の高い教育環境の確保に資する学校施設の整備推進を図ることができる。</t>
    <phoneticPr fontId="5"/>
  </si>
  <si>
    <t>-</t>
    <phoneticPr fontId="5"/>
  </si>
  <si>
    <t>費目・使途は会議開催及び現地調査に必要な謝金・旅費、成果物の周知に必要な印刷・発送等に限定している。</t>
    <phoneticPr fontId="5"/>
  </si>
  <si>
    <t>141</t>
    <phoneticPr fontId="5"/>
  </si>
  <si>
    <t>33</t>
    <phoneticPr fontId="5"/>
  </si>
  <si>
    <t>26</t>
    <phoneticPr fontId="5"/>
  </si>
  <si>
    <t>100</t>
    <phoneticPr fontId="5"/>
  </si>
  <si>
    <t>103</t>
    <phoneticPr fontId="5"/>
  </si>
  <si>
    <t>98</t>
    <phoneticPr fontId="5"/>
  </si>
  <si>
    <t>95</t>
    <phoneticPr fontId="5"/>
  </si>
  <si>
    <t>○</t>
    <phoneticPr fontId="5"/>
  </si>
  <si>
    <t>○</t>
    <phoneticPr fontId="5"/>
  </si>
  <si>
    <t>2　確かな学力の向上、豊かな心と健やかな体の育成と信頼される学校づくり</t>
    <phoneticPr fontId="5"/>
  </si>
  <si>
    <t>2-5 安全・安心で豊かな学校施設の整備推進</t>
    <phoneticPr fontId="5"/>
  </si>
  <si>
    <t>平成17年度</t>
    <phoneticPr fontId="5"/>
  </si>
  <si>
    <t>終了予定なし</t>
    <phoneticPr fontId="5"/>
  </si>
  <si>
    <t>大臣官房文教施設企画・防災部</t>
    <phoneticPr fontId="5"/>
  </si>
  <si>
    <t>施設企画課</t>
    <phoneticPr fontId="5"/>
  </si>
  <si>
    <t>-</t>
    <phoneticPr fontId="5"/>
  </si>
  <si>
    <t>地球温暖化対策が学校施設にも求められており、これまで以上の省エネ等への取組が不可欠となっている。そのため当事業については、学校設置者と連携しながら国として推進する必要があるため、最新の情報や取組内容等の情報発信及び普及・啓発を図る必要がある。</t>
    <phoneticPr fontId="5"/>
  </si>
  <si>
    <t>学校設置者の環境対策に関する意識の向上及び知識の向上を図ることは必要である。</t>
    <phoneticPr fontId="5"/>
  </si>
  <si>
    <t>概ね見込みどおりに開催した。</t>
    <phoneticPr fontId="5"/>
  </si>
  <si>
    <t>①環境を考慮した学校施設（エコスクール）の整備推進
　　http://www.mext.go.jp/a_menu/shisetu/ecoschool/index.htm
②木の学校づくり先導事業、木の学校づくり
　　http://www.mext.go.jp/a_menu/shotou/zyosei/mokuzai/1363267.htm
　　http://www.mext.go.jp/a_menu/shisetu/mokuzou/index.htm
③省エネ法等への取組、学校等における省エネルギーの推進
　　http://www.mext.go.jp/a_menu/shisetu/green/index.htm</t>
    <phoneticPr fontId="5"/>
  </si>
  <si>
    <t>・「木の学校づくり　その構想からメンテナンスまで（改訂版）」（解説書）（平成31年3月）
・「学校等における省エネルギー推進のための手引き」（平成31年3月）
・「環境を考慮した学校施設づくり事例集 -継続的に活用するためのヒント-」（令和2年3月）
・「木の学校づくり 学校施設等のCLT活用事例」（令和2年3月）</t>
    <rPh sb="81" eb="83">
      <t>カンキョウ</t>
    </rPh>
    <rPh sb="84" eb="86">
      <t>コウリョ</t>
    </rPh>
    <rPh sb="88" eb="90">
      <t>ガッコウ</t>
    </rPh>
    <rPh sb="90" eb="92">
      <t>シセツ</t>
    </rPh>
    <rPh sb="95" eb="98">
      <t>ジレイシュウ</t>
    </rPh>
    <rPh sb="100" eb="103">
      <t>ケイゾクテキ</t>
    </rPh>
    <rPh sb="104" eb="106">
      <t>カツヨウ</t>
    </rPh>
    <rPh sb="117" eb="119">
      <t>レイワ</t>
    </rPh>
    <rPh sb="120" eb="121">
      <t>ネン</t>
    </rPh>
    <rPh sb="122" eb="123">
      <t>ガツ</t>
    </rPh>
    <rPh sb="127" eb="128">
      <t>キ</t>
    </rPh>
    <rPh sb="128" eb="129">
      <t>キ</t>
    </rPh>
    <rPh sb="129" eb="131">
      <t>ガッコウ</t>
    </rPh>
    <rPh sb="135" eb="137">
      <t>ガッコウ</t>
    </rPh>
    <rPh sb="137" eb="140">
      <t>シセツトウ</t>
    </rPh>
    <rPh sb="144" eb="146">
      <t>カツヨウ</t>
    </rPh>
    <rPh sb="146" eb="148">
      <t>ジレイ</t>
    </rPh>
    <rPh sb="150" eb="152">
      <t>レイワ</t>
    </rPh>
    <rPh sb="153" eb="154">
      <t>ネン</t>
    </rPh>
    <rPh sb="155" eb="156">
      <t>ガツ</t>
    </rPh>
    <phoneticPr fontId="5"/>
  </si>
  <si>
    <t>-</t>
    <phoneticPr fontId="5"/>
  </si>
  <si>
    <t>　省エネルギー講習会に対する役立度
（アンケートによる「非常に参考になった」「参考になった」の数値）</t>
    <phoneticPr fontId="5"/>
  </si>
  <si>
    <t>「令和元年度　学校等における省エネルギー対策に関する講習会」　受講者アンケート</t>
    <rPh sb="1" eb="3">
      <t>レイワ</t>
    </rPh>
    <rPh sb="3" eb="5">
      <t>ガンネン</t>
    </rPh>
    <rPh sb="7" eb="9">
      <t>ガッコウ</t>
    </rPh>
    <phoneticPr fontId="5"/>
  </si>
  <si>
    <t>‐</t>
  </si>
  <si>
    <t>ホームページ上で成果物のデータを公開する等の工夫をすることで、印刷部数は極力参加人数に合わせるなど少なくし、コスト削減を図っている。</t>
    <rPh sb="22" eb="24">
      <t>クフウ</t>
    </rPh>
    <phoneticPr fontId="5"/>
  </si>
  <si>
    <t>0.7/4</t>
    <phoneticPr fontId="5"/>
  </si>
  <si>
    <t>事例集・手引等のホームページ掲載及び講習会等による情報発信等により環境対策に関する意識・知識の向上等を図っている。</t>
    <phoneticPr fontId="5"/>
  </si>
  <si>
    <t>1.8/3</t>
    <phoneticPr fontId="5"/>
  </si>
  <si>
    <t>当該事業で得られた成果については教育関係機関をはじめ講習会等で活用されており、広く一般にも利用できるようホームページに掲載するなどの工夫も行っている。</t>
    <phoneticPr fontId="5"/>
  </si>
  <si>
    <t>本事業の実施により、各学校における環境対策が一層促進されるよう、講習会等の開催、ホームページへの掲載等を通じて、最新の情報発信や取組内容の紹介をするなどの普及・啓発を効率的に実施した。</t>
    <rPh sb="0" eb="1">
      <t>ホン</t>
    </rPh>
    <rPh sb="1" eb="3">
      <t>ジギョウ</t>
    </rPh>
    <rPh sb="4" eb="6">
      <t>ジッシ</t>
    </rPh>
    <rPh sb="10" eb="13">
      <t>カクガッコウ</t>
    </rPh>
    <rPh sb="17" eb="19">
      <t>カンキョウ</t>
    </rPh>
    <rPh sb="19" eb="21">
      <t>タイサク</t>
    </rPh>
    <rPh sb="22" eb="24">
      <t>イッソウ</t>
    </rPh>
    <rPh sb="24" eb="26">
      <t>ソクシン</t>
    </rPh>
    <rPh sb="32" eb="36">
      <t>コウシュウカイナド</t>
    </rPh>
    <rPh sb="37" eb="39">
      <t>カイサイ</t>
    </rPh>
    <rPh sb="48" eb="50">
      <t>ケイサイ</t>
    </rPh>
    <rPh sb="50" eb="51">
      <t>トウ</t>
    </rPh>
    <rPh sb="52" eb="53">
      <t>ツウ</t>
    </rPh>
    <rPh sb="56" eb="58">
      <t>サイシン</t>
    </rPh>
    <rPh sb="59" eb="61">
      <t>ジョウホウ</t>
    </rPh>
    <rPh sb="61" eb="63">
      <t>ハッシン</t>
    </rPh>
    <rPh sb="64" eb="66">
      <t>トリクミ</t>
    </rPh>
    <rPh sb="66" eb="68">
      <t>ナイヨウ</t>
    </rPh>
    <rPh sb="69" eb="71">
      <t>ショウカイ</t>
    </rPh>
    <rPh sb="77" eb="79">
      <t>フキュウ</t>
    </rPh>
    <rPh sb="80" eb="82">
      <t>ケイハツ</t>
    </rPh>
    <rPh sb="83" eb="86">
      <t>コウリツテキ</t>
    </rPh>
    <rPh sb="87" eb="89">
      <t>ジッシ</t>
    </rPh>
    <phoneticPr fontId="5"/>
  </si>
  <si>
    <t>施設企画課長
森　政之</t>
    <rPh sb="7" eb="8">
      <t>モリ</t>
    </rPh>
    <rPh sb="9" eb="11">
      <t>マサユキ</t>
    </rPh>
    <phoneticPr fontId="5"/>
  </si>
  <si>
    <t>学校設置者の環境対策に関する意識・知識が向上し、学校施設等の環境対策が促進されるよう、引き続き、政府方針等を踏まえ、効率的・効果的な環境対策について有識者の協力を得ながら検討を行うと共に、様々な機会を通じてより一層の普及啓発を図る。</t>
    <rPh sb="48" eb="50">
      <t>セイフ</t>
    </rPh>
    <rPh sb="50" eb="52">
      <t>ホウシン</t>
    </rPh>
    <rPh sb="52" eb="53">
      <t>トウ</t>
    </rPh>
    <rPh sb="54" eb="55">
      <t>フ</t>
    </rPh>
    <rPh sb="66" eb="68">
      <t>カンキョウ</t>
    </rPh>
    <rPh sb="68" eb="70">
      <t>タイサク</t>
    </rPh>
    <rPh sb="74" eb="77">
      <t>ユウシキシャ</t>
    </rPh>
    <rPh sb="78" eb="80">
      <t>キョウリョク</t>
    </rPh>
    <rPh sb="81" eb="82">
      <t>エ</t>
    </rPh>
    <rPh sb="85" eb="87">
      <t>ケントウ</t>
    </rPh>
    <rPh sb="88" eb="89">
      <t>オコナ</t>
    </rPh>
    <rPh sb="91" eb="92">
      <t>トモ</t>
    </rPh>
    <phoneticPr fontId="5"/>
  </si>
  <si>
    <t>株式会社アイフィス</t>
    <rPh sb="0" eb="4">
      <t>カブシキガイシャ</t>
    </rPh>
    <phoneticPr fontId="5"/>
  </si>
  <si>
    <t>株式会社総北海</t>
    <rPh sb="0" eb="4">
      <t>カブシキガイシャ</t>
    </rPh>
    <rPh sb="4" eb="5">
      <t>ソウ</t>
    </rPh>
    <rPh sb="5" eb="7">
      <t>ホッカイ</t>
    </rPh>
    <phoneticPr fontId="5"/>
  </si>
  <si>
    <t>サンテックサービス
株式会社</t>
    <rPh sb="10" eb="14">
      <t>カブシキガイシャ</t>
    </rPh>
    <phoneticPr fontId="5"/>
  </si>
  <si>
    <t>環境を考慮した学校づくり事例集等　梱包発送業務</t>
    <phoneticPr fontId="5"/>
  </si>
  <si>
    <t>環境を考慮した学校づくり事例集　印刷業務</t>
    <phoneticPr fontId="5"/>
  </si>
  <si>
    <t>木材利用の講習会　運営業務</t>
    <phoneticPr fontId="5"/>
  </si>
  <si>
    <t>文教施設セミナー　運営業務</t>
    <rPh sb="0" eb="2">
      <t>ブンキョウ</t>
    </rPh>
    <rPh sb="2" eb="4">
      <t>シセツ</t>
    </rPh>
    <phoneticPr fontId="5"/>
  </si>
  <si>
    <t>既存資料の活用等により審議が予定以上に進み、会議の回数が減少したこと等で不用額が生じた。今年度については当初予算を縮減している。</t>
    <rPh sb="0" eb="2">
      <t>キゾン</t>
    </rPh>
    <rPh sb="2" eb="4">
      <t>シリョウ</t>
    </rPh>
    <rPh sb="5" eb="7">
      <t>カツヨウ</t>
    </rPh>
    <rPh sb="7" eb="8">
      <t>トウ</t>
    </rPh>
    <rPh sb="11" eb="13">
      <t>シンギ</t>
    </rPh>
    <rPh sb="14" eb="16">
      <t>ヨテイ</t>
    </rPh>
    <rPh sb="16" eb="18">
      <t>イジョウ</t>
    </rPh>
    <rPh sb="19" eb="20">
      <t>スス</t>
    </rPh>
    <rPh sb="22" eb="24">
      <t>カイギ</t>
    </rPh>
    <rPh sb="25" eb="27">
      <t>カイスウ</t>
    </rPh>
    <rPh sb="28" eb="30">
      <t>ゲンショウ</t>
    </rPh>
    <rPh sb="34" eb="35">
      <t>トウ</t>
    </rPh>
    <rPh sb="36" eb="39">
      <t>フヨウガク</t>
    </rPh>
    <rPh sb="40" eb="41">
      <t>ショウ</t>
    </rPh>
    <rPh sb="44" eb="47">
      <t>コンネンド</t>
    </rPh>
    <rPh sb="52" eb="54">
      <t>トウショ</t>
    </rPh>
    <rPh sb="54" eb="56">
      <t>ヨサン</t>
    </rPh>
    <rPh sb="57" eb="59">
      <t>シュクゲン</t>
    </rPh>
    <phoneticPr fontId="5"/>
  </si>
  <si>
    <t>無</t>
  </si>
  <si>
    <t>印刷・発送等については、一般競争契約による。
その他の事業は、100万円未満の実施であり当省内部規定に則り少額の随意契約として扱っているため、一般競争入札や指名競争契約、企画競争は行っていないが、複数社の相見積もりを比較の上、最も価格の低い者と随意契約を行っており、競争性を保っている。</t>
    <rPh sb="25" eb="26">
      <t>タ</t>
    </rPh>
    <phoneticPr fontId="5"/>
  </si>
  <si>
    <t>-</t>
    <phoneticPr fontId="5"/>
  </si>
  <si>
    <t>内容、使途を精査した上で契約しており、単位当たりコスト等の水準は妥当であるｌ。</t>
    <rPh sb="0" eb="2">
      <t>ナイヨウ</t>
    </rPh>
    <rPh sb="3" eb="5">
      <t>シト</t>
    </rPh>
    <rPh sb="6" eb="8">
      <t>セイサ</t>
    </rPh>
    <rPh sb="10" eb="11">
      <t>ウエ</t>
    </rPh>
    <rPh sb="12" eb="14">
      <t>ケイヤク</t>
    </rPh>
    <rPh sb="19" eb="22">
      <t>タンイア</t>
    </rPh>
    <rPh sb="27" eb="28">
      <t>トウ</t>
    </rPh>
    <rPh sb="29" eb="31">
      <t>スイジュン</t>
    </rPh>
    <rPh sb="32" eb="34">
      <t>ダトウ</t>
    </rPh>
    <phoneticPr fontId="5"/>
  </si>
  <si>
    <t>※金額は単位未満四捨五入して記載していることから、合計が一致しない場合がある。
 省エネルギーに関する有識者会議の開催を見送り、そのため会議の開催費用（速記、冊子印刷等）、委員等の謝金及び旅費が減額となった。</t>
    <phoneticPr fontId="5"/>
  </si>
  <si>
    <t>-</t>
    <phoneticPr fontId="5"/>
  </si>
  <si>
    <t>1.8/3</t>
    <phoneticPr fontId="5"/>
  </si>
  <si>
    <t>1.7/2</t>
    <phoneticPr fontId="5"/>
  </si>
  <si>
    <t>0.7/4</t>
    <phoneticPr fontId="5"/>
  </si>
  <si>
    <t>　報告書や事例集等及び講習会等を活用し、意識・知識の向上が図られた学校設置者数</t>
    <phoneticPr fontId="5"/>
  </si>
  <si>
    <t>-</t>
    <phoneticPr fontId="5"/>
  </si>
  <si>
    <t>外部有識者による点検対象外</t>
  </si>
  <si>
    <t>事業内容の
一部改善</t>
  </si>
  <si>
    <t>１．事業評価の観点：この事業は、環境を考慮した学校作りに関する調査研究、学校施設整備における木材活用の推進及び省エネルギー対策の推進を行うものであり、予算執行状況の観点から検証を行った。
２．所見：この事業は、報告書や事例集の作成及び講習会の開催等を通じて、学校設置者の環境対策に関する意識・知識を向上させ学校施設等の環境対策推進を図るなど、低炭素社会の実現に資するものとして本事業の必要性は認められる。令和元年度においては予算額の縮減を図るなど一定の見直しを実施し、改善がみられるものの、依然として不用率が大きくなっていることから、不用が生じた要因を分析した上で、適切な予算執行に向けた改善を図るべきである。</t>
  </si>
  <si>
    <t>縮減</t>
  </si>
  <si>
    <t>本事業については、情報発信及び普及啓発等を継続的に行うことにより、事業の効果的・効率的な実施を図ってきたところである。令和元年度は、報告書・事例集の作成にあたり、既存資料の活用等により審議が予定以上に進み、会議の回数が減少したこと等で不用額が生じた。令和3年度概算要求にあたっては、これまで蓄積してきた報告書や検討結果等を活用することにより調査研究等の事業内容の見直しを行い、概算要求に▲1.6百万円反映した。</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</si>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</sst>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19050</xdr:colOff>
      <xdr:row>742</xdr:row>
      <xdr:rowOff>257175</xdr:rowOff>
    </xdr:from>
    <xdr:to>
      <xdr:col>19</xdr:col>
      <xdr:colOff>184897</xdr:colOff>
      <xdr:row>746</xdr:row>
      <xdr:rowOff>136151</xdr:rowOff>
    </xdr:to>
    <xdr:sp macro="" textlink="">
      <xdr:nvSpPr>
        <xdr:cNvPr id="2" name="正方形/長方形 1">
          <a:extLst>
            <a:ext uri="{FF2B5EF4-FFF2-40B4-BE49-F238E27FC236}">
              <a16:creationId xmlns:a16="http://schemas.microsoft.com/office/drawing/2014/main" id="{70D4F6D6-D5F9-40B2-BE83-1DD685EC0DFA}"/>
            </a:ext>
          </a:extLst>
        </xdr:cNvPr>
        <xdr:cNvSpPr/>
      </xdr:nvSpPr>
      <xdr:spPr>
        <a:xfrm>
          <a:off x="1419225" y="71227950"/>
          <a:ext cx="2566147" cy="128867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ja-JP" altLang="en-US" sz="1600">
              <a:solidFill>
                <a:sysClr val="windowText" lastClr="000000"/>
              </a:solidFill>
            </a:rPr>
            <a:t>９．７百万円</a:t>
          </a:r>
        </a:p>
      </xdr:txBody>
    </xdr:sp>
    <xdr:clientData/>
  </xdr:twoCellAnchor>
  <xdr:oneCellAnchor>
    <xdr:from>
      <xdr:col>22</xdr:col>
      <xdr:colOff>44262</xdr:colOff>
      <xdr:row>743</xdr:row>
      <xdr:rowOff>5603</xdr:rowOff>
    </xdr:from>
    <xdr:ext cx="4591238" cy="1009251"/>
    <xdr:sp macro="" textlink="">
      <xdr:nvSpPr>
        <xdr:cNvPr id="3" name="テキスト ボックス 2">
          <a:extLst>
            <a:ext uri="{FF2B5EF4-FFF2-40B4-BE49-F238E27FC236}">
              <a16:creationId xmlns:a16="http://schemas.microsoft.com/office/drawing/2014/main" id="{BD9C4766-6D4F-45B4-B676-84989E092561}"/>
            </a:ext>
          </a:extLst>
        </xdr:cNvPr>
        <xdr:cNvSpPr txBox="1"/>
      </xdr:nvSpPr>
      <xdr:spPr>
        <a:xfrm>
          <a:off x="4468095" y="71559520"/>
          <a:ext cx="4591238"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を含む</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・庁費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3.9</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百万円（下記</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B,C,D</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を含む）</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・教職員研修費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百万円（下記</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を含む）</a:t>
          </a:r>
        </a:p>
      </xdr:txBody>
    </xdr:sp>
    <xdr:clientData/>
  </xdr:oneCellAnchor>
  <xdr:twoCellAnchor>
    <xdr:from>
      <xdr:col>8</xdr:col>
      <xdr:colOff>9525</xdr:colOff>
      <xdr:row>746</xdr:row>
      <xdr:rowOff>147362</xdr:rowOff>
    </xdr:from>
    <xdr:to>
      <xdr:col>17</xdr:col>
      <xdr:colOff>178763</xdr:colOff>
      <xdr:row>749</xdr:row>
      <xdr:rowOff>233085</xdr:rowOff>
    </xdr:to>
    <xdr:sp macro="" textlink="">
      <xdr:nvSpPr>
        <xdr:cNvPr id="4" name="矢印: 上向き折線 6">
          <a:extLst>
            <a:ext uri="{FF2B5EF4-FFF2-40B4-BE49-F238E27FC236}">
              <a16:creationId xmlns:a16="http://schemas.microsoft.com/office/drawing/2014/main" id="{566CCCD5-EF6F-4C21-BF21-91373F0258D9}"/>
            </a:ext>
          </a:extLst>
        </xdr:cNvPr>
        <xdr:cNvSpPr/>
      </xdr:nvSpPr>
      <xdr:spPr>
        <a:xfrm rot="5400000">
          <a:off x="2040949" y="72326272"/>
          <a:ext cx="1133473" cy="1978988"/>
        </a:xfrm>
        <a:prstGeom prst="bentUpArrow">
          <a:avLst>
            <a:gd name="adj1" fmla="val 12337"/>
            <a:gd name="adj2" fmla="val 11218"/>
            <a:gd name="adj3" fmla="val 18589"/>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5040</xdr:colOff>
      <xdr:row>749</xdr:row>
      <xdr:rowOff>76203</xdr:rowOff>
    </xdr:from>
    <xdr:to>
      <xdr:col>17</xdr:col>
      <xdr:colOff>177673</xdr:colOff>
      <xdr:row>754</xdr:row>
      <xdr:rowOff>123828</xdr:rowOff>
    </xdr:to>
    <xdr:sp macro="" textlink="">
      <xdr:nvSpPr>
        <xdr:cNvPr id="5" name="矢印: 上向き折線 7">
          <a:extLst>
            <a:ext uri="{FF2B5EF4-FFF2-40B4-BE49-F238E27FC236}">
              <a16:creationId xmlns:a16="http://schemas.microsoft.com/office/drawing/2014/main" id="{263B9226-D572-4608-9EC7-CB4C9212EECB}"/>
            </a:ext>
          </a:extLst>
        </xdr:cNvPr>
        <xdr:cNvSpPr/>
      </xdr:nvSpPr>
      <xdr:spPr>
        <a:xfrm rot="5400000">
          <a:off x="1707961" y="73631366"/>
          <a:ext cx="1793875" cy="1982383"/>
        </a:xfrm>
        <a:prstGeom prst="bentUpArrow">
          <a:avLst>
            <a:gd name="adj1" fmla="val 6583"/>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33738</xdr:colOff>
      <xdr:row>748</xdr:row>
      <xdr:rowOff>87967</xdr:rowOff>
    </xdr:from>
    <xdr:to>
      <xdr:col>49</xdr:col>
      <xdr:colOff>280155</xdr:colOff>
      <xdr:row>750</xdr:row>
      <xdr:rowOff>109467</xdr:rowOff>
    </xdr:to>
    <xdr:sp macro="" textlink="">
      <xdr:nvSpPr>
        <xdr:cNvPr id="6" name="正方形/長方形 5">
          <a:extLst>
            <a:ext uri="{FF2B5EF4-FFF2-40B4-BE49-F238E27FC236}">
              <a16:creationId xmlns:a16="http://schemas.microsoft.com/office/drawing/2014/main" id="{D5361DEA-F37A-4AD0-9D1A-FD240CABCC13}"/>
            </a:ext>
          </a:extLst>
        </xdr:cNvPr>
        <xdr:cNvSpPr/>
      </xdr:nvSpPr>
      <xdr:spPr>
        <a:xfrm>
          <a:off x="3653238" y="73388134"/>
          <a:ext cx="6480000" cy="72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ysClr val="windowText" lastClr="000000"/>
              </a:solidFill>
              <a:latin typeface="+mn-ea"/>
              <a:ea typeface="+mn-ea"/>
            </a:rPr>
            <a:t>Ａ．</a:t>
          </a:r>
          <a:r>
            <a:rPr kumimoji="1" lang="ja-JP" altLang="ja-JP" sz="1500">
              <a:solidFill>
                <a:sysClr val="windowText" lastClr="000000"/>
              </a:solidFill>
              <a:effectLst/>
              <a:latin typeface="+mn-ea"/>
              <a:ea typeface="+mn-ea"/>
              <a:cs typeface="+mn-cs"/>
            </a:rPr>
            <a:t>木材利用の講習会　運営業務</a:t>
          </a:r>
          <a:r>
            <a:rPr kumimoji="1" lang="ja-JP" altLang="en-US" sz="1500">
              <a:solidFill>
                <a:sysClr val="windowText" lastClr="000000"/>
              </a:solidFill>
              <a:latin typeface="+mn-ea"/>
              <a:ea typeface="+mn-ea"/>
            </a:rPr>
            <a:t>：０．９百万円</a:t>
          </a:r>
          <a:endParaRPr kumimoji="1" lang="en-US" altLang="ja-JP" sz="1500">
            <a:solidFill>
              <a:sysClr val="windowText" lastClr="000000"/>
            </a:solidFill>
            <a:latin typeface="+mn-ea"/>
            <a:ea typeface="+mn-ea"/>
          </a:endParaRPr>
        </a:p>
        <a:p>
          <a:pPr algn="ctr"/>
          <a:r>
            <a:rPr kumimoji="1" lang="ja-JP" altLang="en-US" sz="1500">
              <a:solidFill>
                <a:sysClr val="windowText" lastClr="000000"/>
              </a:solidFill>
              <a:latin typeface="+mn-ea"/>
              <a:ea typeface="+mn-ea"/>
            </a:rPr>
            <a:t>株式会社　アイフィス</a:t>
          </a:r>
        </a:p>
      </xdr:txBody>
    </xdr:sp>
    <xdr:clientData/>
  </xdr:twoCellAnchor>
  <xdr:oneCellAnchor>
    <xdr:from>
      <xdr:col>17</xdr:col>
      <xdr:colOff>167584</xdr:colOff>
      <xdr:row>747</xdr:row>
      <xdr:rowOff>114797</xdr:rowOff>
    </xdr:from>
    <xdr:ext cx="3742765" cy="275717"/>
    <xdr:sp macro="" textlink="">
      <xdr:nvSpPr>
        <xdr:cNvPr id="7" name="テキスト ボックス 6">
          <a:extLst>
            <a:ext uri="{FF2B5EF4-FFF2-40B4-BE49-F238E27FC236}">
              <a16:creationId xmlns:a16="http://schemas.microsoft.com/office/drawing/2014/main" id="{0BFB3E36-3F54-435F-A4D7-1C04FFF7940E}"/>
            </a:ext>
          </a:extLst>
        </xdr:cNvPr>
        <xdr:cNvSpPr txBox="1"/>
      </xdr:nvSpPr>
      <xdr:spPr>
        <a:xfrm>
          <a:off x="3586001" y="73065714"/>
          <a:ext cx="37427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随意契約（少額）</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19</xdr:col>
      <xdr:colOff>13006</xdr:colOff>
      <xdr:row>750</xdr:row>
      <xdr:rowOff>207870</xdr:rowOff>
    </xdr:from>
    <xdr:to>
      <xdr:col>47</xdr:col>
      <xdr:colOff>142672</xdr:colOff>
      <xdr:row>751</xdr:row>
      <xdr:rowOff>218620</xdr:rowOff>
    </xdr:to>
    <xdr:sp macro="" textlink="">
      <xdr:nvSpPr>
        <xdr:cNvPr id="8" name="大かっこ 7">
          <a:extLst>
            <a:ext uri="{FF2B5EF4-FFF2-40B4-BE49-F238E27FC236}">
              <a16:creationId xmlns:a16="http://schemas.microsoft.com/office/drawing/2014/main" id="{909B8E81-16DF-4141-A59E-385811E98CF7}"/>
            </a:ext>
          </a:extLst>
        </xdr:cNvPr>
        <xdr:cNvSpPr/>
      </xdr:nvSpPr>
      <xdr:spPr>
        <a:xfrm>
          <a:off x="3833589" y="74206537"/>
          <a:ext cx="5760000" cy="3600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ysClr val="windowText" lastClr="000000"/>
              </a:solidFill>
              <a:effectLst/>
              <a:latin typeface="+mn-lt"/>
              <a:ea typeface="+mn-ea"/>
              <a:cs typeface="+mn-cs"/>
            </a:rPr>
            <a:t>木材利用の講習会について、参加申込の受付や当日の会場運営等の業務を行う。</a:t>
          </a:r>
          <a:endParaRPr lang="ja-JP" altLang="ja-JP">
            <a:solidFill>
              <a:sysClr val="windowText" lastClr="000000"/>
            </a:solidFill>
            <a:effectLst/>
          </a:endParaRPr>
        </a:p>
      </xdr:txBody>
    </xdr:sp>
    <xdr:clientData/>
  </xdr:twoCellAnchor>
  <xdr:twoCellAnchor>
    <xdr:from>
      <xdr:col>18</xdr:col>
      <xdr:colOff>33738</xdr:colOff>
      <xdr:row>752</xdr:row>
      <xdr:rowOff>346262</xdr:rowOff>
    </xdr:from>
    <xdr:to>
      <xdr:col>49</xdr:col>
      <xdr:colOff>280155</xdr:colOff>
      <xdr:row>755</xdr:row>
      <xdr:rowOff>18512</xdr:rowOff>
    </xdr:to>
    <xdr:sp macro="" textlink="">
      <xdr:nvSpPr>
        <xdr:cNvPr id="9" name="正方形/長方形 8">
          <a:extLst>
            <a:ext uri="{FF2B5EF4-FFF2-40B4-BE49-F238E27FC236}">
              <a16:creationId xmlns:a16="http://schemas.microsoft.com/office/drawing/2014/main" id="{643047BF-3566-4027-954B-6C60FA87F9E1}"/>
            </a:ext>
          </a:extLst>
        </xdr:cNvPr>
        <xdr:cNvSpPr/>
      </xdr:nvSpPr>
      <xdr:spPr>
        <a:xfrm>
          <a:off x="3653238" y="75043429"/>
          <a:ext cx="6480000" cy="72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ysClr val="windowText" lastClr="000000"/>
              </a:solidFill>
            </a:rPr>
            <a:t>Ｂ．文教施設セミナー　運営業務：０．９百万円</a:t>
          </a:r>
          <a:endParaRPr kumimoji="1" lang="en-US" altLang="ja-JP" sz="1500">
            <a:solidFill>
              <a:sysClr val="windowText" lastClr="000000"/>
            </a:solidFill>
          </a:endParaRPr>
        </a:p>
        <a:p>
          <a:pPr algn="ctr"/>
          <a:r>
            <a:rPr kumimoji="1" lang="ja-JP" altLang="en-US" sz="1500">
              <a:solidFill>
                <a:sysClr val="windowText" lastClr="000000"/>
              </a:solidFill>
            </a:rPr>
            <a:t>株式会社　アイフィス</a:t>
          </a:r>
        </a:p>
      </xdr:txBody>
    </xdr:sp>
    <xdr:clientData/>
  </xdr:twoCellAnchor>
  <xdr:twoCellAnchor>
    <xdr:from>
      <xdr:col>8</xdr:col>
      <xdr:colOff>11765</xdr:colOff>
      <xdr:row>754</xdr:row>
      <xdr:rowOff>77327</xdr:rowOff>
    </xdr:from>
    <xdr:to>
      <xdr:col>17</xdr:col>
      <xdr:colOff>184398</xdr:colOff>
      <xdr:row>758</xdr:row>
      <xdr:rowOff>19053</xdr:rowOff>
    </xdr:to>
    <xdr:sp macro="" textlink="">
      <xdr:nvSpPr>
        <xdr:cNvPr id="10" name="矢印: 上向き折線 12">
          <a:extLst>
            <a:ext uri="{FF2B5EF4-FFF2-40B4-BE49-F238E27FC236}">
              <a16:creationId xmlns:a16="http://schemas.microsoft.com/office/drawing/2014/main" id="{072F7720-9AAE-4CF6-8F16-0429096C1F25}"/>
            </a:ext>
          </a:extLst>
        </xdr:cNvPr>
        <xdr:cNvSpPr/>
      </xdr:nvSpPr>
      <xdr:spPr>
        <a:xfrm rot="5400000">
          <a:off x="1783511" y="75309915"/>
          <a:ext cx="1656226" cy="1982383"/>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7282</xdr:colOff>
      <xdr:row>757</xdr:row>
      <xdr:rowOff>649389</xdr:rowOff>
    </xdr:from>
    <xdr:to>
      <xdr:col>17</xdr:col>
      <xdr:colOff>179915</xdr:colOff>
      <xdr:row>761</xdr:row>
      <xdr:rowOff>75086</xdr:rowOff>
    </xdr:to>
    <xdr:sp macro="" textlink="">
      <xdr:nvSpPr>
        <xdr:cNvPr id="11" name="矢印: 上向き折線 13">
          <a:extLst>
            <a:ext uri="{FF2B5EF4-FFF2-40B4-BE49-F238E27FC236}">
              <a16:creationId xmlns:a16="http://schemas.microsoft.com/office/drawing/2014/main" id="{7EA3DD37-A2B9-4FCD-A5C9-7000691E7D70}"/>
            </a:ext>
          </a:extLst>
        </xdr:cNvPr>
        <xdr:cNvSpPr/>
      </xdr:nvSpPr>
      <xdr:spPr>
        <a:xfrm rot="5400000">
          <a:off x="1708959" y="76999796"/>
          <a:ext cx="1796363" cy="1982383"/>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167584</xdr:colOff>
      <xdr:row>752</xdr:row>
      <xdr:rowOff>33741</xdr:rowOff>
    </xdr:from>
    <xdr:ext cx="3742765" cy="275717"/>
    <xdr:sp macro="" textlink="">
      <xdr:nvSpPr>
        <xdr:cNvPr id="12" name="テキスト ボックス 11">
          <a:extLst>
            <a:ext uri="{FF2B5EF4-FFF2-40B4-BE49-F238E27FC236}">
              <a16:creationId xmlns:a16="http://schemas.microsoft.com/office/drawing/2014/main" id="{ABC7534E-58B2-405D-94D1-0562EAF5359D}"/>
            </a:ext>
          </a:extLst>
        </xdr:cNvPr>
        <xdr:cNvSpPr txBox="1"/>
      </xdr:nvSpPr>
      <xdr:spPr>
        <a:xfrm>
          <a:off x="3586001" y="74730908"/>
          <a:ext cx="37427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随意契約（少額）</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18</xdr:col>
      <xdr:colOff>33738</xdr:colOff>
      <xdr:row>757</xdr:row>
      <xdr:rowOff>217955</xdr:rowOff>
    </xdr:from>
    <xdr:to>
      <xdr:col>49</xdr:col>
      <xdr:colOff>280155</xdr:colOff>
      <xdr:row>758</xdr:row>
      <xdr:rowOff>271205</xdr:rowOff>
    </xdr:to>
    <xdr:sp macro="" textlink="">
      <xdr:nvSpPr>
        <xdr:cNvPr id="13" name="正方形/長方形 12">
          <a:extLst>
            <a:ext uri="{FF2B5EF4-FFF2-40B4-BE49-F238E27FC236}">
              <a16:creationId xmlns:a16="http://schemas.microsoft.com/office/drawing/2014/main" id="{FB5BB8AC-5EF9-4E39-A824-9A6AAD546BEC}"/>
            </a:ext>
          </a:extLst>
        </xdr:cNvPr>
        <xdr:cNvSpPr/>
      </xdr:nvSpPr>
      <xdr:spPr>
        <a:xfrm>
          <a:off x="3653238" y="76661372"/>
          <a:ext cx="6480000" cy="72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ysClr val="windowText" lastClr="000000"/>
              </a:solidFill>
            </a:rPr>
            <a:t>Ｃ．環境を考慮した学校づくり事例集　印刷業務：０．７百万円</a:t>
          </a:r>
          <a:endParaRPr kumimoji="1" lang="en-US" altLang="ja-JP" sz="1500">
            <a:solidFill>
              <a:sysClr val="windowText" lastClr="000000"/>
            </a:solidFill>
          </a:endParaRPr>
        </a:p>
        <a:p>
          <a:pPr algn="ctr"/>
          <a:r>
            <a:rPr kumimoji="1" lang="ja-JP" altLang="en-US" sz="1500">
              <a:solidFill>
                <a:sysClr val="windowText" lastClr="000000"/>
              </a:solidFill>
            </a:rPr>
            <a:t>株式会社　総北海</a:t>
          </a:r>
        </a:p>
      </xdr:txBody>
    </xdr:sp>
    <xdr:clientData/>
  </xdr:twoCellAnchor>
  <xdr:twoCellAnchor>
    <xdr:from>
      <xdr:col>19</xdr:col>
      <xdr:colOff>13006</xdr:colOff>
      <xdr:row>755</xdr:row>
      <xdr:rowOff>85165</xdr:rowOff>
    </xdr:from>
    <xdr:to>
      <xdr:col>47</xdr:col>
      <xdr:colOff>142672</xdr:colOff>
      <xdr:row>756</xdr:row>
      <xdr:rowOff>95915</xdr:rowOff>
    </xdr:to>
    <xdr:sp macro="" textlink="">
      <xdr:nvSpPr>
        <xdr:cNvPr id="14" name="大かっこ 13">
          <a:extLst>
            <a:ext uri="{FF2B5EF4-FFF2-40B4-BE49-F238E27FC236}">
              <a16:creationId xmlns:a16="http://schemas.microsoft.com/office/drawing/2014/main" id="{4BB98F5A-B608-4ADA-8DDD-9357A1748A00}"/>
            </a:ext>
          </a:extLst>
        </xdr:cNvPr>
        <xdr:cNvSpPr/>
      </xdr:nvSpPr>
      <xdr:spPr>
        <a:xfrm>
          <a:off x="3833589" y="75830082"/>
          <a:ext cx="5760000" cy="3600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文教施設セミナーについて、参加申込の受付や当日の会場運営等の業務を行う。</a:t>
          </a:r>
        </a:p>
      </xdr:txBody>
    </xdr:sp>
    <xdr:clientData/>
  </xdr:twoCellAnchor>
  <xdr:twoCellAnchor>
    <xdr:from>
      <xdr:col>19</xdr:col>
      <xdr:colOff>13006</xdr:colOff>
      <xdr:row>758</xdr:row>
      <xdr:rowOff>345702</xdr:rowOff>
    </xdr:from>
    <xdr:to>
      <xdr:col>47</xdr:col>
      <xdr:colOff>142672</xdr:colOff>
      <xdr:row>759</xdr:row>
      <xdr:rowOff>38952</xdr:rowOff>
    </xdr:to>
    <xdr:sp macro="" textlink="">
      <xdr:nvSpPr>
        <xdr:cNvPr id="16" name="大かっこ 15">
          <a:extLst>
            <a:ext uri="{FF2B5EF4-FFF2-40B4-BE49-F238E27FC236}">
              <a16:creationId xmlns:a16="http://schemas.microsoft.com/office/drawing/2014/main" id="{D01B63E7-06B5-4418-962F-AE40C2B91B85}"/>
            </a:ext>
          </a:extLst>
        </xdr:cNvPr>
        <xdr:cNvSpPr/>
      </xdr:nvSpPr>
      <xdr:spPr>
        <a:xfrm>
          <a:off x="3833589" y="77455869"/>
          <a:ext cx="5760000" cy="3600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令和元年度に作成した事例集の印刷業務を行う。</a:t>
          </a:r>
        </a:p>
      </xdr:txBody>
    </xdr:sp>
    <xdr:clientData/>
  </xdr:twoCellAnchor>
  <xdr:twoCellAnchor>
    <xdr:from>
      <xdr:col>18</xdr:col>
      <xdr:colOff>33738</xdr:colOff>
      <xdr:row>759</xdr:row>
      <xdr:rowOff>621927</xdr:rowOff>
    </xdr:from>
    <xdr:to>
      <xdr:col>49</xdr:col>
      <xdr:colOff>280155</xdr:colOff>
      <xdr:row>762</xdr:row>
      <xdr:rowOff>71927</xdr:rowOff>
    </xdr:to>
    <xdr:sp macro="" textlink="">
      <xdr:nvSpPr>
        <xdr:cNvPr id="17" name="正方形/長方形 16">
          <a:extLst>
            <a:ext uri="{FF2B5EF4-FFF2-40B4-BE49-F238E27FC236}">
              <a16:creationId xmlns:a16="http://schemas.microsoft.com/office/drawing/2014/main" id="{A9292B7D-AB21-43A7-A200-3A4DCAC3456A}"/>
            </a:ext>
          </a:extLst>
        </xdr:cNvPr>
        <xdr:cNvSpPr/>
      </xdr:nvSpPr>
      <xdr:spPr>
        <a:xfrm>
          <a:off x="3653238" y="78398844"/>
          <a:ext cx="6480000" cy="720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ysClr val="windowText" lastClr="000000"/>
              </a:solidFill>
            </a:rPr>
            <a:t>Ｄ．環境を考慮した学校づくり事例集等　梱包発送業務：０．５百万円</a:t>
          </a:r>
          <a:endParaRPr kumimoji="1" lang="en-US" altLang="ja-JP" sz="1500">
            <a:solidFill>
              <a:sysClr val="windowText" lastClr="000000"/>
            </a:solidFill>
          </a:endParaRPr>
        </a:p>
        <a:p>
          <a:pPr algn="ctr"/>
          <a:r>
            <a:rPr kumimoji="1" lang="ja-JP" altLang="en-US" sz="1500">
              <a:solidFill>
                <a:sysClr val="windowText" lastClr="000000"/>
              </a:solidFill>
            </a:rPr>
            <a:t>サンテックサービス株式会社</a:t>
          </a:r>
        </a:p>
      </xdr:txBody>
    </xdr:sp>
    <xdr:clientData/>
  </xdr:twoCellAnchor>
  <xdr:twoCellAnchor>
    <xdr:from>
      <xdr:col>19</xdr:col>
      <xdr:colOff>13006</xdr:colOff>
      <xdr:row>762</xdr:row>
      <xdr:rowOff>140074</xdr:rowOff>
    </xdr:from>
    <xdr:to>
      <xdr:col>47</xdr:col>
      <xdr:colOff>142672</xdr:colOff>
      <xdr:row>763</xdr:row>
      <xdr:rowOff>55574</xdr:rowOff>
    </xdr:to>
    <xdr:sp macro="" textlink="">
      <xdr:nvSpPr>
        <xdr:cNvPr id="19" name="大かっこ 18">
          <a:extLst>
            <a:ext uri="{FF2B5EF4-FFF2-40B4-BE49-F238E27FC236}">
              <a16:creationId xmlns:a16="http://schemas.microsoft.com/office/drawing/2014/main" id="{6BF37CBC-6BDC-4DFE-88C3-AEDD81343723}"/>
            </a:ext>
          </a:extLst>
        </xdr:cNvPr>
        <xdr:cNvSpPr/>
      </xdr:nvSpPr>
      <xdr:spPr>
        <a:xfrm>
          <a:off x="3833589" y="79186991"/>
          <a:ext cx="5760000" cy="3600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令和元年度に作成した事例集の梱包発送業務を行う。</a:t>
          </a:r>
        </a:p>
      </xdr:txBody>
    </xdr:sp>
    <xdr:clientData/>
  </xdr:twoCellAnchor>
  <xdr:twoCellAnchor>
    <xdr:from>
      <xdr:col>39</xdr:col>
      <xdr:colOff>29627</xdr:colOff>
      <xdr:row>743</xdr:row>
      <xdr:rowOff>28575</xdr:rowOff>
    </xdr:from>
    <xdr:to>
      <xdr:col>40</xdr:col>
      <xdr:colOff>120955</xdr:colOff>
      <xdr:row>745</xdr:row>
      <xdr:rowOff>253813</xdr:rowOff>
    </xdr:to>
    <xdr:sp macro="" textlink="">
      <xdr:nvSpPr>
        <xdr:cNvPr id="20" name="右中かっこ 19">
          <a:extLst>
            <a:ext uri="{FF2B5EF4-FFF2-40B4-BE49-F238E27FC236}">
              <a16:creationId xmlns:a16="http://schemas.microsoft.com/office/drawing/2014/main" id="{65FB805A-8D81-4E07-81C7-77BFBE408981}"/>
            </a:ext>
          </a:extLst>
        </xdr:cNvPr>
        <xdr:cNvSpPr/>
      </xdr:nvSpPr>
      <xdr:spPr>
        <a:xfrm>
          <a:off x="7871877" y="71582492"/>
          <a:ext cx="292411" cy="923738"/>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42334</xdr:colOff>
      <xdr:row>781</xdr:row>
      <xdr:rowOff>222251</xdr:rowOff>
    </xdr:from>
    <xdr:to>
      <xdr:col>49</xdr:col>
      <xdr:colOff>303803</xdr:colOff>
      <xdr:row>796</xdr:row>
      <xdr:rowOff>179917</xdr:rowOff>
    </xdr:to>
    <xdr:sp macro="" textlink="">
      <xdr:nvSpPr>
        <xdr:cNvPr id="21" name="正方形/長方形 20">
          <a:extLst>
            <a:ext uri="{FF2B5EF4-FFF2-40B4-BE49-F238E27FC236}">
              <a16:creationId xmlns:a16="http://schemas.microsoft.com/office/drawing/2014/main" id="{BF348478-94ED-4EE5-9369-8A49FDAD5E0B}"/>
            </a:ext>
          </a:extLst>
        </xdr:cNvPr>
        <xdr:cNvSpPr/>
      </xdr:nvSpPr>
      <xdr:spPr>
        <a:xfrm>
          <a:off x="1449917" y="80729668"/>
          <a:ext cx="8706969" cy="313266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本欄については、いずれも支出額が</a:t>
          </a:r>
          <a:r>
            <a:rPr kumimoji="1" lang="en-US" altLang="ja-JP" sz="1200">
              <a:solidFill>
                <a:sysClr val="windowText" lastClr="000000"/>
              </a:solidFill>
            </a:rPr>
            <a:t>100</a:t>
          </a:r>
          <a:r>
            <a:rPr kumimoji="1" lang="ja-JP" altLang="en-US" sz="1200">
              <a:solidFill>
                <a:sysClr val="windowText" lastClr="000000"/>
              </a:solidFill>
            </a:rPr>
            <a:t>万円未満であるため、記載しない。</a:t>
          </a:r>
          <a:endParaRPr kumimoji="1" lang="en-US" altLang="ja-JP" sz="1200">
            <a:solidFill>
              <a:sysClr val="windowText" lastClr="000000"/>
            </a:solidFill>
          </a:endParaRPr>
        </a:p>
      </xdr:txBody>
    </xdr:sp>
    <xdr:clientData/>
  </xdr:twoCellAnchor>
  <xdr:oneCellAnchor>
    <xdr:from>
      <xdr:col>17</xdr:col>
      <xdr:colOff>154781</xdr:colOff>
      <xdr:row>756</xdr:row>
      <xdr:rowOff>273844</xdr:rowOff>
    </xdr:from>
    <xdr:ext cx="3742765" cy="275717"/>
    <xdr:sp macro="" textlink="">
      <xdr:nvSpPr>
        <xdr:cNvPr id="22" name="テキスト ボックス 21">
          <a:extLst>
            <a:ext uri="{FF2B5EF4-FFF2-40B4-BE49-F238E27FC236}">
              <a16:creationId xmlns:a16="http://schemas.microsoft.com/office/drawing/2014/main" id="{ABC7534E-58B2-405D-94D1-0562EAF5359D}"/>
            </a:ext>
          </a:extLst>
        </xdr:cNvPr>
        <xdr:cNvSpPr txBox="1"/>
      </xdr:nvSpPr>
      <xdr:spPr>
        <a:xfrm>
          <a:off x="3595687" y="67687032"/>
          <a:ext cx="37427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随意契約（少額）</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178594</xdr:colOff>
      <xdr:row>759</xdr:row>
      <xdr:rowOff>309563</xdr:rowOff>
    </xdr:from>
    <xdr:ext cx="3742765" cy="275717"/>
    <xdr:sp macro="" textlink="">
      <xdr:nvSpPr>
        <xdr:cNvPr id="23" name="テキスト ボックス 22">
          <a:extLst>
            <a:ext uri="{FF2B5EF4-FFF2-40B4-BE49-F238E27FC236}">
              <a16:creationId xmlns:a16="http://schemas.microsoft.com/office/drawing/2014/main" id="{ABC7534E-58B2-405D-94D1-0562EAF5359D}"/>
            </a:ext>
          </a:extLst>
        </xdr:cNvPr>
        <xdr:cNvSpPr txBox="1"/>
      </xdr:nvSpPr>
      <xdr:spPr>
        <a:xfrm>
          <a:off x="3619500" y="69413438"/>
          <a:ext cx="37427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随意契約（少額）</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97</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567</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568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622</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620</v>
      </c>
      <c r="H5" s="578"/>
      <c r="I5" s="578"/>
      <c r="J5" s="578"/>
      <c r="K5" s="578"/>
      <c r="L5" s="578"/>
      <c r="M5" s="579" t="s">
        <v>66</v>
      </c>
      <c r="N5" s="580"/>
      <c r="O5" s="580"/>
      <c r="P5" s="580"/>
      <c r="Q5" s="580"/>
      <c r="R5" s="581"/>
      <c r="S5" s="582" t="s">
        <v>621</v>
      </c>
      <c r="T5" s="578"/>
      <c r="U5" s="578"/>
      <c r="V5" s="578"/>
      <c r="W5" s="578"/>
      <c r="X5" s="583"/>
      <c r="Y5" s="736" t="s">
        <v>3</v>
      </c>
      <c r="Z5" s="737"/>
      <c r="AA5" s="737"/>
      <c r="AB5" s="737"/>
      <c r="AC5" s="737"/>
      <c r="AD5" s="738"/>
      <c r="AE5" s="739" t="s">
        <v>623</v>
      </c>
      <c r="AF5" s="739"/>
      <c r="AG5" s="739"/>
      <c r="AH5" s="739"/>
      <c r="AI5" s="739"/>
      <c r="AJ5" s="739"/>
      <c r="AK5" s="739"/>
      <c r="AL5" s="739"/>
      <c r="AM5" s="739"/>
      <c r="AN5" s="739"/>
      <c r="AO5" s="739"/>
      <c r="AP5" s="740"/>
      <c r="AQ5" s="741" t="s">
        <v>640</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569</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570</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572</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22</v>
      </c>
      <c r="Q13" s="117"/>
      <c r="R13" s="117"/>
      <c r="S13" s="117"/>
      <c r="T13" s="117"/>
      <c r="U13" s="117"/>
      <c r="V13" s="118"/>
      <c r="W13" s="116">
        <v>15</v>
      </c>
      <c r="X13" s="117"/>
      <c r="Y13" s="117"/>
      <c r="Z13" s="117"/>
      <c r="AA13" s="117"/>
      <c r="AB13" s="117"/>
      <c r="AC13" s="118"/>
      <c r="AD13" s="116">
        <v>13.6</v>
      </c>
      <c r="AE13" s="117"/>
      <c r="AF13" s="117"/>
      <c r="AG13" s="117"/>
      <c r="AH13" s="117"/>
      <c r="AI13" s="117"/>
      <c r="AJ13" s="118"/>
      <c r="AK13" s="116">
        <v>12.9</v>
      </c>
      <c r="AL13" s="117"/>
      <c r="AM13" s="117"/>
      <c r="AN13" s="117"/>
      <c r="AO13" s="117"/>
      <c r="AP13" s="117"/>
      <c r="AQ13" s="118"/>
      <c r="AR13" s="113">
        <v>11.3</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569</v>
      </c>
      <c r="Q14" s="117"/>
      <c r="R14" s="117"/>
      <c r="S14" s="117"/>
      <c r="T14" s="117"/>
      <c r="U14" s="117"/>
      <c r="V14" s="118"/>
      <c r="W14" s="116" t="s">
        <v>569</v>
      </c>
      <c r="X14" s="117"/>
      <c r="Y14" s="117"/>
      <c r="Z14" s="117"/>
      <c r="AA14" s="117"/>
      <c r="AB14" s="117"/>
      <c r="AC14" s="118"/>
      <c r="AD14" s="116" t="s">
        <v>624</v>
      </c>
      <c r="AE14" s="117"/>
      <c r="AF14" s="117"/>
      <c r="AG14" s="117"/>
      <c r="AH14" s="117"/>
      <c r="AI14" s="117"/>
      <c r="AJ14" s="118"/>
      <c r="AK14" s="116" t="s">
        <v>410</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573</v>
      </c>
      <c r="Q15" s="117"/>
      <c r="R15" s="117"/>
      <c r="S15" s="117"/>
      <c r="T15" s="117"/>
      <c r="U15" s="117"/>
      <c r="V15" s="118"/>
      <c r="W15" s="116" t="s">
        <v>574</v>
      </c>
      <c r="X15" s="117"/>
      <c r="Y15" s="117"/>
      <c r="Z15" s="117"/>
      <c r="AA15" s="117"/>
      <c r="AB15" s="117"/>
      <c r="AC15" s="118"/>
      <c r="AD15" s="116" t="s">
        <v>574</v>
      </c>
      <c r="AE15" s="117"/>
      <c r="AF15" s="117"/>
      <c r="AG15" s="117"/>
      <c r="AH15" s="117"/>
      <c r="AI15" s="117"/>
      <c r="AJ15" s="118"/>
      <c r="AK15" s="116" t="s">
        <v>410</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410</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569</v>
      </c>
      <c r="Q17" s="117"/>
      <c r="R17" s="117"/>
      <c r="S17" s="117"/>
      <c r="T17" s="117"/>
      <c r="U17" s="117"/>
      <c r="V17" s="118"/>
      <c r="W17" s="116" t="s">
        <v>563</v>
      </c>
      <c r="X17" s="117"/>
      <c r="Y17" s="117"/>
      <c r="Z17" s="117"/>
      <c r="AA17" s="117"/>
      <c r="AB17" s="117"/>
      <c r="AC17" s="118"/>
      <c r="AD17" s="116" t="s">
        <v>569</v>
      </c>
      <c r="AE17" s="117"/>
      <c r="AF17" s="117"/>
      <c r="AG17" s="117"/>
      <c r="AH17" s="117"/>
      <c r="AI17" s="117"/>
      <c r="AJ17" s="118"/>
      <c r="AK17" s="116" t="s">
        <v>410</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22</v>
      </c>
      <c r="Q18" s="123"/>
      <c r="R18" s="123"/>
      <c r="S18" s="123"/>
      <c r="T18" s="123"/>
      <c r="U18" s="123"/>
      <c r="V18" s="124"/>
      <c r="W18" s="122">
        <f>SUM(W13:AC17)</f>
        <v>15</v>
      </c>
      <c r="X18" s="123"/>
      <c r="Y18" s="123"/>
      <c r="Z18" s="123"/>
      <c r="AA18" s="123"/>
      <c r="AB18" s="123"/>
      <c r="AC18" s="124"/>
      <c r="AD18" s="122">
        <f>SUM(AD13:AJ17)</f>
        <v>13.6</v>
      </c>
      <c r="AE18" s="123"/>
      <c r="AF18" s="123"/>
      <c r="AG18" s="123"/>
      <c r="AH18" s="123"/>
      <c r="AI18" s="123"/>
      <c r="AJ18" s="124"/>
      <c r="AK18" s="122">
        <f>SUM(AK13:AQ17)</f>
        <v>12.9</v>
      </c>
      <c r="AL18" s="123"/>
      <c r="AM18" s="123"/>
      <c r="AN18" s="123"/>
      <c r="AO18" s="123"/>
      <c r="AP18" s="123"/>
      <c r="AQ18" s="124"/>
      <c r="AR18" s="122">
        <f>SUM(AR13:AX17)</f>
        <v>11.3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17</v>
      </c>
      <c r="Q19" s="117"/>
      <c r="R19" s="117"/>
      <c r="S19" s="117"/>
      <c r="T19" s="117"/>
      <c r="U19" s="117"/>
      <c r="V19" s="118"/>
      <c r="W19" s="116">
        <v>9</v>
      </c>
      <c r="X19" s="117"/>
      <c r="Y19" s="117"/>
      <c r="Z19" s="117"/>
      <c r="AA19" s="117"/>
      <c r="AB19" s="117"/>
      <c r="AC19" s="118"/>
      <c r="AD19" s="116">
        <v>9.6999999999999993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0.77272727272727271</v>
      </c>
      <c r="Q20" s="558"/>
      <c r="R20" s="558"/>
      <c r="S20" s="558"/>
      <c r="T20" s="558"/>
      <c r="U20" s="558"/>
      <c r="V20" s="558"/>
      <c r="W20" s="558">
        <f t="shared" ref="W20" si="0">IF(W18=0, "-", SUM(W19)/W18)</f>
        <v>0.6</v>
      </c>
      <c r="X20" s="558"/>
      <c r="Y20" s="558"/>
      <c r="Z20" s="558"/>
      <c r="AA20" s="558"/>
      <c r="AB20" s="558"/>
      <c r="AC20" s="558"/>
      <c r="AD20" s="558">
        <f t="shared" ref="AD20" si="1">IF(AD18=0, "-", SUM(AD19)/AD18)</f>
        <v>0.71323529411764708</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f>IF(P19=0, "-", SUM(P19)/SUM(P13,P14))</f>
        <v>0.77272727272727271</v>
      </c>
      <c r="Q21" s="558"/>
      <c r="R21" s="558"/>
      <c r="S21" s="558"/>
      <c r="T21" s="558"/>
      <c r="U21" s="558"/>
      <c r="V21" s="558"/>
      <c r="W21" s="558">
        <f t="shared" ref="W21" si="2">IF(W19=0, "-", SUM(W19)/SUM(W13,W14))</f>
        <v>0.6</v>
      </c>
      <c r="X21" s="558"/>
      <c r="Y21" s="558"/>
      <c r="Z21" s="558"/>
      <c r="AA21" s="558"/>
      <c r="AB21" s="558"/>
      <c r="AC21" s="558"/>
      <c r="AD21" s="558">
        <f t="shared" ref="AD21" si="3">IF(AD19=0, "-", SUM(AD19)/SUM(AD13,AD14))</f>
        <v>0.71323529411764708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4.3</v>
      </c>
      <c r="Q23" s="114"/>
      <c r="R23" s="114"/>
      <c r="S23" s="114"/>
      <c r="T23" s="114"/>
      <c r="U23" s="114"/>
      <c r="V23" s="115"/>
      <c r="W23" s="113">
        <v>3.5</v>
      </c>
      <c r="X23" s="114"/>
      <c r="Y23" s="114"/>
      <c r="Z23" s="114"/>
      <c r="AA23" s="114"/>
      <c r="AB23" s="114"/>
      <c r="AC23" s="115"/>
      <c r="AD23" s="207" t="s">
        <v>654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2.6</v>
      </c>
      <c r="Q24" s="117"/>
      <c r="R24" s="117"/>
      <c r="S24" s="117"/>
      <c r="T24" s="117"/>
      <c r="U24" s="117"/>
      <c r="V24" s="118"/>
      <c r="W24" s="116">
        <v>2.6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2.4</v>
      </c>
      <c r="Q25" s="117"/>
      <c r="R25" s="117"/>
      <c r="S25" s="117"/>
      <c r="T25" s="117"/>
      <c r="U25" s="117"/>
      <c r="V25" s="118"/>
      <c r="W25" s="116">
        <v>1.8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578</v>
      </c>
      <c r="H26" s="194"/>
      <c r="I26" s="194"/>
      <c r="J26" s="194"/>
      <c r="K26" s="194"/>
      <c r="L26" s="194"/>
      <c r="M26" s="194"/>
      <c r="N26" s="194"/>
      <c r="O26" s="195"/>
      <c r="P26" s="116">
        <v>2.1</v>
      </c>
      <c r="Q26" s="117"/>
      <c r="R26" s="117"/>
      <c r="S26" s="117"/>
      <c r="T26" s="117"/>
      <c r="U26" s="117"/>
      <c r="V26" s="118"/>
      <c r="W26" s="116">
        <v>1.8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579</v>
      </c>
      <c r="H27" s="194"/>
      <c r="I27" s="194"/>
      <c r="J27" s="194"/>
      <c r="K27" s="194"/>
      <c r="L27" s="194"/>
      <c r="M27" s="194"/>
      <c r="N27" s="194"/>
      <c r="O27" s="195"/>
      <c r="P27" s="116">
        <v>1.5</v>
      </c>
      <c r="Q27" s="117"/>
      <c r="R27" s="117"/>
      <c r="S27" s="117"/>
      <c r="T27" s="117"/>
      <c r="U27" s="117"/>
      <c r="V27" s="118"/>
      <c r="W27" s="116">
        <v>1.5</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0.10000000000000142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12.9</v>
      </c>
      <c r="Q29" s="117"/>
      <c r="R29" s="117"/>
      <c r="S29" s="117"/>
      <c r="T29" s="117"/>
      <c r="U29" s="117"/>
      <c r="V29" s="118"/>
      <c r="W29" s="222">
        <f>AR13</f>
        <v>11.3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569</v>
      </c>
      <c r="AR31" s="140"/>
      <c r="AS31" s="141" t="s">
        <v>236</v>
      </c>
      <c r="AT31" s="176"/>
      <c r="AU31" s="281" t="s">
        <v>563</v>
      </c>
      <c r="AV31" s="281"/>
      <c r="AW31" s="399" t="s">
        <v>181</v>
      </c>
      <c r="AX31" s="400"/>
    </row>
    <row r="32" spans="1:50" ht="46.5" customHeight="1" x14ac:dyDescent="0.15">
      <c r="A32" s="534"/>
      <c r="B32" s="532"/>
      <c r="C32" s="532"/>
      <c r="D32" s="532"/>
      <c r="E32" s="532"/>
      <c r="F32" s="533"/>
      <c r="G32" s="559" t="s">
        <v>580</v>
      </c>
      <c r="H32" s="560"/>
      <c r="I32" s="560"/>
      <c r="J32" s="560"/>
      <c r="K32" s="560"/>
      <c r="L32" s="560"/>
      <c r="M32" s="560"/>
      <c r="N32" s="560"/>
      <c r="O32" s="561"/>
      <c r="P32" s="165" t="s">
        <v>659</v>
      </c>
      <c r="Q32" s="165"/>
      <c r="R32" s="165"/>
      <c r="S32" s="165"/>
      <c r="T32" s="165"/>
      <c r="U32" s="165"/>
      <c r="V32" s="165"/>
      <c r="W32" s="165"/>
      <c r="X32" s="236"/>
      <c r="Y32" s="357" t="s">
        <v>12</v>
      </c>
      <c r="Z32" s="568"/>
      <c r="AA32" s="569"/>
      <c r="AB32" s="570" t="s">
        <v>581</v>
      </c>
      <c r="AC32" s="570"/>
      <c r="AD32" s="570"/>
      <c r="AE32" s="384">
        <v>1320</v>
      </c>
      <c r="AF32" s="385"/>
      <c r="AG32" s="385"/>
      <c r="AH32" s="385"/>
      <c r="AI32" s="384">
        <v>1343</v>
      </c>
      <c r="AJ32" s="385"/>
      <c r="AK32" s="385"/>
      <c r="AL32" s="385"/>
      <c r="AM32" s="384">
        <v>1377</v>
      </c>
      <c r="AN32" s="385"/>
      <c r="AO32" s="385"/>
      <c r="AP32" s="385"/>
      <c r="AQ32" s="119" t="s">
        <v>569</v>
      </c>
      <c r="AR32" s="120"/>
      <c r="AS32" s="120"/>
      <c r="AT32" s="121"/>
      <c r="AU32" s="385" t="s">
        <v>569</v>
      </c>
      <c r="AV32" s="385"/>
      <c r="AW32" s="385"/>
      <c r="AX32" s="387"/>
    </row>
    <row r="33" spans="1:50" ht="46.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581</v>
      </c>
      <c r="AC33" s="541"/>
      <c r="AD33" s="541"/>
      <c r="AE33" s="384">
        <v>1785</v>
      </c>
      <c r="AF33" s="385"/>
      <c r="AG33" s="385"/>
      <c r="AH33" s="385"/>
      <c r="AI33" s="384">
        <v>1785</v>
      </c>
      <c r="AJ33" s="385"/>
      <c r="AK33" s="385"/>
      <c r="AL33" s="385"/>
      <c r="AM33" s="384">
        <v>1785</v>
      </c>
      <c r="AN33" s="385"/>
      <c r="AO33" s="385"/>
      <c r="AP33" s="385"/>
      <c r="AQ33" s="119">
        <v>1785</v>
      </c>
      <c r="AR33" s="120"/>
      <c r="AS33" s="120"/>
      <c r="AT33" s="121"/>
      <c r="AU33" s="385">
        <v>1785</v>
      </c>
      <c r="AV33" s="385"/>
      <c r="AW33" s="385"/>
      <c r="AX33" s="387"/>
    </row>
    <row r="34" spans="1:50" ht="46.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73.900000000000006</v>
      </c>
      <c r="AF34" s="385"/>
      <c r="AG34" s="385"/>
      <c r="AH34" s="385"/>
      <c r="AI34" s="384">
        <v>75.2</v>
      </c>
      <c r="AJ34" s="385"/>
      <c r="AK34" s="385"/>
      <c r="AL34" s="385"/>
      <c r="AM34" s="384">
        <v>77.099999999999994</v>
      </c>
      <c r="AN34" s="385"/>
      <c r="AO34" s="385"/>
      <c r="AP34" s="385"/>
      <c r="AQ34" s="119" t="s">
        <v>569</v>
      </c>
      <c r="AR34" s="120"/>
      <c r="AS34" s="120"/>
      <c r="AT34" s="121"/>
      <c r="AU34" s="385" t="s">
        <v>569</v>
      </c>
      <c r="AV34" s="385"/>
      <c r="AW34" s="385"/>
      <c r="AX34" s="387"/>
    </row>
    <row r="35" spans="1:50" ht="23.25" customHeight="1" x14ac:dyDescent="0.15">
      <c r="A35" s="924" t="s">
        <v>382</v>
      </c>
      <c r="B35" s="925"/>
      <c r="C35" s="925"/>
      <c r="D35" s="925"/>
      <c r="E35" s="925"/>
      <c r="F35" s="926"/>
      <c r="G35" s="930" t="s">
        <v>582</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630</v>
      </c>
      <c r="AR38" s="140"/>
      <c r="AS38" s="141" t="s">
        <v>236</v>
      </c>
      <c r="AT38" s="176"/>
      <c r="AU38" s="281" t="s">
        <v>563</v>
      </c>
      <c r="AV38" s="281"/>
      <c r="AW38" s="399" t="s">
        <v>181</v>
      </c>
      <c r="AX38" s="400"/>
    </row>
    <row r="39" spans="1:50" ht="23.25" customHeight="1" x14ac:dyDescent="0.15">
      <c r="A39" s="534"/>
      <c r="B39" s="532"/>
      <c r="C39" s="532"/>
      <c r="D39" s="532"/>
      <c r="E39" s="532"/>
      <c r="F39" s="533"/>
      <c r="G39" s="559" t="s">
        <v>583</v>
      </c>
      <c r="H39" s="560"/>
      <c r="I39" s="560"/>
      <c r="J39" s="560"/>
      <c r="K39" s="560"/>
      <c r="L39" s="560"/>
      <c r="M39" s="560"/>
      <c r="N39" s="560"/>
      <c r="O39" s="561"/>
      <c r="P39" s="165" t="s">
        <v>631</v>
      </c>
      <c r="Q39" s="165"/>
      <c r="R39" s="165"/>
      <c r="S39" s="165"/>
      <c r="T39" s="165"/>
      <c r="U39" s="165"/>
      <c r="V39" s="165"/>
      <c r="W39" s="165"/>
      <c r="X39" s="236"/>
      <c r="Y39" s="357" t="s">
        <v>12</v>
      </c>
      <c r="Z39" s="568"/>
      <c r="AA39" s="569"/>
      <c r="AB39" s="570" t="s">
        <v>584</v>
      </c>
      <c r="AC39" s="570"/>
      <c r="AD39" s="570"/>
      <c r="AE39" s="384">
        <v>87</v>
      </c>
      <c r="AF39" s="385"/>
      <c r="AG39" s="385"/>
      <c r="AH39" s="385"/>
      <c r="AI39" s="384">
        <v>90</v>
      </c>
      <c r="AJ39" s="385"/>
      <c r="AK39" s="385"/>
      <c r="AL39" s="385"/>
      <c r="AM39" s="384">
        <v>100</v>
      </c>
      <c r="AN39" s="385"/>
      <c r="AO39" s="385"/>
      <c r="AP39" s="385"/>
      <c r="AQ39" s="119" t="s">
        <v>569</v>
      </c>
      <c r="AR39" s="120"/>
      <c r="AS39" s="120"/>
      <c r="AT39" s="121"/>
      <c r="AU39" s="385" t="s">
        <v>569</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584</v>
      </c>
      <c r="AC40" s="541"/>
      <c r="AD40" s="541"/>
      <c r="AE40" s="384">
        <v>100</v>
      </c>
      <c r="AF40" s="385"/>
      <c r="AG40" s="385"/>
      <c r="AH40" s="385"/>
      <c r="AI40" s="384">
        <v>100</v>
      </c>
      <c r="AJ40" s="385"/>
      <c r="AK40" s="385"/>
      <c r="AL40" s="385"/>
      <c r="AM40" s="384">
        <v>100</v>
      </c>
      <c r="AN40" s="385"/>
      <c r="AO40" s="385"/>
      <c r="AP40" s="385"/>
      <c r="AQ40" s="119">
        <v>100</v>
      </c>
      <c r="AR40" s="120"/>
      <c r="AS40" s="120"/>
      <c r="AT40" s="121"/>
      <c r="AU40" s="385">
        <v>100</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v>87</v>
      </c>
      <c r="AF41" s="385"/>
      <c r="AG41" s="385"/>
      <c r="AH41" s="385"/>
      <c r="AI41" s="384">
        <v>90</v>
      </c>
      <c r="AJ41" s="385"/>
      <c r="AK41" s="385"/>
      <c r="AL41" s="385"/>
      <c r="AM41" s="384">
        <v>100</v>
      </c>
      <c r="AN41" s="385"/>
      <c r="AO41" s="385"/>
      <c r="AP41" s="385"/>
      <c r="AQ41" s="119" t="s">
        <v>569</v>
      </c>
      <c r="AR41" s="120"/>
      <c r="AS41" s="120"/>
      <c r="AT41" s="121"/>
      <c r="AU41" s="385" t="s">
        <v>569</v>
      </c>
      <c r="AV41" s="385"/>
      <c r="AW41" s="385"/>
      <c r="AX41" s="387"/>
    </row>
    <row r="42" spans="1:50" ht="23.25" customHeight="1" x14ac:dyDescent="0.15">
      <c r="A42" s="924" t="s">
        <v>382</v>
      </c>
      <c r="B42" s="925"/>
      <c r="C42" s="925"/>
      <c r="D42" s="925"/>
      <c r="E42" s="925"/>
      <c r="F42" s="926"/>
      <c r="G42" s="930" t="s">
        <v>632</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585</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586</v>
      </c>
      <c r="AC101" s="570"/>
      <c r="AD101" s="570"/>
      <c r="AE101" s="384">
        <v>4</v>
      </c>
      <c r="AF101" s="385"/>
      <c r="AG101" s="385"/>
      <c r="AH101" s="386"/>
      <c r="AI101" s="384">
        <v>4</v>
      </c>
      <c r="AJ101" s="385"/>
      <c r="AK101" s="385"/>
      <c r="AL101" s="386"/>
      <c r="AM101" s="384">
        <v>3</v>
      </c>
      <c r="AN101" s="385"/>
      <c r="AO101" s="385"/>
      <c r="AP101" s="386"/>
      <c r="AQ101" s="384" t="s">
        <v>563</v>
      </c>
      <c r="AR101" s="385"/>
      <c r="AS101" s="385"/>
      <c r="AT101" s="386"/>
      <c r="AU101" s="384" t="s">
        <v>655</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586</v>
      </c>
      <c r="AC102" s="570"/>
      <c r="AD102" s="570"/>
      <c r="AE102" s="378">
        <v>4</v>
      </c>
      <c r="AF102" s="378"/>
      <c r="AG102" s="378"/>
      <c r="AH102" s="378"/>
      <c r="AI102" s="378">
        <v>4</v>
      </c>
      <c r="AJ102" s="378"/>
      <c r="AK102" s="378"/>
      <c r="AL102" s="378"/>
      <c r="AM102" s="378">
        <v>3</v>
      </c>
      <c r="AN102" s="378"/>
      <c r="AO102" s="378"/>
      <c r="AP102" s="378"/>
      <c r="AQ102" s="836">
        <v>3</v>
      </c>
      <c r="AR102" s="837"/>
      <c r="AS102" s="837"/>
      <c r="AT102" s="838"/>
      <c r="AU102" s="836">
        <v>3</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customHeight="1" x14ac:dyDescent="0.15">
      <c r="A104" s="510"/>
      <c r="B104" s="511"/>
      <c r="C104" s="511"/>
      <c r="D104" s="511"/>
      <c r="E104" s="511"/>
      <c r="F104" s="512"/>
      <c r="G104" s="165" t="s">
        <v>587</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588</v>
      </c>
      <c r="AC104" s="491"/>
      <c r="AD104" s="492"/>
      <c r="AE104" s="384">
        <v>1</v>
      </c>
      <c r="AF104" s="385"/>
      <c r="AG104" s="385"/>
      <c r="AH104" s="386"/>
      <c r="AI104" s="384" t="s">
        <v>563</v>
      </c>
      <c r="AJ104" s="385"/>
      <c r="AK104" s="385"/>
      <c r="AL104" s="386"/>
      <c r="AM104" s="384" t="s">
        <v>563</v>
      </c>
      <c r="AN104" s="385"/>
      <c r="AO104" s="385"/>
      <c r="AP104" s="386"/>
      <c r="AQ104" s="384" t="s">
        <v>563</v>
      </c>
      <c r="AR104" s="385"/>
      <c r="AS104" s="385"/>
      <c r="AT104" s="386"/>
      <c r="AU104" s="384" t="s">
        <v>655</v>
      </c>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588</v>
      </c>
      <c r="AC105" s="427"/>
      <c r="AD105" s="428"/>
      <c r="AE105" s="378">
        <v>3</v>
      </c>
      <c r="AF105" s="378"/>
      <c r="AG105" s="378"/>
      <c r="AH105" s="378"/>
      <c r="AI105" s="378" t="s">
        <v>563</v>
      </c>
      <c r="AJ105" s="378"/>
      <c r="AK105" s="378"/>
      <c r="AL105" s="378"/>
      <c r="AM105" s="378" t="s">
        <v>563</v>
      </c>
      <c r="AN105" s="378"/>
      <c r="AO105" s="378"/>
      <c r="AP105" s="378"/>
      <c r="AQ105" s="384" t="s">
        <v>563</v>
      </c>
      <c r="AR105" s="385"/>
      <c r="AS105" s="385"/>
      <c r="AT105" s="386"/>
      <c r="AU105" s="836" t="s">
        <v>655</v>
      </c>
      <c r="AV105" s="837"/>
      <c r="AW105" s="837"/>
      <c r="AX105" s="838"/>
    </row>
    <row r="106" spans="1:60" ht="31.5"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customHeight="1" x14ac:dyDescent="0.15">
      <c r="A107" s="510"/>
      <c r="B107" s="511"/>
      <c r="C107" s="511"/>
      <c r="D107" s="511"/>
      <c r="E107" s="511"/>
      <c r="F107" s="512"/>
      <c r="G107" s="165" t="s">
        <v>589</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586</v>
      </c>
      <c r="AC107" s="491"/>
      <c r="AD107" s="492"/>
      <c r="AE107" s="378">
        <v>3</v>
      </c>
      <c r="AF107" s="378"/>
      <c r="AG107" s="378"/>
      <c r="AH107" s="378"/>
      <c r="AI107" s="378">
        <v>2</v>
      </c>
      <c r="AJ107" s="378"/>
      <c r="AK107" s="378"/>
      <c r="AL107" s="378"/>
      <c r="AM107" s="378">
        <v>2</v>
      </c>
      <c r="AN107" s="378"/>
      <c r="AO107" s="378"/>
      <c r="AP107" s="378"/>
      <c r="AQ107" s="384" t="s">
        <v>563</v>
      </c>
      <c r="AR107" s="385"/>
      <c r="AS107" s="385"/>
      <c r="AT107" s="386"/>
      <c r="AU107" s="384" t="s">
        <v>655</v>
      </c>
      <c r="AV107" s="385"/>
      <c r="AW107" s="385"/>
      <c r="AX107" s="386"/>
    </row>
    <row r="108" spans="1:60" ht="23.2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t="s">
        <v>586</v>
      </c>
      <c r="AC108" s="427"/>
      <c r="AD108" s="428"/>
      <c r="AE108" s="378">
        <v>3</v>
      </c>
      <c r="AF108" s="378"/>
      <c r="AG108" s="378"/>
      <c r="AH108" s="378"/>
      <c r="AI108" s="378">
        <v>2</v>
      </c>
      <c r="AJ108" s="378"/>
      <c r="AK108" s="378"/>
      <c r="AL108" s="378"/>
      <c r="AM108" s="378">
        <v>2</v>
      </c>
      <c r="AN108" s="378"/>
      <c r="AO108" s="378"/>
      <c r="AP108" s="378"/>
      <c r="AQ108" s="384">
        <v>2</v>
      </c>
      <c r="AR108" s="385"/>
      <c r="AS108" s="385"/>
      <c r="AT108" s="386"/>
      <c r="AU108" s="836">
        <v>2</v>
      </c>
      <c r="AV108" s="837"/>
      <c r="AW108" s="837"/>
      <c r="AX108" s="838"/>
    </row>
    <row r="109" spans="1:60" ht="31.5"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customHeight="1" x14ac:dyDescent="0.15">
      <c r="A110" s="510"/>
      <c r="B110" s="511"/>
      <c r="C110" s="511"/>
      <c r="D110" s="511"/>
      <c r="E110" s="511"/>
      <c r="F110" s="512"/>
      <c r="G110" s="165" t="s">
        <v>590</v>
      </c>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t="s">
        <v>586</v>
      </c>
      <c r="AC110" s="491"/>
      <c r="AD110" s="492"/>
      <c r="AE110" s="378">
        <v>3</v>
      </c>
      <c r="AF110" s="378"/>
      <c r="AG110" s="378"/>
      <c r="AH110" s="378"/>
      <c r="AI110" s="378">
        <v>4</v>
      </c>
      <c r="AJ110" s="378"/>
      <c r="AK110" s="378"/>
      <c r="AL110" s="378"/>
      <c r="AM110" s="378">
        <v>4</v>
      </c>
      <c r="AN110" s="378"/>
      <c r="AO110" s="378"/>
      <c r="AP110" s="378"/>
      <c r="AQ110" s="384" t="s">
        <v>563</v>
      </c>
      <c r="AR110" s="385"/>
      <c r="AS110" s="385"/>
      <c r="AT110" s="386"/>
      <c r="AU110" s="384" t="s">
        <v>655</v>
      </c>
      <c r="AV110" s="385"/>
      <c r="AW110" s="385"/>
      <c r="AX110" s="386"/>
    </row>
    <row r="111" spans="1:60" ht="23.25"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t="s">
        <v>586</v>
      </c>
      <c r="AC111" s="427"/>
      <c r="AD111" s="428"/>
      <c r="AE111" s="378">
        <v>4</v>
      </c>
      <c r="AF111" s="378"/>
      <c r="AG111" s="378"/>
      <c r="AH111" s="378"/>
      <c r="AI111" s="378">
        <v>3</v>
      </c>
      <c r="AJ111" s="378"/>
      <c r="AK111" s="378"/>
      <c r="AL111" s="378"/>
      <c r="AM111" s="378">
        <v>4</v>
      </c>
      <c r="AN111" s="378"/>
      <c r="AO111" s="378"/>
      <c r="AP111" s="378"/>
      <c r="AQ111" s="384">
        <v>3</v>
      </c>
      <c r="AR111" s="385"/>
      <c r="AS111" s="385"/>
      <c r="AT111" s="386"/>
      <c r="AU111" s="836">
        <v>2</v>
      </c>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591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592</v>
      </c>
      <c r="AC116" s="316"/>
      <c r="AD116" s="317"/>
      <c r="AE116" s="378">
        <v>0.5</v>
      </c>
      <c r="AF116" s="378"/>
      <c r="AG116" s="378"/>
      <c r="AH116" s="378"/>
      <c r="AI116" s="378">
        <v>0.5</v>
      </c>
      <c r="AJ116" s="378"/>
      <c r="AK116" s="378"/>
      <c r="AL116" s="378"/>
      <c r="AM116" s="378">
        <v>0.6</v>
      </c>
      <c r="AN116" s="378"/>
      <c r="AO116" s="378"/>
      <c r="AP116" s="378"/>
      <c r="AQ116" s="384">
        <v>0.6</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593</v>
      </c>
      <c r="AC117" s="361"/>
      <c r="AD117" s="362"/>
      <c r="AE117" s="322" t="s">
        <v>594</v>
      </c>
      <c r="AF117" s="322"/>
      <c r="AG117" s="322"/>
      <c r="AH117" s="322"/>
      <c r="AI117" s="322" t="s">
        <v>594</v>
      </c>
      <c r="AJ117" s="322"/>
      <c r="AK117" s="322"/>
      <c r="AL117" s="322"/>
      <c r="AM117" s="322" t="s">
        <v>637</v>
      </c>
      <c r="AN117" s="322"/>
      <c r="AO117" s="322"/>
      <c r="AP117" s="322"/>
      <c r="AQ117" s="322" t="s">
        <v>656</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customHeight="1" x14ac:dyDescent="0.15">
      <c r="A119" s="307"/>
      <c r="B119" s="308"/>
      <c r="C119" s="308"/>
      <c r="D119" s="308"/>
      <c r="E119" s="308"/>
      <c r="F119" s="309"/>
      <c r="G119" s="371" t="s">
        <v>595</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592</v>
      </c>
      <c r="AC119" s="316"/>
      <c r="AD119" s="317"/>
      <c r="AE119" s="378">
        <v>3.1</v>
      </c>
      <c r="AF119" s="378"/>
      <c r="AG119" s="378"/>
      <c r="AH119" s="378"/>
      <c r="AI119" s="378" t="s">
        <v>563</v>
      </c>
      <c r="AJ119" s="378"/>
      <c r="AK119" s="378"/>
      <c r="AL119" s="378"/>
      <c r="AM119" s="378" t="s">
        <v>563</v>
      </c>
      <c r="AN119" s="378"/>
      <c r="AO119" s="378"/>
      <c r="AP119" s="378"/>
      <c r="AQ119" s="378" t="s">
        <v>655</v>
      </c>
      <c r="AR119" s="378"/>
      <c r="AS119" s="378"/>
      <c r="AT119" s="378"/>
      <c r="AU119" s="378"/>
      <c r="AV119" s="378"/>
      <c r="AW119" s="378"/>
      <c r="AX119" s="379"/>
    </row>
    <row r="120" spans="1:50" ht="46.5"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593</v>
      </c>
      <c r="AC120" s="361"/>
      <c r="AD120" s="362"/>
      <c r="AE120" s="322" t="s">
        <v>596</v>
      </c>
      <c r="AF120" s="322"/>
      <c r="AG120" s="322"/>
      <c r="AH120" s="322"/>
      <c r="AI120" s="322" t="s">
        <v>563</v>
      </c>
      <c r="AJ120" s="322"/>
      <c r="AK120" s="322"/>
      <c r="AL120" s="322"/>
      <c r="AM120" s="322" t="s">
        <v>563</v>
      </c>
      <c r="AN120" s="322"/>
      <c r="AO120" s="322"/>
      <c r="AP120" s="322"/>
      <c r="AQ120" s="322" t="s">
        <v>655</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customHeight="1" x14ac:dyDescent="0.15">
      <c r="A122" s="307"/>
      <c r="B122" s="308"/>
      <c r="C122" s="308"/>
      <c r="D122" s="308"/>
      <c r="E122" s="308"/>
      <c r="F122" s="309"/>
      <c r="G122" s="371" t="s">
        <v>597</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t="s">
        <v>564</v>
      </c>
      <c r="AC122" s="316"/>
      <c r="AD122" s="317"/>
      <c r="AE122" s="378">
        <v>0.6</v>
      </c>
      <c r="AF122" s="378"/>
      <c r="AG122" s="378"/>
      <c r="AH122" s="378"/>
      <c r="AI122" s="378">
        <v>0.9</v>
      </c>
      <c r="AJ122" s="378"/>
      <c r="AK122" s="378"/>
      <c r="AL122" s="378"/>
      <c r="AM122" s="378">
        <v>0.9</v>
      </c>
      <c r="AN122" s="378"/>
      <c r="AO122" s="378"/>
      <c r="AP122" s="378"/>
      <c r="AQ122" s="378">
        <v>0.9</v>
      </c>
      <c r="AR122" s="378"/>
      <c r="AS122" s="378"/>
      <c r="AT122" s="378"/>
      <c r="AU122" s="378"/>
      <c r="AV122" s="378"/>
      <c r="AW122" s="378"/>
      <c r="AX122" s="379"/>
    </row>
    <row r="123" spans="1:50" ht="46.5"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593</v>
      </c>
      <c r="AC123" s="361"/>
      <c r="AD123" s="362"/>
      <c r="AE123" s="322" t="s">
        <v>598</v>
      </c>
      <c r="AF123" s="322"/>
      <c r="AG123" s="322"/>
      <c r="AH123" s="322"/>
      <c r="AI123" s="322" t="s">
        <v>599</v>
      </c>
      <c r="AJ123" s="322"/>
      <c r="AK123" s="322"/>
      <c r="AL123" s="322"/>
      <c r="AM123" s="322" t="s">
        <v>599</v>
      </c>
      <c r="AN123" s="322"/>
      <c r="AO123" s="322"/>
      <c r="AP123" s="322"/>
      <c r="AQ123" s="322" t="s">
        <v>657</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customHeight="1" x14ac:dyDescent="0.15">
      <c r="A125" s="307"/>
      <c r="B125" s="308"/>
      <c r="C125" s="308"/>
      <c r="D125" s="308"/>
      <c r="E125" s="308"/>
      <c r="F125" s="309"/>
      <c r="G125" s="371" t="s">
        <v>600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t="s">
        <v>564</v>
      </c>
      <c r="AC125" s="316"/>
      <c r="AD125" s="317"/>
      <c r="AE125" s="378">
        <v>0.8</v>
      </c>
      <c r="AF125" s="378"/>
      <c r="AG125" s="378"/>
      <c r="AH125" s="378"/>
      <c r="AI125" s="378">
        <v>0.3</v>
      </c>
      <c r="AJ125" s="378"/>
      <c r="AK125" s="378"/>
      <c r="AL125" s="378"/>
      <c r="AM125" s="378">
        <f>0.7/4</f>
        <v>0.17499999999999999</v>
      </c>
      <c r="AN125" s="378"/>
      <c r="AO125" s="378"/>
      <c r="AP125" s="378"/>
      <c r="AQ125" s="378">
        <v>0.2</v>
      </c>
      <c r="AR125" s="378"/>
      <c r="AS125" s="378"/>
      <c r="AT125" s="378"/>
      <c r="AU125" s="378"/>
      <c r="AV125" s="378"/>
      <c r="AW125" s="378"/>
      <c r="AX125" s="379"/>
    </row>
    <row r="126" spans="1:50" ht="46.5" customHeight="1" thickBot="1" x14ac:dyDescent="0.2">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593</v>
      </c>
      <c r="AC126" s="361"/>
      <c r="AD126" s="362"/>
      <c r="AE126" s="322" t="s">
        <v>601</v>
      </c>
      <c r="AF126" s="322"/>
      <c r="AG126" s="322"/>
      <c r="AH126" s="322"/>
      <c r="AI126" s="322" t="s">
        <v>602</v>
      </c>
      <c r="AJ126" s="322"/>
      <c r="AK126" s="322"/>
      <c r="AL126" s="322"/>
      <c r="AM126" s="322" t="s">
        <v>635</v>
      </c>
      <c r="AN126" s="322"/>
      <c r="AO126" s="322"/>
      <c r="AP126" s="322"/>
      <c r="AQ126" s="322" t="s">
        <v>658</v>
      </c>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565</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603</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618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c r="AR133" s="281"/>
      <c r="AS133" s="141" t="s">
        <v>236</v>
      </c>
      <c r="AT133" s="176"/>
      <c r="AU133" s="263"/>
      <c r="AV133" s="140"/>
      <c r="AW133" s="141" t="s">
        <v>181</v>
      </c>
      <c r="AX133" s="142"/>
    </row>
    <row r="134" spans="1:50" ht="39.75" customHeight="1" x14ac:dyDescent="0.15">
      <c r="A134" s="1023"/>
      <c r="B134" s="256"/>
      <c r="C134" s="255"/>
      <c r="D134" s="256"/>
      <c r="E134" s="255"/>
      <c r="F134" s="330"/>
      <c r="G134" s="264" t="s">
        <v>652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c r="AC134" s="228"/>
      <c r="AD134" s="228"/>
      <c r="AE134" s="276"/>
      <c r="AF134" s="120"/>
      <c r="AG134" s="120"/>
      <c r="AH134" s="120"/>
      <c r="AI134" s="276"/>
      <c r="AJ134" s="120"/>
      <c r="AK134" s="120"/>
      <c r="AL134" s="120"/>
      <c r="AM134" s="276" t="s">
        <v>410</v>
      </c>
      <c r="AN134" s="120"/>
      <c r="AO134" s="120"/>
      <c r="AP134" s="120"/>
      <c r="AQ134" s="276"/>
      <c r="AR134" s="120"/>
      <c r="AS134" s="120"/>
      <c r="AT134" s="120"/>
      <c r="AU134" s="276"/>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c r="AC135" s="302"/>
      <c r="AD135" s="303"/>
      <c r="AE135" s="276"/>
      <c r="AF135" s="120"/>
      <c r="AG135" s="120"/>
      <c r="AH135" s="120"/>
      <c r="AI135" s="276"/>
      <c r="AJ135" s="120"/>
      <c r="AK135" s="120"/>
      <c r="AL135" s="120"/>
      <c r="AM135" s="276" t="s">
        <v>561</v>
      </c>
      <c r="AN135" s="120"/>
      <c r="AO135" s="120"/>
      <c r="AP135" s="120"/>
      <c r="AQ135" s="276"/>
      <c r="AR135" s="120"/>
      <c r="AS135" s="120"/>
      <c r="AT135" s="120"/>
      <c r="AU135" s="276"/>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3"/>
      <c r="B154" s="256"/>
      <c r="C154" s="255"/>
      <c r="D154" s="256"/>
      <c r="E154" s="255"/>
      <c r="F154" s="330"/>
      <c r="G154" s="264" t="s">
        <v>604</v>
      </c>
      <c r="H154" s="165"/>
      <c r="I154" s="165"/>
      <c r="J154" s="165"/>
      <c r="K154" s="165"/>
      <c r="L154" s="165"/>
      <c r="M154" s="165"/>
      <c r="N154" s="165"/>
      <c r="O154" s="165"/>
      <c r="P154" s="236"/>
      <c r="Q154" s="339" t="s">
        <v>605</v>
      </c>
      <c r="R154" s="165"/>
      <c r="S154" s="165"/>
      <c r="T154" s="165"/>
      <c r="U154" s="165"/>
      <c r="V154" s="165"/>
      <c r="W154" s="165"/>
      <c r="X154" s="165"/>
      <c r="Y154" s="165"/>
      <c r="Z154" s="165"/>
      <c r="AA154" s="951"/>
      <c r="AB154" s="297" t="s">
        <v>563</v>
      </c>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69"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t="s">
        <v>629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69"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606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560</v>
      </c>
      <c r="K430" s="246"/>
      <c r="L430" s="246"/>
      <c r="M430" s="246"/>
      <c r="N430" s="246"/>
      <c r="O430" s="246"/>
      <c r="P430" s="246"/>
      <c r="Q430" s="246"/>
      <c r="R430" s="246"/>
      <c r="S430" s="246"/>
      <c r="T430" s="247"/>
      <c r="U430" s="470" t="s">
        <v>607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563</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customHeight="1" x14ac:dyDescent="0.15">
      <c r="A433" s="1023"/>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560</v>
      </c>
      <c r="AC433" s="137"/>
      <c r="AD433" s="137"/>
      <c r="AE433" s="259" t="s">
        <v>560</v>
      </c>
      <c r="AF433" s="120"/>
      <c r="AG433" s="120"/>
      <c r="AH433" s="120"/>
      <c r="AI433" s="259" t="s">
        <v>560</v>
      </c>
      <c r="AJ433" s="120"/>
      <c r="AK433" s="120"/>
      <c r="AL433" s="120"/>
      <c r="AM433" s="259" t="s">
        <v>561</v>
      </c>
      <c r="AN433" s="120"/>
      <c r="AO433" s="120"/>
      <c r="AP433" s="120"/>
      <c r="AQ433" s="259" t="s">
        <v>560</v>
      </c>
      <c r="AR433" s="120"/>
      <c r="AS433" s="120"/>
      <c r="AT433" s="121"/>
      <c r="AU433" s="260" t="s">
        <v>560</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560</v>
      </c>
      <c r="AJ434" s="120"/>
      <c r="AK434" s="120"/>
      <c r="AL434" s="120"/>
      <c r="AM434" s="259" t="s">
        <v>561</v>
      </c>
      <c r="AN434" s="120"/>
      <c r="AO434" s="120"/>
      <c r="AP434" s="120"/>
      <c r="AQ434" s="259" t="s">
        <v>560</v>
      </c>
      <c r="AR434" s="120"/>
      <c r="AS434" s="120"/>
      <c r="AT434" s="121"/>
      <c r="AU434" s="260" t="s">
        <v>563</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560</v>
      </c>
      <c r="AF435" s="120"/>
      <c r="AG435" s="120"/>
      <c r="AH435" s="120"/>
      <c r="AI435" s="259" t="s">
        <v>559</v>
      </c>
      <c r="AJ435" s="120"/>
      <c r="AK435" s="120"/>
      <c r="AL435" s="120"/>
      <c r="AM435" s="259" t="s">
        <v>561</v>
      </c>
      <c r="AN435" s="120"/>
      <c r="AO435" s="120"/>
      <c r="AP435" s="120"/>
      <c r="AQ435" s="259" t="s">
        <v>560</v>
      </c>
      <c r="AR435" s="120"/>
      <c r="AS435" s="120"/>
      <c r="AT435" s="121"/>
      <c r="AU435" s="260" t="s">
        <v>560</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62" t="s">
        <v>560</v>
      </c>
      <c r="AR457" s="140"/>
      <c r="AS457" s="141" t="s">
        <v>236</v>
      </c>
      <c r="AT457" s="176"/>
      <c r="AU457" s="263" t="s">
        <v>563</v>
      </c>
      <c r="AV457" s="140"/>
      <c r="AW457" s="141" t="s">
        <v>181</v>
      </c>
      <c r="AX457" s="142"/>
    </row>
    <row r="458" spans="1:50" ht="23.25" customHeight="1" x14ac:dyDescent="0.15">
      <c r="A458" s="1023"/>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563</v>
      </c>
      <c r="AF458" s="120"/>
      <c r="AG458" s="120"/>
      <c r="AH458" s="120"/>
      <c r="AI458" s="259" t="s">
        <v>559</v>
      </c>
      <c r="AJ458" s="120"/>
      <c r="AK458" s="120"/>
      <c r="AL458" s="120"/>
      <c r="AM458" s="259" t="s">
        <v>561</v>
      </c>
      <c r="AN458" s="120"/>
      <c r="AO458" s="120"/>
      <c r="AP458" s="120"/>
      <c r="AQ458" s="259" t="s">
        <v>560</v>
      </c>
      <c r="AR458" s="120"/>
      <c r="AS458" s="120"/>
      <c r="AT458" s="121"/>
      <c r="AU458" s="260" t="s">
        <v>560</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560</v>
      </c>
      <c r="AF459" s="120"/>
      <c r="AG459" s="120"/>
      <c r="AH459" s="120"/>
      <c r="AI459" s="259" t="s">
        <v>559</v>
      </c>
      <c r="AJ459" s="120"/>
      <c r="AK459" s="120"/>
      <c r="AL459" s="120"/>
      <c r="AM459" s="259" t="s">
        <v>561</v>
      </c>
      <c r="AN459" s="120"/>
      <c r="AO459" s="120"/>
      <c r="AP459" s="120"/>
      <c r="AQ459" s="259" t="s">
        <v>559</v>
      </c>
      <c r="AR459" s="120"/>
      <c r="AS459" s="120"/>
      <c r="AT459" s="121"/>
      <c r="AU459" s="260" t="s">
        <v>563</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563</v>
      </c>
      <c r="AF460" s="120"/>
      <c r="AG460" s="120"/>
      <c r="AH460" s="120"/>
      <c r="AI460" s="259" t="s">
        <v>560</v>
      </c>
      <c r="AJ460" s="120"/>
      <c r="AK460" s="120"/>
      <c r="AL460" s="120"/>
      <c r="AM460" s="259" t="s">
        <v>561</v>
      </c>
      <c r="AN460" s="120"/>
      <c r="AO460" s="120"/>
      <c r="AP460" s="120"/>
      <c r="AQ460" s="259" t="s">
        <v>560</v>
      </c>
      <c r="AR460" s="120"/>
      <c r="AS460" s="120"/>
      <c r="AT460" s="121"/>
      <c r="AU460" s="260" t="s">
        <v>560</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4"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566</v>
      </c>
      <c r="AE702" s="923"/>
      <c r="AF702" s="923"/>
      <c r="AG702" s="907" t="s">
        <v>625</v>
      </c>
      <c r="AH702" s="908"/>
      <c r="AI702" s="908"/>
      <c r="AJ702" s="908"/>
      <c r="AK702" s="908"/>
      <c r="AL702" s="908"/>
      <c r="AM702" s="908"/>
      <c r="AN702" s="908"/>
      <c r="AO702" s="908"/>
      <c r="AP702" s="908"/>
      <c r="AQ702" s="908"/>
      <c r="AR702" s="908"/>
      <c r="AS702" s="908"/>
      <c r="AT702" s="908"/>
      <c r="AU702" s="908"/>
      <c r="AV702" s="908"/>
      <c r="AW702" s="908"/>
      <c r="AX702" s="909"/>
    </row>
    <row r="703" spans="1:50" ht="76.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566</v>
      </c>
      <c r="AE703" s="159"/>
      <c r="AF703" s="159"/>
      <c r="AG703" s="686" t="s">
        <v>625</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566</v>
      </c>
      <c r="AE704" s="605"/>
      <c r="AF704" s="605"/>
      <c r="AG704" s="448" t="s">
        <v>626</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566</v>
      </c>
      <c r="AE705" s="755"/>
      <c r="AF705" s="755"/>
      <c r="AG705" s="164" t="s">
        <v>651</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650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650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633</v>
      </c>
      <c r="AE708" s="690"/>
      <c r="AF708" s="690"/>
      <c r="AG708" s="545" t="s">
        <v>569</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566</v>
      </c>
      <c r="AE709" s="159"/>
      <c r="AF709" s="159"/>
      <c r="AG709" s="686" t="s">
        <v>653</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633</v>
      </c>
      <c r="AE710" s="159"/>
      <c r="AF710" s="159"/>
      <c r="AG710" s="686" t="s">
        <v>569</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566</v>
      </c>
      <c r="AE711" s="159"/>
      <c r="AF711" s="159"/>
      <c r="AG711" s="686" t="s">
        <v>608</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566</v>
      </c>
      <c r="AE712" s="605"/>
      <c r="AF712" s="605"/>
      <c r="AG712" s="613" t="s">
        <v>649</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633</v>
      </c>
      <c r="AE713" s="159"/>
      <c r="AF713" s="160"/>
      <c r="AG713" s="686" t="s">
        <v>573</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566</v>
      </c>
      <c r="AE714" s="611"/>
      <c r="AF714" s="612"/>
      <c r="AG714" s="711" t="s">
        <v>634</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566</v>
      </c>
      <c r="AE715" s="690"/>
      <c r="AF715" s="799"/>
      <c r="AG715" s="545" t="s">
        <v>636</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633</v>
      </c>
      <c r="AE716" s="781"/>
      <c r="AF716" s="781"/>
      <c r="AG716" s="686" t="s">
        <v>569</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566</v>
      </c>
      <c r="AE717" s="159"/>
      <c r="AF717" s="159"/>
      <c r="AG717" s="686" t="s">
        <v>627</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566</v>
      </c>
      <c r="AE718" s="159"/>
      <c r="AF718" s="159"/>
      <c r="AG718" s="167" t="s">
        <v>638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633</v>
      </c>
      <c r="AE719" s="690"/>
      <c r="AF719" s="690"/>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639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641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661</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662</v>
      </c>
      <c r="B731" s="638"/>
      <c r="C731" s="638"/>
      <c r="D731" s="638"/>
      <c r="E731" s="639"/>
      <c r="F731" s="702" t="s">
        <v>663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664</v>
      </c>
      <c r="B733" s="772"/>
      <c r="C733" s="772"/>
      <c r="D733" s="772"/>
      <c r="E733" s="773"/>
      <c r="F733" s="788" t="s">
        <v>665</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07.25" customHeight="1" thickBot="1" x14ac:dyDescent="0.2">
      <c r="A735" s="630" t="s">
        <v>628</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609</v>
      </c>
      <c r="F737" s="103"/>
      <c r="G737" s="103"/>
      <c r="H737" s="103"/>
      <c r="I737" s="103"/>
      <c r="J737" s="103"/>
      <c r="K737" s="103"/>
      <c r="L737" s="103"/>
      <c r="M737" s="103"/>
      <c r="N737" s="109" t="s">
        <v>400</v>
      </c>
      <c r="O737" s="109"/>
      <c r="P737" s="109"/>
      <c r="Q737" s="109"/>
      <c r="R737" s="103" t="s">
        <v>610</v>
      </c>
      <c r="S737" s="103"/>
      <c r="T737" s="103"/>
      <c r="U737" s="103"/>
      <c r="V737" s="103"/>
      <c r="W737" s="103"/>
      <c r="X737" s="103"/>
      <c r="Y737" s="103"/>
      <c r="Z737" s="103"/>
      <c r="AA737" s="109" t="s">
        <v>399</v>
      </c>
      <c r="AB737" s="109"/>
      <c r="AC737" s="109"/>
      <c r="AD737" s="109"/>
      <c r="AE737" s="103" t="s">
        <v>611</v>
      </c>
      <c r="AF737" s="103"/>
      <c r="AG737" s="103"/>
      <c r="AH737" s="103"/>
      <c r="AI737" s="103"/>
      <c r="AJ737" s="103"/>
      <c r="AK737" s="103"/>
      <c r="AL737" s="103"/>
      <c r="AM737" s="103"/>
      <c r="AN737" s="109" t="s">
        <v>398</v>
      </c>
      <c r="AO737" s="109"/>
      <c r="AP737" s="109"/>
      <c r="AQ737" s="109"/>
      <c r="AR737" s="110" t="s">
        <v>612</v>
      </c>
      <c r="AS737" s="111"/>
      <c r="AT737" s="111"/>
      <c r="AU737" s="111"/>
      <c r="AV737" s="111"/>
      <c r="AW737" s="111"/>
      <c r="AX737" s="112"/>
      <c r="AY737" s="88"/>
      <c r="AZ737" s="88"/>
    </row>
    <row r="738" spans="1:52" ht="24.75" customHeight="1" x14ac:dyDescent="0.15">
      <c r="A738" s="100" t="s">
        <v>397</v>
      </c>
      <c r="B738" s="101"/>
      <c r="C738" s="101"/>
      <c r="D738" s="102"/>
      <c r="E738" s="103" t="s">
        <v>613</v>
      </c>
      <c r="F738" s="103"/>
      <c r="G738" s="103"/>
      <c r="H738" s="103"/>
      <c r="I738" s="103"/>
      <c r="J738" s="103"/>
      <c r="K738" s="103"/>
      <c r="L738" s="103"/>
      <c r="M738" s="103"/>
      <c r="N738" s="109" t="s">
        <v>396</v>
      </c>
      <c r="O738" s="109"/>
      <c r="P738" s="109"/>
      <c r="Q738" s="109"/>
      <c r="R738" s="103" t="s">
        <v>614</v>
      </c>
      <c r="S738" s="103"/>
      <c r="T738" s="103"/>
      <c r="U738" s="103"/>
      <c r="V738" s="103"/>
      <c r="W738" s="103"/>
      <c r="X738" s="103"/>
      <c r="Y738" s="103"/>
      <c r="Z738" s="103"/>
      <c r="AA738" s="109" t="s">
        <v>395</v>
      </c>
      <c r="AB738" s="109"/>
      <c r="AC738" s="109"/>
      <c r="AD738" s="109"/>
      <c r="AE738" s="103" t="s">
        <v>615</v>
      </c>
      <c r="AF738" s="103"/>
      <c r="AG738" s="103"/>
      <c r="AH738" s="103"/>
      <c r="AI738" s="103"/>
      <c r="AJ738" s="103"/>
      <c r="AK738" s="103"/>
      <c r="AL738" s="103"/>
      <c r="AM738" s="103"/>
      <c r="AN738" s="109" t="s">
        <v>394</v>
      </c>
      <c r="AO738" s="109"/>
      <c r="AP738" s="109"/>
      <c r="AQ738" s="109"/>
      <c r="AR738" s="110">
        <v>98</v>
      </c>
      <c r="AS738" s="111"/>
      <c r="AT738" s="111"/>
      <c r="AU738" s="111"/>
      <c r="AV738" s="111"/>
      <c r="AW738" s="111"/>
      <c r="AX738" s="112"/>
    </row>
    <row r="739" spans="1:52" ht="24.75" customHeight="1" x14ac:dyDescent="0.15">
      <c r="A739" s="100" t="s">
        <v>393</v>
      </c>
      <c r="B739" s="101"/>
      <c r="C739" s="101"/>
      <c r="D739" s="102"/>
      <c r="E739" s="103">
        <v>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567</v>
      </c>
      <c r="F740" s="125"/>
      <c r="G740" s="125"/>
      <c r="H740" s="92" t="str">
        <f>IF(E740="", "", "(")</f>
        <v>(</v>
      </c>
      <c r="I740" s="125"/>
      <c r="J740" s="125"/>
      <c r="K740" s="92" t="str">
        <f>IF(OR(I740="　", I740=""), "", "-")</f>
        <v/>
      </c>
      <c r="L740" s="126">
        <v>98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362</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c r="H782" s="472"/>
      <c r="I782" s="472"/>
      <c r="J782" s="472"/>
      <c r="K782" s="473"/>
      <c r="L782" s="474"/>
      <c r="M782" s="475"/>
      <c r="N782" s="475"/>
      <c r="O782" s="475"/>
      <c r="P782" s="475"/>
      <c r="Q782" s="475"/>
      <c r="R782" s="475"/>
      <c r="S782" s="475"/>
      <c r="T782" s="475"/>
      <c r="U782" s="475"/>
      <c r="V782" s="475"/>
      <c r="W782" s="475"/>
      <c r="X782" s="476"/>
      <c r="Y782" s="477"/>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4" t="s">
        <v>642</v>
      </c>
      <c r="D838" s="438"/>
      <c r="E838" s="438"/>
      <c r="F838" s="438"/>
      <c r="G838" s="438"/>
      <c r="H838" s="438"/>
      <c r="I838" s="438"/>
      <c r="J838" s="439">
        <v>1010001000179</v>
      </c>
      <c r="K838" s="440"/>
      <c r="L838" s="440"/>
      <c r="M838" s="440"/>
      <c r="N838" s="440"/>
      <c r="O838" s="440"/>
      <c r="P838" s="445" t="s">
        <v>647</v>
      </c>
      <c r="Q838" s="333"/>
      <c r="R838" s="333"/>
      <c r="S838" s="333"/>
      <c r="T838" s="333"/>
      <c r="U838" s="333"/>
      <c r="V838" s="333"/>
      <c r="W838" s="333"/>
      <c r="X838" s="333"/>
      <c r="Y838" s="334">
        <v>0.9</v>
      </c>
      <c r="Z838" s="335"/>
      <c r="AA838" s="335"/>
      <c r="AB838" s="336"/>
      <c r="AC838" s="347" t="s">
        <v>380</v>
      </c>
      <c r="AD838" s="443"/>
      <c r="AE838" s="443"/>
      <c r="AF838" s="443"/>
      <c r="AG838" s="443"/>
      <c r="AH838" s="441" t="s">
        <v>660</v>
      </c>
      <c r="AI838" s="442"/>
      <c r="AJ838" s="442"/>
      <c r="AK838" s="442"/>
      <c r="AL838" s="344"/>
      <c r="AM838" s="345"/>
      <c r="AN838" s="345"/>
      <c r="AO838" s="346"/>
      <c r="AP838" s="340"/>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customHeight="1" x14ac:dyDescent="0.15">
      <c r="A871" s="424">
        <v>1</v>
      </c>
      <c r="B871" s="424">
        <v>1</v>
      </c>
      <c r="C871" s="444" t="s">
        <v>642</v>
      </c>
      <c r="D871" s="438"/>
      <c r="E871" s="438"/>
      <c r="F871" s="438"/>
      <c r="G871" s="438"/>
      <c r="H871" s="438"/>
      <c r="I871" s="438"/>
      <c r="J871" s="439">
        <v>1010001000179</v>
      </c>
      <c r="K871" s="440"/>
      <c r="L871" s="440"/>
      <c r="M871" s="440"/>
      <c r="N871" s="440"/>
      <c r="O871" s="440"/>
      <c r="P871" s="445" t="s">
        <v>648</v>
      </c>
      <c r="Q871" s="333"/>
      <c r="R871" s="333"/>
      <c r="S871" s="333"/>
      <c r="T871" s="333"/>
      <c r="U871" s="333"/>
      <c r="V871" s="333"/>
      <c r="W871" s="333"/>
      <c r="X871" s="333"/>
      <c r="Y871" s="334">
        <v>0.9</v>
      </c>
      <c r="Z871" s="335"/>
      <c r="AA871" s="335"/>
      <c r="AB871" s="336"/>
      <c r="AC871" s="347" t="s">
        <v>380</v>
      </c>
      <c r="AD871" s="443"/>
      <c r="AE871" s="443"/>
      <c r="AF871" s="443"/>
      <c r="AG871" s="443"/>
      <c r="AH871" s="441" t="s">
        <v>410</v>
      </c>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customHeight="1" x14ac:dyDescent="0.15">
      <c r="A904" s="424">
        <v>1</v>
      </c>
      <c r="B904" s="424">
        <v>1</v>
      </c>
      <c r="C904" s="444" t="s">
        <v>643</v>
      </c>
      <c r="D904" s="438"/>
      <c r="E904" s="438"/>
      <c r="F904" s="438"/>
      <c r="G904" s="438"/>
      <c r="H904" s="438"/>
      <c r="I904" s="438"/>
      <c r="J904" s="439">
        <v>5450001001666</v>
      </c>
      <c r="K904" s="440"/>
      <c r="L904" s="440"/>
      <c r="M904" s="440"/>
      <c r="N904" s="440"/>
      <c r="O904" s="440"/>
      <c r="P904" s="445" t="s">
        <v>646</v>
      </c>
      <c r="Q904" s="333"/>
      <c r="R904" s="333"/>
      <c r="S904" s="333"/>
      <c r="T904" s="333"/>
      <c r="U904" s="333"/>
      <c r="V904" s="333"/>
      <c r="W904" s="333"/>
      <c r="X904" s="333"/>
      <c r="Y904" s="334">
        <v>0.7</v>
      </c>
      <c r="Z904" s="335"/>
      <c r="AA904" s="335"/>
      <c r="AB904" s="336"/>
      <c r="AC904" s="347" t="s">
        <v>380</v>
      </c>
      <c r="AD904" s="443"/>
      <c r="AE904" s="443"/>
      <c r="AF904" s="443"/>
      <c r="AG904" s="443"/>
      <c r="AH904" s="441" t="s">
        <v>666</v>
      </c>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customHeight="1" x14ac:dyDescent="0.15">
      <c r="A937" s="424">
        <v>1</v>
      </c>
      <c r="B937" s="424">
        <v>1</v>
      </c>
      <c r="C937" s="444" t="s">
        <v>644</v>
      </c>
      <c r="D937" s="438"/>
      <c r="E937" s="438"/>
      <c r="F937" s="438"/>
      <c r="G937" s="438"/>
      <c r="H937" s="438"/>
      <c r="I937" s="438"/>
      <c r="J937" s="439">
        <v>4011401002621</v>
      </c>
      <c r="K937" s="440"/>
      <c r="L937" s="440"/>
      <c r="M937" s="440"/>
      <c r="N937" s="440"/>
      <c r="O937" s="440"/>
      <c r="P937" s="445" t="s">
        <v>645</v>
      </c>
      <c r="Q937" s="333"/>
      <c r="R937" s="333"/>
      <c r="S937" s="333"/>
      <c r="T937" s="333"/>
      <c r="U937" s="333"/>
      <c r="V937" s="333"/>
      <c r="W937" s="333"/>
      <c r="X937" s="333"/>
      <c r="Y937" s="334">
        <v>0.5</v>
      </c>
      <c r="Z937" s="335"/>
      <c r="AA937" s="335"/>
      <c r="AB937" s="336"/>
      <c r="AC937" s="347" t="s">
        <v>380</v>
      </c>
      <c r="AD937" s="443"/>
      <c r="AE937" s="443"/>
      <c r="AF937" s="443"/>
      <c r="AG937" s="443"/>
      <c r="AH937" s="441" t="s">
        <v>666</v>
      </c>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3:AX13 AR15:AX15 P15:AQ17">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9" max="49" man="1"/>
    <brk id="699" max="49" man="1"/>
    <brk id="718" max="49" man="1"/>
    <brk id="740"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616</v>
      </c>
      <c r="M3" s="13" t="str">
        <f t="shared" ref="M3:M11" si="2">IF(L3="","",K3)</f>
        <v>文教及び科学振興</v>
      </c>
      <c r="N3" s="13" t="str">
        <f>IF(M3="",N2,IF(N2&lt;&gt;"",CONCATENATE(N2,"、",M3),M3))</f>
        <v>文教及び科学振興</v>
      </c>
      <c r="O3" s="13"/>
      <c r="P3" s="12" t="s">
        <v>75</v>
      </c>
      <c r="Q3" s="17" t="s">
        <v>617</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D12" sqref="BD1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2020-07-28T07:34:36Z</cp:lastPrinted>
  <dcterms:created xsi:type="dcterms:W3CDTF">2012-03-13T00:50:25Z</dcterms:created>
  <dcterms:modified xsi:type="dcterms:W3CDTF">2020-10-02T12:04:13Z</dcterms:modified>
</cp:coreProperties>
</file>