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25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<sst xmlns="http://schemas.openxmlformats.org/spreadsheetml/2006/main" count="2974" uniqueCount="663">
  <si>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</si>
  <si>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</si>
  <si>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</si>
  <si>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</si>
  <si>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</si>
  <si>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</si>
  <si>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</si>
  <si>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</si>
  <si>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</si>
  <si>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</si>
  <si>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</si>
  <si>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</si>
  <si>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</si>
  <si>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</si>
  <si>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</si>
  <si>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</si>
  <si>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</si>
  <si>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</si>
  <si>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</si>
  <si>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</si>
  <si>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</si>
  <si>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</si>
  <si>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</si>
  <si>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</si>
  <si>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</si>
  <si>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</si>
  <si>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</si>
  <si>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</si>
  <si>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</si>
  <si>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</si>
  <si>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</si>
  <si>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</si>
  <si>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</si>
  <si>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</si>
  <si>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</si>
  <si>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</si>
  <si>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</si>
  <si>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</si>
  <si>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</si>
  <si>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</si>
  <si>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</si>
  <si>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</si>
  <si>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</si>
  <si>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</si>
  <si>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</si>
  <si>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</si>
  <si>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</si>
  <si>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</si>
  <si>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</si>
  <si>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</si>
  <si>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</si>
  <si>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</si>
  <si>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</si>
  <si>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</si>
  <si>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</si>
  <si>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</si>
  <si>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</si>
  <si>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</si>
  <si>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</si>
  <si>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</si>
  <si>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</si>
  <si>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</si>
  <si>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</si>
  <si>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</si>
  <si>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</si>
  <si>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</si>
  <si>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</si>
  <si>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</si>
  <si>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</si>
  <si>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</si>
  <si>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</si>
  <si>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</si>
  <si>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</si>
  <si>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</si>
  <si>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</si>
  <si>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</si>
  <si>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</si>
  <si>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</si>
  <si>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</si>
  <si>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</si>
  <si>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</si>
  <si>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</si>
  <si>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</si>
  <si>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</si>
  <si>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</si>
  <si>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</si>
  <si>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</si>
  <si>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</si>
  <si>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</si>
  <si>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</si>
  <si>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</si>
  <si>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</si>
  <si>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</si>
  <si>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</si>
  <si>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</si>
  <si>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</si>
  <si>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</si>
  <si>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</si>
  <si>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</si>
  <si>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</si>
  <si>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</si>
  <si>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</si>
  <si>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</si>
  <si>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</si>
  <si>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</si>
  <si>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</si>
  <si>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</si>
  <si>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</si>
  <si>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</si>
  <si>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</si>
  <si>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</si>
  <si>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</si>
  <si>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</si>
  <si>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</si>
  <si>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</si>
  <si>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</si>
  <si>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</si>
  <si>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</si>
  <si>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</si>
  <si>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</si>
  <si>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</si>
  <si>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</si>
  <si>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</si>
  <si>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</si>
  <si>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</si>
  <si>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</si>
  <si>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</si>
  <si>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</si>
  <si>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</si>
  <si>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</si>
  <si>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</si>
  <si>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</si>
  <si>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</si>
  <si>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</si>
  <si>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</si>
  <si>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</si>
  <si>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</si>
  <si>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</si>
  <si>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</si>
  <si>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</si>
  <si>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</si>
  <si>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</si>
  <si>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</si>
  <si>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</si>
  <si>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</si>
  <si>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</si>
  <si>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</si>
  <si>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</si>
  <si>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</si>
  <si>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</si>
  <si>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</si>
  <si>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</si>
  <si>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</si>
  <si>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</si>
  <si>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</si>
  <si>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</si>
  <si>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</si>
  <si>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</si>
  <si>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</si>
  <si>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</si>
  <si>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</si>
  <si>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</si>
  <si>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</si>
  <si>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</si>
  <si>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</si>
  <si>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</si>
  <si>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</si>
  <si>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</si>
  <si>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</si>
  <si>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</si>
  <si>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</si>
  <si>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</si>
  <si>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</si>
  <si>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</si>
  <si>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</si>
  <si>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</si>
  <si>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</si>
  <si>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</si>
  <si>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</si>
  <si>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</si>
  <si>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</si>
  <si>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</si>
  <si>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</si>
  <si>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</si>
  <si>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</si>
  <si>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</si>
  <si>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</si>
  <si>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</si>
  <si>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</si>
  <si>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</si>
  <si>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</si>
  <si>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</si>
  <si>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</si>
  <si>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</si>
  <si>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</si>
  <si>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</si>
  <si>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</si>
  <si>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</si>
  <si>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</si>
  <si>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</si>
  <si>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</si>
  <si>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</si>
  <si>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</si>
  <si>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</si>
  <si>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</si>
  <si>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</si>
  <si>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</si>
  <si>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</si>
  <si>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</si>
  <si>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</si>
  <si>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</si>
  <si>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</si>
  <si>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</si>
  <si>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</si>
  <si>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</si>
  <si>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</si>
  <si>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</si>
  <si>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</si>
  <si>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</si>
  <si>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</si>
  <si>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</si>
  <si>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</si>
  <si>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</si>
  <si>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</si>
  <si>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</si>
  <si>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</si>
  <si>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</si>
  <si>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</si>
  <si>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</si>
  <si>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</si>
  <si>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</si>
  <si>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</si>
  <si>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</si>
  <si>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</si>
  <si>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</si>
  <si>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</si>
  <si>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</si>
  <si>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</si>
  <si>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</si>
  <si>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</si>
  <si>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</si>
  <si>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</si>
  <si>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</si>
  <si>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</si>
  <si>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</si>
  <si>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</si>
  <si>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</si>
  <si>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</si>
  <si>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</si>
  <si>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</si>
  <si>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</si>
  <si>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</si>
  <si>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</si>
  <si>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</si>
  <si>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</si>
  <si>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</si>
  <si>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</si>
  <si>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</si>
  <si>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</si>
  <si>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</si>
  <si>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</si>
  <si>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</si>
  <si>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</si>
  <si>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</si>
  <si>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</si>
  <si>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</si>
  <si>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</si>
  <si>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</si>
  <si>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</si>
  <si>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</si>
  <si>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</si>
  <si>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</si>
  <si>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</si>
  <si>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</si>
  <si>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</si>
  <si>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</si>
  <si>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</si>
  <si>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</si>
  <si>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</si>
  <si>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</si>
  <si>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</si>
  <si>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</si>
  <si>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</si>
  <si>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</si>
  <si>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</si>
  <si>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</si>
  <si>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</si>
  <si>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</si>
  <si>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</si>
  <si>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</si>
  <si>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</si>
  <si>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</si>
  <si>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</si>
  <si>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</si>
  <si>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</si>
  <si>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</si>
  <si>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</si>
  <si>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</si>
  <si>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</si>
  <si>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</si>
  <si>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</si>
  <si>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</si>
  <si>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</si>
  <si>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</si>
  <si>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</si>
  <si>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</si>
  <si>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</si>
  <si>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</si>
  <si>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</si>
  <si>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</si>
  <si>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</si>
  <si>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</si>
  <si>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</si>
  <si>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</si>
  <si>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</si>
  <si>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</si>
  <si>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</si>
  <si>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</si>
  <si>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</si>
  <si>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</si>
  <si>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</si>
  <si>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</si>
  <si>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</si>
  <si>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</si>
  <si>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</si>
  <si>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</si>
  <si>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</si>
  <si>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</si>
  <si>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</si>
  <si>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</si>
  <si>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</si>
  <si>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</si>
  <si>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</si>
  <si>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</si>
  <si>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</si>
  <si>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</si>
  <si>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</si>
  <si>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</si>
  <si>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</si>
  <si>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</si>
  <si>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</si>
  <si>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</si>
  <si>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</si>
  <si>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</si>
  <si>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</si>
  <si>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</si>
  <si>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</si>
  <si>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</si>
  <si>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</si>
  <si>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</si>
  <si>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</si>
  <si>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</si>
  <si>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</si>
  <si>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</si>
  <si>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</si>
  <si>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</si>
  <si>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</si>
  <si>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</si>
  <si>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</si>
  <si>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</si>
  <si>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</si>
  <si>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</si>
  <si>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</si>
  <si>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</si>
  <si>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</si>
  <si>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</si>
  <si>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</si>
  <si>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</si>
  <si>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</si>
  <si>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</si>
  <si>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</si>
  <si>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</si>
  <si>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</si>
  <si>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</si>
  <si>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</si>
  <si>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</si>
  <si>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</si>
  <si>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</si>
  <si>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</si>
  <si>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</si>
  <si>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</si>
  <si>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</si>
  <si>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</si>
  <si>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</si>
  <si>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</si>
  <si>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</si>
  <si>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</si>
  <si>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</si>
  <si>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</si>
  <si>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</si>
  <si>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</si>
  <si>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</si>
  <si>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</si>
  <si>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</si>
  <si>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</si>
  <si>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</si>
  <si>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</si>
  <si>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</si>
  <si>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</si>
  <si>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</si>
  <si>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</si>
  <si>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</si>
  <si>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</si>
  <si>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</si>
  <si>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</si>
  <si>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</si>
  <si>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</si>
  <si>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</si>
  <si>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</si>
  <si>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</si>
  <si>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</si>
  <si>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</si>
  <si>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</si>
  <si>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</si>
  <si>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</si>
  <si>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</si>
  <si>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</si>
  <si>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</si>
  <si>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</si>
  <si>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</si>
  <si>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</si>
  <si>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</si>
  <si>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</si>
  <si>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</si>
  <si>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</si>
  <si>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</si>
  <si>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</si>
  <si>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</si>
  <si>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</si>
  <si>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</si>
  <si>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</si>
  <si>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</si>
  <si>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</si>
  <si>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</si>
  <si>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</si>
  <si>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</si>
  <si>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</si>
  <si>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</si>
  <si>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</si>
  <si>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</si>
  <si>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</si>
  <si>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</si>
  <si>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</si>
  <si>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</si>
  <si>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</si>
  <si>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</si>
  <si>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</si>
  <si>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</si>
  <si>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</si>
  <si>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</si>
  <si>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</si>
  <si>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</si>
  <si>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</si>
  <si>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</si>
  <si>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</si>
  <si>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</si>
  <si>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</si>
  <si>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</si>
  <si>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</si>
  <si>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</si>
  <si>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</si>
  <si>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</si>
  <si>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</si>
  <si>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</si>
  <si>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</si>
  <si>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</si>
  <si>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</si>
  <si>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</si>
  <si>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</si>
  <si>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</si>
  <si>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</si>
  <si>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</si>
  <si>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</si>
  <si>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</si>
  <si>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</si>
  <si>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</si>
  <si>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</si>
  <si>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</si>
  <si>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</si>
  <si>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</si>
  <si>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</si>
  <si>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</si>
  <si>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</si>
  <si>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</si>
  <si>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</si>
  <si>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</si>
  <si>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</si>
  <si>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</si>
  <si>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</si>
  <si>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</si>
  <si>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</si>
  <si>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</si>
  <si>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</si>
  <si>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</si>
  <si>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</si>
  <si>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</si>
  <si>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</si>
  <si>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</si>
  <si>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</si>
  <si>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</si>
  <si>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</si>
  <si>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</si>
  <si>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</si>
  <si>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</si>
  <si>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</si>
  <si>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</si>
  <si>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</si>
  <si>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</si>
  <si>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</si>
  <si>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</si>
  <si>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</si>
  <si>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</si>
  <si>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</si>
  <si>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</si>
  <si>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</si>
  <si>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</si>
  <si>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</si>
  <si>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</si>
  <si>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</si>
  <si>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</si>
  <si>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</si>
  <si>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</si>
  <si>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</si>
  <si>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</si>
  <si>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</si>
  <si>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</si>
  <si>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</si>
  <si>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</si>
  <si>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</si>
  <si>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</si>
  <si>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</si>
  <si>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</si>
  <si>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</si>
  <si>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</si>
  <si>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</si>
  <si>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</si>
  <si>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</si>
  <si>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</si>
  <si>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</si>
  <si>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</si>
  <si>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</si>
  <si>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</si>
  <si>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</si>
  <si>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</si>
  <si>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</si>
  <si>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</si>
  <si>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</si>
  <si>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</si>
  <si>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</si>
  <si>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</si>
  <si>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</si>
  <si>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</si>
  <si>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</si>
  <si>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</si>
  <si>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</si>
  <si>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</si>
  <si>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</si>
  <si>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</si>
  <si>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</si>
  <si>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</si>
  <si>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</si>
  <si>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</si>
  <si>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</si>
  <si>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</si>
  <si>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</si>
  <si>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時間</t>
  </si>
  <si>
    <t>／　　　　　　　　　　　　　　</t>
    <phoneticPr fontId="5"/>
  </si>
  <si>
    <t>％</t>
    <phoneticPr fontId="5"/>
  </si>
  <si>
    <t>時間</t>
    <phoneticPr fontId="5"/>
  </si>
  <si>
    <t>○</t>
  </si>
  <si>
    <t>文部科学省</t>
    <phoneticPr fontId="5"/>
  </si>
  <si>
    <t>-</t>
    <phoneticPr fontId="5"/>
  </si>
  <si>
    <t>教育振興基本計画（平成30年6月15日閣議決定）</t>
    <phoneticPr fontId="5"/>
  </si>
  <si>
    <t>-</t>
    <phoneticPr fontId="5"/>
  </si>
  <si>
    <t>-</t>
    <phoneticPr fontId="5"/>
  </si>
  <si>
    <t>-</t>
    <phoneticPr fontId="5"/>
  </si>
  <si>
    <t>-</t>
    <phoneticPr fontId="5"/>
  </si>
  <si>
    <t>-</t>
    <phoneticPr fontId="5"/>
  </si>
  <si>
    <t>初等中等教育振興事業
委託費</t>
    <phoneticPr fontId="5"/>
  </si>
  <si>
    <t>教職員研修費</t>
    <phoneticPr fontId="5"/>
  </si>
  <si>
    <t>委員等旅費</t>
    <phoneticPr fontId="5"/>
  </si>
  <si>
    <t>職員旅費</t>
    <phoneticPr fontId="5"/>
  </si>
  <si>
    <t>実証研究を通じて、教育政策の企画立案に資するデータやグッドプラクティスを得る。</t>
    <phoneticPr fontId="5"/>
  </si>
  <si>
    <t>件</t>
    <phoneticPr fontId="5"/>
  </si>
  <si>
    <t>-</t>
    <phoneticPr fontId="5"/>
  </si>
  <si>
    <t>教育政策形成に関する実証研究を通じて公表された教育政策の企画立案に資する学術論文や政策提言等の累積数による。</t>
    <phoneticPr fontId="5"/>
  </si>
  <si>
    <t>「教育政策形成に関する実証研究」の委託件数</t>
    <phoneticPr fontId="5"/>
  </si>
  <si>
    <t>執行額／「教育政策形成に関する実証研究」の委託件数　　　
（31年度活動見込については、予算額／「教育政策形成に関する実証研究」の委託予定件数）　　　　　　　　　　　</t>
    <phoneticPr fontId="5"/>
  </si>
  <si>
    <t>千円</t>
    <phoneticPr fontId="5"/>
  </si>
  <si>
    <t>　　執行額/委託件数</t>
    <phoneticPr fontId="5"/>
  </si>
  <si>
    <t>20,174,247円/3件</t>
    <phoneticPr fontId="5"/>
  </si>
  <si>
    <t>22,602,331円/2件</t>
    <phoneticPr fontId="5"/>
  </si>
  <si>
    <t>／　</t>
  </si>
  <si>
    <t>　　/</t>
    <phoneticPr fontId="5"/>
  </si>
  <si>
    <t>-</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</si>
  <si>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地域住民に開かれた信頼される学校づくりに資するものである。</t>
    <phoneticPr fontId="5"/>
  </si>
  <si>
    <t>文教・科学技術</t>
    <phoneticPr fontId="5"/>
  </si>
  <si>
    <t>少子化の進展を踏まえた予算の効率化と教育の質の向上</t>
    <phoneticPr fontId="5"/>
  </si>
  <si>
    <t>少子化の進展及び小規模化した学校の規模適正化の動向、学校の課題に関する客観的なデータ、教育政策に関する実証研究の結果等を踏まえた予算の裏付けのある公立小中学校の教職員定数の中期見通しの策定状況を踏まえた都道府県・政令市の方針策定計画割合</t>
    <phoneticPr fontId="5"/>
  </si>
  <si>
    <t>業務改善状況を定量的に把握している都道府県の割合</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</si>
  <si>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る。</t>
    <phoneticPr fontId="5"/>
  </si>
  <si>
    <t>教育政策について、エビデンスを活用した政策立案を推進していくことは重要であり、国民や社会のニーズを踏まえた事業である。</t>
    <phoneticPr fontId="5"/>
  </si>
  <si>
    <t>教育政策の持つ多義的な効果を総合的に評価し、学校・教育環境に関するデータや教育政策の成果及び費用等を総合的に考慮した政策形成を推進するため、国が実施していくべき事業である。</t>
    <phoneticPr fontId="5"/>
  </si>
  <si>
    <t>教育政策について、エビデンスを活用した政策立案を推進していくことは重要であり、優先度の高い事業である。</t>
    <phoneticPr fontId="5"/>
  </si>
  <si>
    <t xml:space="preserve">有識者による審査委員会において、事業経費の費目・使途の精査を行っている。                 
</t>
    <phoneticPr fontId="5"/>
  </si>
  <si>
    <t xml:space="preserve">事業経費の費目・使途の精査にあたり、単位当たりコストの削減に努めている。                 
</t>
    <phoneticPr fontId="5"/>
  </si>
  <si>
    <t>委託先の決定・契約に当たっては、事業経費の費目・使途の内容を厳正に審査するなど、その必要性についてチェックを行っている。</t>
    <phoneticPr fontId="5"/>
  </si>
  <si>
    <t>文部科学省においてテーマを設定し、その下で各団体の専門性や創意工夫を生かして調査研究等を行う本事業は実効性が高く、事業を通じて得られた成果については広く政策立案に活用する予定である。</t>
    <phoneticPr fontId="5"/>
  </si>
  <si>
    <t>6</t>
    <phoneticPr fontId="5"/>
  </si>
  <si>
    <t>文部科学省</t>
    <phoneticPr fontId="5"/>
  </si>
  <si>
    <t>3　義務教育の機会均等と水準の維持向上</t>
  </si>
  <si>
    <t>3-1　義務教育に必要な教職員の確保</t>
  </si>
  <si>
    <t>生徒の学習到達度調査（PISA）の結果
※3年ごとに調査を実施
　【27年度実績値】
　　OECD諸国中1位（科学的活用能力、数学的能力）、
　　6位（読解力）
　【目標値】
　　世界トップレベルの順位</t>
  </si>
  <si>
    <t>国際数学・理科教育動向調査（TIMSS）の結果
※4年ごとに調査を実施
　【27年度実績値】
　　参加国/地域中5位（小学校算数、中学校数学）、
　　3位（小学校理科）、2位（中学校理科）
　【目標値】
　　世界トップレベルの順位</t>
  </si>
  <si>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義務教育に必要な教職員の確保に資するものである。</t>
  </si>
  <si>
    <t>○</t>
    <phoneticPr fontId="5"/>
  </si>
  <si>
    <t>2　確かな学力の向上、豊かな心と健やかな体の育成と信頼される学校づくり</t>
    <phoneticPr fontId="5"/>
  </si>
  <si>
    <t>2-4 地域住民に開かれた信頼される学校づくり</t>
    <phoneticPr fontId="5"/>
  </si>
  <si>
    <t>教育政策形成に関する実証研究</t>
    <phoneticPr fontId="5"/>
  </si>
  <si>
    <t>平成28年度</t>
    <phoneticPr fontId="5"/>
  </si>
  <si>
    <t>初等中等教育局</t>
    <phoneticPr fontId="5"/>
  </si>
  <si>
    <t>財務課</t>
    <phoneticPr fontId="5"/>
  </si>
  <si>
    <t>-</t>
    <phoneticPr fontId="5"/>
  </si>
  <si>
    <t>■教員勤務実態調査（平成28年度）（確定値）について(http://www.mext.go.jp/a_menu/shotou/uneishien/1297093.htm)
事業No.0091「全国優秀教員顕彰事業」へ教職員研修費の不用額0.2百万円を流用した。</t>
    <rPh sb="108" eb="111">
      <t>キョウショクイン</t>
    </rPh>
    <rPh sb="111" eb="113">
      <t>ケンシュウ</t>
    </rPh>
    <phoneticPr fontId="5"/>
  </si>
  <si>
    <t>財務課長　森友　浩史</t>
    <rPh sb="5" eb="7">
      <t>モリトモ</t>
    </rPh>
    <rPh sb="8" eb="10">
      <t>ヒロシ</t>
    </rPh>
    <phoneticPr fontId="5"/>
  </si>
  <si>
    <t>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t>
    <phoneticPr fontId="5"/>
  </si>
  <si>
    <t xml:space="preserve">有識者や意欲ある自治体の協力を得つつ、時代の変化に対応した新しい教育への取組、いじめ・不登校、子供の貧困等の学校の課題に関する状況や、それらの課題に対応するための指導体制の在り方など、教育政策の効果を評価するための実証研究を実施する。
</t>
    <phoneticPr fontId="5"/>
  </si>
  <si>
    <t>無</t>
  </si>
  <si>
    <t>令和元年度までに7件の実績があり、進捗状況は成果目標に見合ったものになっている。</t>
    <rPh sb="0" eb="2">
      <t>レイワ</t>
    </rPh>
    <rPh sb="2" eb="3">
      <t>ガン</t>
    </rPh>
    <phoneticPr fontId="5"/>
  </si>
  <si>
    <t>都道府県における公立小・中学校の校長・教諭等定数充足率の平均</t>
    <phoneticPr fontId="5"/>
  </si>
  <si>
    <t>株式会社リベルタス・コンサルティング</t>
    <rPh sb="0" eb="4">
      <t>カブシキガイシャ</t>
    </rPh>
    <phoneticPr fontId="5"/>
  </si>
  <si>
    <t>義務教育9年間を見通した指導体制に関する調査研究</t>
    <rPh sb="0" eb="2">
      <t>ギム</t>
    </rPh>
    <rPh sb="2" eb="4">
      <t>キョウイク</t>
    </rPh>
    <rPh sb="5" eb="7">
      <t>ネンカン</t>
    </rPh>
    <rPh sb="8" eb="10">
      <t>ミトオ</t>
    </rPh>
    <rPh sb="12" eb="14">
      <t>シドウ</t>
    </rPh>
    <rPh sb="14" eb="16">
      <t>タイセイ</t>
    </rPh>
    <rPh sb="17" eb="18">
      <t>カン</t>
    </rPh>
    <rPh sb="20" eb="22">
      <t>チョウサ</t>
    </rPh>
    <rPh sb="22" eb="24">
      <t>ケンキュウ</t>
    </rPh>
    <phoneticPr fontId="5"/>
  </si>
  <si>
    <t>A.株式会社リベルタス・コンサルティング</t>
    <rPh sb="2" eb="6">
      <t>カブシキガイシャ</t>
    </rPh>
    <phoneticPr fontId="5"/>
  </si>
  <si>
    <t>義務教育9年間を見通した指導体制に関する調査研究</t>
    <phoneticPr fontId="5"/>
  </si>
  <si>
    <t>16,486,174円/1件</t>
    <rPh sb="10" eb="11">
      <t>エン</t>
    </rPh>
    <rPh sb="13" eb="14">
      <t>ケン</t>
    </rPh>
    <phoneticPr fontId="5"/>
  </si>
  <si>
    <t>25,538,000円／2件</t>
    <rPh sb="10" eb="11">
      <t>エン</t>
    </rPh>
    <rPh sb="13" eb="14">
      <t>ケン</t>
    </rPh>
    <phoneticPr fontId="5"/>
  </si>
  <si>
    <t>所管する学校の業務改善状況を定量的に把握している都道府県の割合</t>
    <phoneticPr fontId="5"/>
  </si>
  <si>
    <t>少子化の進展及び小規模化した学校の規模適正化の動向、学校の課題に関する客観的データ、教育政策に関する実証研究の結果等を踏まえた予算の裏付けのある公立小中学校の教職員定数の中期見通しの策定状況を踏まえた都道府県・政令市の方針策定計画割合</t>
    <phoneticPr fontId="5"/>
  </si>
  <si>
    <t>-</t>
    <phoneticPr fontId="5"/>
  </si>
  <si>
    <t>-</t>
    <phoneticPr fontId="5"/>
  </si>
  <si>
    <t>-</t>
    <phoneticPr fontId="5"/>
  </si>
  <si>
    <t>-</t>
    <phoneticPr fontId="5"/>
  </si>
  <si>
    <t>委託費の執行に当たっては、公募を通じて適切かつ必要な計画であるかを検討し、経費等の妥当性も確保することで、コストの削減に努めて実施していく。</t>
    <phoneticPr fontId="5"/>
  </si>
  <si>
    <t>本事業は、今後必要な教育施策を企画していくために必要なデータ等を収集・分析するものであり、政府として取り組むべき優先度の高い事業である。
また、事業の実施手法についても実効性の高いものとなっており、費用・使途についても事業目的に即し、真に必要なものに限定されている。</t>
    <rPh sb="5" eb="7">
      <t>コンゴ</t>
    </rPh>
    <rPh sb="7" eb="9">
      <t>ヒツヨウ</t>
    </rPh>
    <rPh sb="35" eb="37">
      <t>ブンセキ</t>
    </rPh>
    <phoneticPr fontId="5"/>
  </si>
  <si>
    <t>本事業における成果物は、学校における働き方改革や、小学校高学年における教科担任制の導入に向けた、中央教育審議会の議論等に活用されている。</t>
    <rPh sb="0" eb="1">
      <t>ホン</t>
    </rPh>
    <rPh sb="1" eb="3">
      <t>ジギョウ</t>
    </rPh>
    <rPh sb="7" eb="10">
      <t>セイカブツ</t>
    </rPh>
    <rPh sb="25" eb="28">
      <t>ショウガッコウ</t>
    </rPh>
    <rPh sb="28" eb="31">
      <t>コウガクネン</t>
    </rPh>
    <rPh sb="35" eb="37">
      <t>キョウカ</t>
    </rPh>
    <rPh sb="37" eb="39">
      <t>タンニン</t>
    </rPh>
    <rPh sb="39" eb="40">
      <t>セイ</t>
    </rPh>
    <rPh sb="41" eb="43">
      <t>ドウニュウ</t>
    </rPh>
    <rPh sb="44" eb="45">
      <t>ム</t>
    </rPh>
    <rPh sb="48" eb="50">
      <t>チュウオウ</t>
    </rPh>
    <rPh sb="50" eb="52">
      <t>キョウイク</t>
    </rPh>
    <rPh sb="52" eb="55">
      <t>シンギカイ</t>
    </rPh>
    <rPh sb="56" eb="58">
      <t>ギロン</t>
    </rPh>
    <rPh sb="58" eb="59">
      <t>トウ</t>
    </rPh>
    <rPh sb="60" eb="62">
      <t>カツヨウ</t>
    </rPh>
    <phoneticPr fontId="5"/>
  </si>
  <si>
    <t>事業内容を精査したうえで令和元年度までに6件の活動実績があり、見込みに見合ったものになっている。</t>
    <rPh sb="0" eb="2">
      <t>ジギョウ</t>
    </rPh>
    <rPh sb="2" eb="4">
      <t>ナイヨウ</t>
    </rPh>
    <rPh sb="5" eb="7">
      <t>セイサ</t>
    </rPh>
    <rPh sb="12" eb="14">
      <t>レイワ</t>
    </rPh>
    <rPh sb="14" eb="16">
      <t>ガンネン</t>
    </rPh>
    <rPh sb="16" eb="17">
      <t>ド</t>
    </rPh>
    <rPh sb="21" eb="22">
      <t>ケン</t>
    </rPh>
    <rPh sb="23" eb="25">
      <t>カツドウ</t>
    </rPh>
    <rPh sb="25" eb="27">
      <t>ジッセキ</t>
    </rPh>
    <rPh sb="31" eb="33">
      <t>ミコ</t>
    </rPh>
    <rPh sb="35" eb="37">
      <t>ミア</t>
    </rPh>
    <phoneticPr fontId="5"/>
  </si>
  <si>
    <t>‐</t>
  </si>
  <si>
    <t>-</t>
    <phoneticPr fontId="5"/>
  </si>
  <si>
    <t>諸謝金</t>
    <rPh sb="0" eb="3">
      <t>ショシャキン</t>
    </rPh>
    <phoneticPr fontId="5"/>
  </si>
  <si>
    <t xml:space="preserve">一般競争入札（総合評価落札方式）により事業選定を行うこととしており、有識者による審査委員会で審査を行った上で支出先を決定する。
</t>
    <rPh sb="0" eb="2">
      <t>イッパン</t>
    </rPh>
    <rPh sb="2" eb="4">
      <t>キョウソウ</t>
    </rPh>
    <rPh sb="4" eb="6">
      <t>ニュウサツ</t>
    </rPh>
    <rPh sb="7" eb="9">
      <t>ソウゴウ</t>
    </rPh>
    <rPh sb="9" eb="11">
      <t>ヒョウカ</t>
    </rPh>
    <rPh sb="11" eb="13">
      <t>ラクサツ</t>
    </rPh>
    <rPh sb="13" eb="15">
      <t>ホウシキ</t>
    </rPh>
    <phoneticPr fontId="5"/>
  </si>
  <si>
    <t>義務教育9年間を見通した指導体制に関する調査研究</t>
    <phoneticPr fontId="5"/>
  </si>
  <si>
    <t>管理費</t>
    <rPh sb="0" eb="3">
      <t>カンリヒ</t>
    </rPh>
    <phoneticPr fontId="5"/>
  </si>
  <si>
    <t>消費税相当額</t>
    <rPh sb="0" eb="3">
      <t>ショウヒゼイ</t>
    </rPh>
    <rPh sb="3" eb="5">
      <t>ソウトウ</t>
    </rPh>
    <rPh sb="5" eb="6">
      <t>ガク</t>
    </rPh>
    <phoneticPr fontId="5"/>
  </si>
  <si>
    <t>賃金</t>
    <phoneticPr fontId="5"/>
  </si>
  <si>
    <t>旅費</t>
    <rPh sb="0" eb="2">
      <t>リョヒ</t>
    </rPh>
    <phoneticPr fontId="5"/>
  </si>
  <si>
    <t>-</t>
    <phoneticPr fontId="5"/>
  </si>
  <si>
    <t>実証研究を通じて、教育政策の企画立案に資する学術論文や政策提言の数（令和2年度までに10件を目標ととする）</t>
    <rPh sb="34" eb="36">
      <t>レイワ</t>
    </rPh>
    <rPh sb="37" eb="39">
      <t>ネンド</t>
    </rPh>
    <rPh sb="44" eb="45">
      <t>ケン</t>
    </rPh>
    <rPh sb="46" eb="48">
      <t>モクヒョウ</t>
    </rPh>
    <phoneticPr fontId="5"/>
  </si>
  <si>
    <t>中央教育審議会の審議の状況を等を踏まえ、調査研究テーマの見直しを行うなど事業内容を精査し、また、一般競争入札による適正な競争がなされたため。</t>
    <rPh sb="0" eb="2">
      <t>チュウオウ</t>
    </rPh>
    <rPh sb="2" eb="4">
      <t>キョウイク</t>
    </rPh>
    <rPh sb="4" eb="7">
      <t>シンギカイ</t>
    </rPh>
    <rPh sb="8" eb="10">
      <t>シンギ</t>
    </rPh>
    <rPh sb="11" eb="13">
      <t>ジョウキョウ</t>
    </rPh>
    <rPh sb="14" eb="15">
      <t>トウ</t>
    </rPh>
    <rPh sb="16" eb="17">
      <t>フ</t>
    </rPh>
    <rPh sb="20" eb="22">
      <t>チョウサ</t>
    </rPh>
    <rPh sb="22" eb="24">
      <t>ケンキュウ</t>
    </rPh>
    <rPh sb="28" eb="30">
      <t>ミナオ</t>
    </rPh>
    <rPh sb="32" eb="33">
      <t>オコナ</t>
    </rPh>
    <rPh sb="36" eb="38">
      <t>ジギョウ</t>
    </rPh>
    <rPh sb="38" eb="40">
      <t>ナイヨウ</t>
    </rPh>
    <rPh sb="41" eb="43">
      <t>セイサ</t>
    </rPh>
    <rPh sb="48" eb="50">
      <t>イッパン</t>
    </rPh>
    <rPh sb="50" eb="52">
      <t>キョウソウ</t>
    </rPh>
    <rPh sb="52" eb="54">
      <t>ニュウサツ</t>
    </rPh>
    <rPh sb="57" eb="59">
      <t>テキセイ</t>
    </rPh>
    <rPh sb="60" eb="62">
      <t>キョウソウ</t>
    </rPh>
    <phoneticPr fontId="5"/>
  </si>
  <si>
    <t>成果指標については事業の成果を適切に測るため一層の工夫が必要であり、成果目標値についても水準の妥当性が判断できないため、検証する必要がある。また、事業の成果については、一定の成果はあげているものの、十分とは認められない。成果や課題についての検証も行われているものの、活用方策を明らかにすべきである。なお、不用額については合理的な理由があることから、事業の執行管理については適切に行われていると判断できる。</t>
  </si>
  <si>
    <t>事業内容の一部改善</t>
  </si>
  <si>
    <t>１．事業評価の観点：この事業は、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ものであり、予算執行状況、事業成果等の検証の観点から検証を行った。
２．所見：当該事業は、教育政策形成においてエビデンスを活用した政策立案を推進していくことは重要であり必要な事業と認められ、不用額については合理的な理由が認められるものの、外部有識者の所見を踏まえ、十分な事業の成果が得られるよう事業内容や成果指標及び成果目標値の設定を検討すべきである。</t>
  </si>
  <si>
    <t>執行等改善</t>
  </si>
  <si>
    <t>改革工程表2019において実証研究を見直すとされていることや、中央教育審議会等における議論を踏まえ、十分な成果が得られるよう事業内容を見直す。
成果指標や成果目標値の設定等について、検討することとする。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</si>
</sst>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191409</xdr:colOff>
      <xdr:row>744</xdr:row>
      <xdr:rowOff>177457</xdr:rowOff>
    </xdr:from>
    <xdr:to>
      <xdr:col>32</xdr:col>
      <xdr:colOff>97522</xdr:colOff>
      <xdr:row>748</xdr:row>
      <xdr:rowOff>87811</xdr:rowOff>
    </xdr:to>
    <xdr:sp macro="" textlink="">
      <xdr:nvSpPr>
        <xdr:cNvPr id="2" name="正方形/長方形 1">
          <a:extLst>
            <a:ext uri="{FF2B5EF4-FFF2-40B4-BE49-F238E27FC236}">
              <a16:creationId xmlns:a16="http://schemas.microsoft.com/office/drawing/2014/main" id="{BA178C18-AFE1-4F78-997B-251F21D73453}"/>
            </a:ext>
          </a:extLst>
        </xdr:cNvPr>
        <xdr:cNvSpPr/>
      </xdr:nvSpPr>
      <xdr:spPr>
        <a:xfrm>
          <a:off x="1838977" y="67264349"/>
          <a:ext cx="4848815" cy="13004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endParaRPr kumimoji="1" lang="en-US" altLang="ja-JP" sz="1100"/>
        </a:p>
        <a:p>
          <a:pPr algn="ctr"/>
          <a:r>
            <a:rPr kumimoji="1" lang="ja-JP" altLang="en-US" sz="1100"/>
            <a:t>１６．５百万円</a:t>
          </a:r>
          <a:endParaRPr kumimoji="1" lang="en-US" altLang="ja-JP" sz="1100"/>
        </a:p>
        <a:p>
          <a:pPr algn="ctr"/>
          <a:endParaRPr kumimoji="1" lang="ja-JP" altLang="en-US" sz="1100"/>
        </a:p>
      </xdr:txBody>
    </xdr:sp>
    <xdr:clientData/>
  </xdr:twoCellAnchor>
  <xdr:twoCellAnchor>
    <xdr:from>
      <xdr:col>9</xdr:col>
      <xdr:colOff>47248</xdr:colOff>
      <xdr:row>753</xdr:row>
      <xdr:rowOff>206549</xdr:rowOff>
    </xdr:from>
    <xdr:to>
      <xdr:col>32</xdr:col>
      <xdr:colOff>163547</xdr:colOff>
      <xdr:row>756</xdr:row>
      <xdr:rowOff>172918</xdr:rowOff>
    </xdr:to>
    <xdr:sp macro="" textlink="">
      <xdr:nvSpPr>
        <xdr:cNvPr id="3" name="正方形/長方形 2">
          <a:extLst>
            <a:ext uri="{FF2B5EF4-FFF2-40B4-BE49-F238E27FC236}">
              <a16:creationId xmlns:a16="http://schemas.microsoft.com/office/drawing/2014/main" id="{A71E4845-4333-4192-B065-FA8797DA15A8}"/>
            </a:ext>
          </a:extLst>
        </xdr:cNvPr>
        <xdr:cNvSpPr/>
      </xdr:nvSpPr>
      <xdr:spPr>
        <a:xfrm>
          <a:off x="1900762" y="70485603"/>
          <a:ext cx="4853055" cy="10089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　</a:t>
          </a:r>
          <a:r>
            <a:rPr kumimoji="1" lang="ja-JP" altLang="ja-JP" sz="1100">
              <a:solidFill>
                <a:schemeClr val="dk1"/>
              </a:solidFill>
              <a:effectLst/>
              <a:latin typeface="+mn-lt"/>
              <a:ea typeface="+mn-ea"/>
              <a:cs typeface="+mn-cs"/>
            </a:rPr>
            <a:t>株式会社リベルタス・コンサルティング</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t/>
          </a:r>
          <a:br>
            <a:rPr kumimoji="1" lang="en-US" altLang="ja-JP" sz="1100"/>
          </a:br>
          <a:r>
            <a:rPr kumimoji="1" lang="ja-JP" altLang="en-US" sz="1100"/>
            <a:t>１４．０百万円</a:t>
          </a:r>
          <a:endParaRPr kumimoji="1" lang="en-US" altLang="ja-JP" sz="1100"/>
        </a:p>
      </xdr:txBody>
    </xdr:sp>
    <xdr:clientData/>
  </xdr:twoCellAnchor>
  <xdr:twoCellAnchor>
    <xdr:from>
      <xdr:col>10</xdr:col>
      <xdr:colOff>22412</xdr:colOff>
      <xdr:row>748</xdr:row>
      <xdr:rowOff>248024</xdr:rowOff>
    </xdr:from>
    <xdr:to>
      <xdr:col>31</xdr:col>
      <xdr:colOff>145678</xdr:colOff>
      <xdr:row>750</xdr:row>
      <xdr:rowOff>113553</xdr:rowOff>
    </xdr:to>
    <xdr:sp macro="" textlink="">
      <xdr:nvSpPr>
        <xdr:cNvPr id="4" name="大かっこ 3">
          <a:extLst>
            <a:ext uri="{FF2B5EF4-FFF2-40B4-BE49-F238E27FC236}">
              <a16:creationId xmlns:a16="http://schemas.microsoft.com/office/drawing/2014/main" id="{197452EF-4D27-45C9-8BD2-37287FA6B7A7}"/>
            </a:ext>
          </a:extLst>
        </xdr:cNvPr>
        <xdr:cNvSpPr/>
      </xdr:nvSpPr>
      <xdr:spPr>
        <a:xfrm>
          <a:off x="2022662" y="53654699"/>
          <a:ext cx="4323791" cy="57037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有識者会議の開催、調査研究委託先の選定、</a:t>
          </a:r>
          <a:endParaRPr kumimoji="1" lang="en-US" altLang="ja-JP" sz="1100"/>
        </a:p>
        <a:p>
          <a:pPr algn="l"/>
          <a:r>
            <a:rPr kumimoji="1" lang="ja-JP" altLang="en-US" sz="1100"/>
            <a:t>調査研究成果の周知等</a:t>
          </a:r>
        </a:p>
      </xdr:txBody>
    </xdr:sp>
    <xdr:clientData/>
  </xdr:twoCellAnchor>
  <xdr:twoCellAnchor>
    <xdr:from>
      <xdr:col>8</xdr:col>
      <xdr:colOff>190500</xdr:colOff>
      <xdr:row>752</xdr:row>
      <xdr:rowOff>147174</xdr:rowOff>
    </xdr:from>
    <xdr:to>
      <xdr:col>22</xdr:col>
      <xdr:colOff>114300</xdr:colOff>
      <xdr:row>753</xdr:row>
      <xdr:rowOff>124763</xdr:rowOff>
    </xdr:to>
    <xdr:sp macro="" textlink="">
      <xdr:nvSpPr>
        <xdr:cNvPr id="5" name="正方形/長方形 4">
          <a:extLst>
            <a:ext uri="{FF2B5EF4-FFF2-40B4-BE49-F238E27FC236}">
              <a16:creationId xmlns:a16="http://schemas.microsoft.com/office/drawing/2014/main" id="{1DC25089-AB31-4934-AAF9-1C3613E6617E}"/>
            </a:ext>
          </a:extLst>
        </xdr:cNvPr>
        <xdr:cNvSpPr/>
      </xdr:nvSpPr>
      <xdr:spPr>
        <a:xfrm>
          <a:off x="1790700" y="54963549"/>
          <a:ext cx="2724150" cy="3300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11207</xdr:colOff>
      <xdr:row>756</xdr:row>
      <xdr:rowOff>270441</xdr:rowOff>
    </xdr:from>
    <xdr:to>
      <xdr:col>31</xdr:col>
      <xdr:colOff>134473</xdr:colOff>
      <xdr:row>757</xdr:row>
      <xdr:rowOff>270305</xdr:rowOff>
    </xdr:to>
    <xdr:sp macro="" textlink="">
      <xdr:nvSpPr>
        <xdr:cNvPr id="6" name="大かっこ 5">
          <a:extLst>
            <a:ext uri="{FF2B5EF4-FFF2-40B4-BE49-F238E27FC236}">
              <a16:creationId xmlns:a16="http://schemas.microsoft.com/office/drawing/2014/main" id="{17BE8A54-F7E8-424E-A5C7-6ABCF0980FDD}"/>
            </a:ext>
          </a:extLst>
        </xdr:cNvPr>
        <xdr:cNvSpPr/>
      </xdr:nvSpPr>
      <xdr:spPr>
        <a:xfrm>
          <a:off x="2070666" y="71592096"/>
          <a:ext cx="4448131" cy="34739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義務教育</a:t>
          </a:r>
          <a:r>
            <a:rPr kumimoji="1" lang="en-US" altLang="ja-JP" sz="1100"/>
            <a:t>9</a:t>
          </a:r>
          <a:r>
            <a:rPr kumimoji="1" lang="ja-JP" altLang="en-US" sz="1100"/>
            <a:t>年間を見通した指導体制に関する調査研究の実施</a:t>
          </a:r>
          <a:endParaRPr kumimoji="1" lang="en-US" altLang="ja-JP" sz="1100"/>
        </a:p>
      </xdr:txBody>
    </xdr:sp>
    <xdr:clientData/>
  </xdr:twoCellAnchor>
  <xdr:twoCellAnchor>
    <xdr:from>
      <xdr:col>21</xdr:col>
      <xdr:colOff>0</xdr:colOff>
      <xdr:row>750</xdr:row>
      <xdr:rowOff>0</xdr:rowOff>
    </xdr:from>
    <xdr:to>
      <xdr:col>21</xdr:col>
      <xdr:colOff>0</xdr:colOff>
      <xdr:row>752</xdr:row>
      <xdr:rowOff>89647</xdr:rowOff>
    </xdr:to>
    <xdr:cxnSp macro="">
      <xdr:nvCxnSpPr>
        <xdr:cNvPr id="7" name="直線矢印コネクタ 6">
          <a:extLst>
            <a:ext uri="{FF2B5EF4-FFF2-40B4-BE49-F238E27FC236}">
              <a16:creationId xmlns:a16="http://schemas.microsoft.com/office/drawing/2014/main" id="{17637E66-E7EB-4876-A7E9-F63403E45A17}"/>
            </a:ext>
          </a:extLst>
        </xdr:cNvPr>
        <xdr:cNvCxnSpPr/>
      </xdr:nvCxnSpPr>
      <xdr:spPr>
        <a:xfrm>
          <a:off x="4200525" y="54111525"/>
          <a:ext cx="0" cy="7944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64359</xdr:colOff>
      <xdr:row>744</xdr:row>
      <xdr:rowOff>193075</xdr:rowOff>
    </xdr:from>
    <xdr:to>
      <xdr:col>49</xdr:col>
      <xdr:colOff>126424</xdr:colOff>
      <xdr:row>748</xdr:row>
      <xdr:rowOff>38788</xdr:rowOff>
    </xdr:to>
    <xdr:sp macro="" textlink="">
      <xdr:nvSpPr>
        <xdr:cNvPr id="8" name="大かっこ 7">
          <a:extLst>
            <a:ext uri="{FF2B5EF4-FFF2-40B4-BE49-F238E27FC236}">
              <a16:creationId xmlns:a16="http://schemas.microsoft.com/office/drawing/2014/main" id="{F11C6475-30E3-427A-BB9C-697F450F8E31}"/>
            </a:ext>
          </a:extLst>
        </xdr:cNvPr>
        <xdr:cNvSpPr/>
      </xdr:nvSpPr>
      <xdr:spPr>
        <a:xfrm>
          <a:off x="7066521" y="67279967"/>
          <a:ext cx="3151254" cy="123584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・諸謝金　　　　　　　</a:t>
          </a:r>
          <a:r>
            <a:rPr kumimoji="1" lang="en-US" altLang="ja-JP" sz="1100"/>
            <a:t>0.1</a:t>
          </a:r>
          <a:r>
            <a:rPr kumimoji="1" lang="ja-JP" altLang="en-US" sz="1100"/>
            <a:t>百万円</a:t>
          </a:r>
          <a:endParaRPr kumimoji="1" lang="en-US" altLang="ja-JP" sz="1100"/>
        </a:p>
        <a:p>
          <a:pPr algn="l"/>
          <a:r>
            <a:rPr kumimoji="1" lang="ja-JP" altLang="en-US" sz="1100"/>
            <a:t>・職員旅費　　　　　  </a:t>
          </a:r>
          <a:r>
            <a:rPr kumimoji="1" lang="en-US" altLang="ja-JP" sz="1100"/>
            <a:t>0.2</a:t>
          </a:r>
          <a:r>
            <a:rPr kumimoji="1" lang="ja-JP" altLang="en-US" sz="1100"/>
            <a:t>百万円</a:t>
          </a:r>
          <a:endParaRPr kumimoji="1" lang="en-US" altLang="ja-JP" sz="1100"/>
        </a:p>
        <a:p>
          <a:pPr algn="l"/>
          <a:r>
            <a:rPr kumimoji="1" lang="ja-JP" altLang="en-US" sz="1100"/>
            <a:t>・委員等旅費            </a:t>
          </a:r>
          <a:r>
            <a:rPr kumimoji="1" lang="en-US" altLang="ja-JP" sz="1100"/>
            <a:t>0.3</a:t>
          </a:r>
          <a:r>
            <a:rPr kumimoji="1" lang="ja-JP" altLang="ja-JP" sz="1100">
              <a:solidFill>
                <a:schemeClr val="tx1"/>
              </a:solidFill>
              <a:effectLst/>
              <a:latin typeface="+mn-lt"/>
              <a:ea typeface="+mn-ea"/>
              <a:cs typeface="+mn-cs"/>
            </a:rPr>
            <a:t>百万円</a:t>
          </a:r>
          <a:endParaRPr kumimoji="1" lang="en-US" altLang="ja-JP" sz="1100"/>
        </a:p>
        <a:p>
          <a:pPr algn="l"/>
          <a:r>
            <a:rPr kumimoji="1" lang="ja-JP" altLang="en-US" sz="1100"/>
            <a:t>・教職員研修費　　 </a:t>
          </a:r>
          <a:r>
            <a:rPr kumimoji="1" lang="en-US" altLang="ja-JP" sz="1100"/>
            <a:t>2.0</a:t>
          </a:r>
          <a:r>
            <a:rPr kumimoji="1" lang="ja-JP" altLang="en-US" sz="1100"/>
            <a:t>百万円</a:t>
          </a:r>
        </a:p>
      </xdr:txBody>
    </xdr:sp>
    <xdr:clientData/>
  </xdr:twoCellAnchor>
  <xdr:twoCellAnchor>
    <xdr:from>
      <xdr:col>44</xdr:col>
      <xdr:colOff>38615</xdr:colOff>
      <xdr:row>744</xdr:row>
      <xdr:rowOff>193075</xdr:rowOff>
    </xdr:from>
    <xdr:to>
      <xdr:col>45</xdr:col>
      <xdr:colOff>81601</xdr:colOff>
      <xdr:row>747</xdr:row>
      <xdr:rowOff>43743</xdr:rowOff>
    </xdr:to>
    <xdr:sp macro="" textlink="">
      <xdr:nvSpPr>
        <xdr:cNvPr id="9" name="右中かっこ 8">
          <a:extLst>
            <a:ext uri="{FF2B5EF4-FFF2-40B4-BE49-F238E27FC236}">
              <a16:creationId xmlns:a16="http://schemas.microsoft.com/office/drawing/2014/main" id="{C0186CD2-CB14-4D89-BA20-27D8BA655E50}"/>
            </a:ext>
          </a:extLst>
        </xdr:cNvPr>
        <xdr:cNvSpPr/>
      </xdr:nvSpPr>
      <xdr:spPr>
        <a:xfrm>
          <a:off x="9100237" y="67279967"/>
          <a:ext cx="248932" cy="89326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0</xdr:colOff>
      <xdr:row>745</xdr:row>
      <xdr:rowOff>205945</xdr:rowOff>
    </xdr:from>
    <xdr:to>
      <xdr:col>49</xdr:col>
      <xdr:colOff>207397</xdr:colOff>
      <xdr:row>746</xdr:row>
      <xdr:rowOff>100139</xdr:rowOff>
    </xdr:to>
    <xdr:sp macro="" textlink="">
      <xdr:nvSpPr>
        <xdr:cNvPr id="11" name="正方形/長方形 10">
          <a:extLst>
            <a:ext uri="{FF2B5EF4-FFF2-40B4-BE49-F238E27FC236}">
              <a16:creationId xmlns:a16="http://schemas.microsoft.com/office/drawing/2014/main" id="{2F86A014-B7BE-4A7A-B74A-DCD1D7852374}"/>
            </a:ext>
          </a:extLst>
        </xdr:cNvPr>
        <xdr:cNvSpPr/>
      </xdr:nvSpPr>
      <xdr:spPr>
        <a:xfrm>
          <a:off x="9473514" y="67640371"/>
          <a:ext cx="825234" cy="24172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twoCellAnchor>
    <xdr:from>
      <xdr:col>33</xdr:col>
      <xdr:colOff>71439</xdr:colOff>
      <xdr:row>192</xdr:row>
      <xdr:rowOff>168295</xdr:rowOff>
    </xdr:from>
    <xdr:to>
      <xdr:col>38</xdr:col>
      <xdr:colOff>178593</xdr:colOff>
      <xdr:row>194</xdr:row>
      <xdr:rowOff>309562</xdr:rowOff>
    </xdr:to>
    <xdr:sp macro="" textlink="">
      <xdr:nvSpPr>
        <xdr:cNvPr id="15" name="大かっこ 14">
          <a:extLst>
            <a:ext uri="{FF2B5EF4-FFF2-40B4-BE49-F238E27FC236}">
              <a16:creationId xmlns:a16="http://schemas.microsoft.com/office/drawing/2014/main" id="{F11C6475-30E3-427A-BB9C-697F450F8E31}"/>
            </a:ext>
          </a:extLst>
        </xdr:cNvPr>
        <xdr:cNvSpPr/>
      </xdr:nvSpPr>
      <xdr:spPr>
        <a:xfrm>
          <a:off x="6750845" y="22683014"/>
          <a:ext cx="1119186" cy="1486673"/>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effectLst/>
              <a:latin typeface="+mn-lt"/>
              <a:ea typeface="+mn-ea"/>
              <a:cs typeface="+mn-cs"/>
            </a:rPr>
            <a:t>OECD</a:t>
          </a:r>
          <a:r>
            <a:rPr lang="zh-CN" altLang="ja-JP" sz="900">
              <a:effectLst/>
              <a:latin typeface="+mn-lt"/>
              <a:ea typeface="+mn-ea"/>
              <a:cs typeface="+mn-cs"/>
            </a:rPr>
            <a:t>諸国中</a:t>
          </a:r>
          <a:r>
            <a:rPr lang="en-US" altLang="ja-JP" sz="900">
              <a:effectLst/>
              <a:latin typeface="+mn-lt"/>
              <a:ea typeface="+mn-ea"/>
              <a:cs typeface="+mn-cs"/>
            </a:rPr>
            <a:t>1</a:t>
          </a:r>
          <a:r>
            <a:rPr lang="zh-CN" altLang="ja-JP" sz="900">
              <a:effectLst/>
              <a:latin typeface="+mn-lt"/>
              <a:ea typeface="+mn-ea"/>
              <a:cs typeface="+mn-cs"/>
            </a:rPr>
            <a:t>位（数学的活用能力）、</a:t>
          </a:r>
          <a:r>
            <a:rPr lang="en-US" altLang="ja-JP" sz="900">
              <a:effectLst/>
              <a:latin typeface="+mn-lt"/>
              <a:ea typeface="+mn-ea"/>
              <a:cs typeface="+mn-cs"/>
            </a:rPr>
            <a:t>2</a:t>
          </a:r>
          <a:r>
            <a:rPr lang="zh-CN" altLang="ja-JP" sz="900">
              <a:effectLst/>
              <a:latin typeface="+mn-lt"/>
              <a:ea typeface="+mn-ea"/>
              <a:cs typeface="+mn-cs"/>
            </a:rPr>
            <a:t>位（科学的活用能力）、</a:t>
          </a:r>
          <a:r>
            <a:rPr lang="en-US" altLang="ja-JP" sz="900">
              <a:effectLst/>
              <a:latin typeface="+mn-lt"/>
              <a:ea typeface="+mn-ea"/>
              <a:cs typeface="+mn-cs"/>
            </a:rPr>
            <a:t>11</a:t>
          </a:r>
          <a:r>
            <a:rPr lang="zh-CN" altLang="ja-JP" sz="900">
              <a:effectLst/>
              <a:latin typeface="+mn-lt"/>
              <a:ea typeface="+mn-ea"/>
              <a:cs typeface="+mn-cs"/>
            </a:rPr>
            <a:t>位（読解力）</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32" zoomScale="80" zoomScaleNormal="75" zoomScaleSheetLayoutView="80" zoomScalePageLayoutView="85" workbookViewId="0">
      <selection activeCell="A838" sqref="A838:XFD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94</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570</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618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620</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619</v>
      </c>
      <c r="H5" s="862"/>
      <c r="I5" s="862"/>
      <c r="J5" s="862"/>
      <c r="K5" s="862"/>
      <c r="L5" s="862"/>
      <c r="M5" s="863" t="s">
        <v>66</v>
      </c>
      <c r="N5" s="864"/>
      <c r="O5" s="864"/>
      <c r="P5" s="864"/>
      <c r="Q5" s="864"/>
      <c r="R5" s="865"/>
      <c r="S5" s="866" t="s">
        <v>535</v>
      </c>
      <c r="T5" s="862"/>
      <c r="U5" s="862"/>
      <c r="V5" s="862"/>
      <c r="W5" s="862"/>
      <c r="X5" s="867"/>
      <c r="Y5" s="718" t="s">
        <v>3</v>
      </c>
      <c r="Z5" s="566"/>
      <c r="AA5" s="566"/>
      <c r="AB5" s="566"/>
      <c r="AC5" s="566"/>
      <c r="AD5" s="567"/>
      <c r="AE5" s="719" t="s">
        <v>621</v>
      </c>
      <c r="AF5" s="719"/>
      <c r="AG5" s="719"/>
      <c r="AH5" s="719"/>
      <c r="AI5" s="719"/>
      <c r="AJ5" s="719"/>
      <c r="AK5" s="719"/>
      <c r="AL5" s="719"/>
      <c r="AM5" s="719"/>
      <c r="AN5" s="719"/>
      <c r="AO5" s="719"/>
      <c r="AP5" s="720"/>
      <c r="AQ5" s="721" t="s">
        <v>624</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571</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572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子ども・若者育成支援、障害者施策、地方創生</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625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626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56.7</v>
      </c>
      <c r="Q13" s="678"/>
      <c r="R13" s="678"/>
      <c r="S13" s="678"/>
      <c r="T13" s="678"/>
      <c r="U13" s="678"/>
      <c r="V13" s="679"/>
      <c r="W13" s="677">
        <v>31.3</v>
      </c>
      <c r="X13" s="678"/>
      <c r="Y13" s="678"/>
      <c r="Z13" s="678"/>
      <c r="AA13" s="678"/>
      <c r="AB13" s="678"/>
      <c r="AC13" s="679"/>
      <c r="AD13" s="677">
        <v>28.4</v>
      </c>
      <c r="AE13" s="678"/>
      <c r="AF13" s="678"/>
      <c r="AG13" s="678"/>
      <c r="AH13" s="678"/>
      <c r="AI13" s="678"/>
      <c r="AJ13" s="679"/>
      <c r="AK13" s="677">
        <v>25.5</v>
      </c>
      <c r="AL13" s="678"/>
      <c r="AM13" s="678"/>
      <c r="AN13" s="678"/>
      <c r="AO13" s="678"/>
      <c r="AP13" s="678"/>
      <c r="AQ13" s="679"/>
      <c r="AR13" s="942">
        <v>25.5</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573</v>
      </c>
      <c r="Q14" s="678"/>
      <c r="R14" s="678"/>
      <c r="S14" s="678"/>
      <c r="T14" s="678"/>
      <c r="U14" s="678"/>
      <c r="V14" s="679"/>
      <c r="W14" s="677" t="s">
        <v>573</v>
      </c>
      <c r="X14" s="678"/>
      <c r="Y14" s="678"/>
      <c r="Z14" s="678"/>
      <c r="AA14" s="678"/>
      <c r="AB14" s="678"/>
      <c r="AC14" s="679"/>
      <c r="AD14" s="677" t="s">
        <v>622</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574</v>
      </c>
      <c r="Q15" s="678"/>
      <c r="R15" s="678"/>
      <c r="S15" s="678"/>
      <c r="T15" s="678"/>
      <c r="U15" s="678"/>
      <c r="V15" s="679"/>
      <c r="W15" s="677" t="s">
        <v>575</v>
      </c>
      <c r="X15" s="678"/>
      <c r="Y15" s="678"/>
      <c r="Z15" s="678"/>
      <c r="AA15" s="678"/>
      <c r="AB15" s="678"/>
      <c r="AC15" s="679"/>
      <c r="AD15" s="677" t="s">
        <v>576</v>
      </c>
      <c r="AE15" s="678"/>
      <c r="AF15" s="678"/>
      <c r="AG15" s="678"/>
      <c r="AH15" s="678"/>
      <c r="AI15" s="678"/>
      <c r="AJ15" s="679"/>
      <c r="AK15" s="677"/>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576</v>
      </c>
      <c r="Q16" s="678"/>
      <c r="R16" s="678"/>
      <c r="S16" s="678"/>
      <c r="T16" s="678"/>
      <c r="U16" s="678"/>
      <c r="V16" s="679"/>
      <c r="W16" s="677" t="s">
        <v>573</v>
      </c>
      <c r="X16" s="678"/>
      <c r="Y16" s="678"/>
      <c r="Z16" s="678"/>
      <c r="AA16" s="678"/>
      <c r="AB16" s="678"/>
      <c r="AC16" s="679"/>
      <c r="AD16" s="677" t="s">
        <v>577</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576</v>
      </c>
      <c r="Q17" s="678"/>
      <c r="R17" s="678"/>
      <c r="S17" s="678"/>
      <c r="T17" s="678"/>
      <c r="U17" s="678"/>
      <c r="V17" s="679"/>
      <c r="W17" s="677">
        <v>-0.3</v>
      </c>
      <c r="X17" s="678"/>
      <c r="Y17" s="678"/>
      <c r="Z17" s="678"/>
      <c r="AA17" s="678"/>
      <c r="AB17" s="678"/>
      <c r="AC17" s="679"/>
      <c r="AD17" s="677">
        <v>-0.15</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56.7</v>
      </c>
      <c r="Q18" s="901"/>
      <c r="R18" s="901"/>
      <c r="S18" s="901"/>
      <c r="T18" s="901"/>
      <c r="U18" s="901"/>
      <c r="V18" s="902"/>
      <c r="W18" s="900">
        <f>SUM(W13:AC17)</f>
        <v>31</v>
      </c>
      <c r="X18" s="901"/>
      <c r="Y18" s="901"/>
      <c r="Z18" s="901"/>
      <c r="AA18" s="901"/>
      <c r="AB18" s="901"/>
      <c r="AC18" s="902"/>
      <c r="AD18" s="900">
        <f>SUM(AD13:AJ17)</f>
        <v>28.25</v>
      </c>
      <c r="AE18" s="901"/>
      <c r="AF18" s="901"/>
      <c r="AG18" s="901"/>
      <c r="AH18" s="901"/>
      <c r="AI18" s="901"/>
      <c r="AJ18" s="902"/>
      <c r="AK18" s="900">
        <f>SUM(AK13:AQ17)</f>
        <v>25.5</v>
      </c>
      <c r="AL18" s="901"/>
      <c r="AM18" s="901"/>
      <c r="AN18" s="901"/>
      <c r="AO18" s="901"/>
      <c r="AP18" s="901"/>
      <c r="AQ18" s="902"/>
      <c r="AR18" s="900">
        <f>SUM(AR13:AX17)</f>
        <v>25.5</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22.2</v>
      </c>
      <c r="Q19" s="678"/>
      <c r="R19" s="678"/>
      <c r="S19" s="678"/>
      <c r="T19" s="678"/>
      <c r="U19" s="678"/>
      <c r="V19" s="679"/>
      <c r="W19" s="677">
        <v>25.2</v>
      </c>
      <c r="X19" s="678"/>
      <c r="Y19" s="678"/>
      <c r="Z19" s="678"/>
      <c r="AA19" s="678"/>
      <c r="AB19" s="678"/>
      <c r="AC19" s="679"/>
      <c r="AD19" s="677">
        <v>16.5</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0.39153439153439151</v>
      </c>
      <c r="Q20" s="318"/>
      <c r="R20" s="318"/>
      <c r="S20" s="318"/>
      <c r="T20" s="318"/>
      <c r="U20" s="318"/>
      <c r="V20" s="318"/>
      <c r="W20" s="318">
        <f t="shared" ref="W20" si="0">IF(W18=0, "-", SUM(W19)/W18)</f>
        <v>0.81290322580645158</v>
      </c>
      <c r="X20" s="318"/>
      <c r="Y20" s="318"/>
      <c r="Z20" s="318"/>
      <c r="AA20" s="318"/>
      <c r="AB20" s="318"/>
      <c r="AC20" s="318"/>
      <c r="AD20" s="318">
        <f t="shared" ref="AD20" si="1">IF(AD18=0, "-", SUM(AD19)/AD18)</f>
        <v>0.58407079646017701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0" customHeight="1" x14ac:dyDescent="0.15">
      <c r="A21" s="871"/>
      <c r="B21" s="872"/>
      <c r="C21" s="872"/>
      <c r="D21" s="872"/>
      <c r="E21" s="872"/>
      <c r="F21" s="1004"/>
      <c r="G21" s="316" t="s">
        <v>358</v>
      </c>
      <c r="H21" s="317"/>
      <c r="I21" s="317"/>
      <c r="J21" s="317"/>
      <c r="K21" s="317"/>
      <c r="L21" s="317"/>
      <c r="M21" s="317"/>
      <c r="N21" s="317"/>
      <c r="O21" s="317"/>
      <c r="P21" s="318">
        <f>IF(P19=0, "-", SUM(P19)/SUM(P13,P14))</f>
        <v>0.39153439153439151</v>
      </c>
      <c r="Q21" s="318"/>
      <c r="R21" s="318"/>
      <c r="S21" s="318"/>
      <c r="T21" s="318"/>
      <c r="U21" s="318"/>
      <c r="V21" s="318"/>
      <c r="W21" s="318">
        <f t="shared" ref="W21" si="2">IF(W19=0, "-", SUM(W19)/SUM(W13,W14))</f>
        <v>0.80511182108626189</v>
      </c>
      <c r="X21" s="318"/>
      <c r="Y21" s="318"/>
      <c r="Z21" s="318"/>
      <c r="AA21" s="318"/>
      <c r="AB21" s="318"/>
      <c r="AC21" s="318"/>
      <c r="AD21" s="318">
        <f t="shared" ref="AD21" si="3">IF(AD19=0, "-", SUM(AD19)/SUM(AD13,AD14))</f>
        <v>0.58098591549295775</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6" customHeight="1" x14ac:dyDescent="0.15">
      <c r="A23" s="974"/>
      <c r="B23" s="975"/>
      <c r="C23" s="975"/>
      <c r="D23" s="975"/>
      <c r="E23" s="975"/>
      <c r="F23" s="976"/>
      <c r="G23" s="1010" t="s">
        <v>578</v>
      </c>
      <c r="H23" s="1011"/>
      <c r="I23" s="1011"/>
      <c r="J23" s="1011"/>
      <c r="K23" s="1011"/>
      <c r="L23" s="1011"/>
      <c r="M23" s="1011"/>
      <c r="N23" s="1011"/>
      <c r="O23" s="1012"/>
      <c r="P23" s="942">
        <v>22.1</v>
      </c>
      <c r="Q23" s="943"/>
      <c r="R23" s="943"/>
      <c r="S23" s="943"/>
      <c r="T23" s="943"/>
      <c r="U23" s="943"/>
      <c r="V23" s="961"/>
      <c r="W23" s="942">
        <v>22.1</v>
      </c>
      <c r="X23" s="943"/>
      <c r="Y23" s="943"/>
      <c r="Z23" s="943"/>
      <c r="AA23" s="943"/>
      <c r="AB23" s="943"/>
      <c r="AC23" s="961"/>
      <c r="AD23" s="981" t="s">
        <v>563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579</v>
      </c>
      <c r="H24" s="963"/>
      <c r="I24" s="963"/>
      <c r="J24" s="963"/>
      <c r="K24" s="963"/>
      <c r="L24" s="963"/>
      <c r="M24" s="963"/>
      <c r="N24" s="963"/>
      <c r="O24" s="964"/>
      <c r="P24" s="677">
        <v>2.2999999999999998</v>
      </c>
      <c r="Q24" s="678"/>
      <c r="R24" s="678"/>
      <c r="S24" s="678"/>
      <c r="T24" s="678"/>
      <c r="U24" s="678"/>
      <c r="V24" s="679"/>
      <c r="W24" s="677">
        <v>2.2999999999999998</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648</v>
      </c>
      <c r="H25" s="963"/>
      <c r="I25" s="963"/>
      <c r="J25" s="963"/>
      <c r="K25" s="963"/>
      <c r="L25" s="963"/>
      <c r="M25" s="963"/>
      <c r="N25" s="963"/>
      <c r="O25" s="964"/>
      <c r="P25" s="677">
        <v>0.5</v>
      </c>
      <c r="Q25" s="678"/>
      <c r="R25" s="678"/>
      <c r="S25" s="678"/>
      <c r="T25" s="678"/>
      <c r="U25" s="678"/>
      <c r="V25" s="679"/>
      <c r="W25" s="677">
        <v>0.5</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580</v>
      </c>
      <c r="H26" s="963"/>
      <c r="I26" s="963"/>
      <c r="J26" s="963"/>
      <c r="K26" s="963"/>
      <c r="L26" s="963"/>
      <c r="M26" s="963"/>
      <c r="N26" s="963"/>
      <c r="O26" s="964"/>
      <c r="P26" s="677">
        <v>0.4</v>
      </c>
      <c r="Q26" s="678"/>
      <c r="R26" s="678"/>
      <c r="S26" s="678"/>
      <c r="T26" s="678"/>
      <c r="U26" s="678"/>
      <c r="V26" s="679"/>
      <c r="W26" s="677">
        <v>0.4</v>
      </c>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581</v>
      </c>
      <c r="H27" s="963"/>
      <c r="I27" s="963"/>
      <c r="J27" s="963"/>
      <c r="K27" s="963"/>
      <c r="L27" s="963"/>
      <c r="M27" s="963"/>
      <c r="N27" s="963"/>
      <c r="O27" s="964"/>
      <c r="P27" s="677">
        <v>0.2</v>
      </c>
      <c r="Q27" s="678"/>
      <c r="R27" s="678"/>
      <c r="S27" s="678"/>
      <c r="T27" s="678"/>
      <c r="U27" s="678"/>
      <c r="V27" s="679"/>
      <c r="W27" s="677">
        <v>0.2</v>
      </c>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25.5</v>
      </c>
      <c r="Q29" s="678"/>
      <c r="R29" s="678"/>
      <c r="S29" s="678"/>
      <c r="T29" s="678"/>
      <c r="U29" s="678"/>
      <c r="V29" s="679"/>
      <c r="W29" s="992">
        <f>AR13</f>
        <v>25.5</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576</v>
      </c>
      <c r="AR31" s="200"/>
      <c r="AS31" s="132" t="s">
        <v>236</v>
      </c>
      <c r="AT31" s="133"/>
      <c r="AU31" s="199">
        <v>2</v>
      </c>
      <c r="AV31" s="199"/>
      <c r="AW31" s="418" t="s">
        <v>181</v>
      </c>
      <c r="AX31" s="419"/>
    </row>
    <row r="32" spans="1:50" ht="23.25" customHeight="1" x14ac:dyDescent="0.15">
      <c r="A32" s="423"/>
      <c r="B32" s="421"/>
      <c r="C32" s="421"/>
      <c r="D32" s="421"/>
      <c r="E32" s="421"/>
      <c r="F32" s="422"/>
      <c r="G32" s="584" t="s">
        <v>582</v>
      </c>
      <c r="H32" s="585"/>
      <c r="I32" s="585"/>
      <c r="J32" s="585"/>
      <c r="K32" s="585"/>
      <c r="L32" s="585"/>
      <c r="M32" s="585"/>
      <c r="N32" s="585"/>
      <c r="O32" s="586"/>
      <c r="P32" s="104" t="s">
        <v>656</v>
      </c>
      <c r="Q32" s="104"/>
      <c r="R32" s="104"/>
      <c r="S32" s="104"/>
      <c r="T32" s="104"/>
      <c r="U32" s="104"/>
      <c r="V32" s="104"/>
      <c r="W32" s="104"/>
      <c r="X32" s="105"/>
      <c r="Y32" s="494" t="s">
        <v>12</v>
      </c>
      <c r="Z32" s="554"/>
      <c r="AA32" s="555"/>
      <c r="AB32" s="484" t="s">
        <v>583</v>
      </c>
      <c r="AC32" s="484"/>
      <c r="AD32" s="484"/>
      <c r="AE32" s="217">
        <v>4</v>
      </c>
      <c r="AF32" s="218"/>
      <c r="AG32" s="218"/>
      <c r="AH32" s="218"/>
      <c r="AI32" s="217">
        <v>6</v>
      </c>
      <c r="AJ32" s="218"/>
      <c r="AK32" s="218"/>
      <c r="AL32" s="218"/>
      <c r="AM32" s="217">
        <v>7</v>
      </c>
      <c r="AN32" s="218"/>
      <c r="AO32" s="218"/>
      <c r="AP32" s="218"/>
      <c r="AQ32" s="352" t="s">
        <v>584</v>
      </c>
      <c r="AR32" s="207"/>
      <c r="AS32" s="207"/>
      <c r="AT32" s="353"/>
      <c r="AU32" s="218" t="s">
        <v>584</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583</v>
      </c>
      <c r="AC33" s="546"/>
      <c r="AD33" s="546"/>
      <c r="AE33" s="217" t="s">
        <v>655</v>
      </c>
      <c r="AF33" s="218"/>
      <c r="AG33" s="218"/>
      <c r="AH33" s="218"/>
      <c r="AI33" s="217" t="s">
        <v>655</v>
      </c>
      <c r="AJ33" s="218"/>
      <c r="AK33" s="218"/>
      <c r="AL33" s="218"/>
      <c r="AM33" s="217" t="s">
        <v>655</v>
      </c>
      <c r="AN33" s="218"/>
      <c r="AO33" s="218"/>
      <c r="AP33" s="218"/>
      <c r="AQ33" s="352" t="s">
        <v>576</v>
      </c>
      <c r="AR33" s="207"/>
      <c r="AS33" s="207"/>
      <c r="AT33" s="353"/>
      <c r="AU33" s="218">
        <v>10</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40</v>
      </c>
      <c r="AF34" s="218"/>
      <c r="AG34" s="218"/>
      <c r="AH34" s="218"/>
      <c r="AI34" s="217">
        <v>60</v>
      </c>
      <c r="AJ34" s="218"/>
      <c r="AK34" s="218"/>
      <c r="AL34" s="218"/>
      <c r="AM34" s="217">
        <v>70</v>
      </c>
      <c r="AN34" s="218"/>
      <c r="AO34" s="218"/>
      <c r="AP34" s="218"/>
      <c r="AQ34" s="352" t="s">
        <v>576</v>
      </c>
      <c r="AR34" s="207"/>
      <c r="AS34" s="207"/>
      <c r="AT34" s="353"/>
      <c r="AU34" s="218" t="s">
        <v>576</v>
      </c>
      <c r="AV34" s="218"/>
      <c r="AW34" s="218"/>
      <c r="AX34" s="220"/>
    </row>
    <row r="35" spans="1:50" ht="23.25" customHeight="1" x14ac:dyDescent="0.15">
      <c r="A35" s="225" t="s">
        <v>382</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586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583</v>
      </c>
      <c r="AC101" s="484"/>
      <c r="AD101" s="484"/>
      <c r="AE101" s="217">
        <v>3</v>
      </c>
      <c r="AF101" s="218"/>
      <c r="AG101" s="218"/>
      <c r="AH101" s="219"/>
      <c r="AI101" s="217">
        <v>2</v>
      </c>
      <c r="AJ101" s="218"/>
      <c r="AK101" s="218"/>
      <c r="AL101" s="219"/>
      <c r="AM101" s="217">
        <v>1</v>
      </c>
      <c r="AN101" s="218"/>
      <c r="AO101" s="218"/>
      <c r="AP101" s="219"/>
      <c r="AQ101" s="217" t="s">
        <v>564</v>
      </c>
      <c r="AR101" s="218"/>
      <c r="AS101" s="218"/>
      <c r="AT101" s="219"/>
      <c r="AU101" s="217"/>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583</v>
      </c>
      <c r="AC102" s="484"/>
      <c r="AD102" s="484"/>
      <c r="AE102" s="441">
        <v>4</v>
      </c>
      <c r="AF102" s="441"/>
      <c r="AG102" s="441"/>
      <c r="AH102" s="441"/>
      <c r="AI102" s="441">
        <v>3</v>
      </c>
      <c r="AJ102" s="441"/>
      <c r="AK102" s="441"/>
      <c r="AL102" s="441"/>
      <c r="AM102" s="441">
        <v>2</v>
      </c>
      <c r="AN102" s="441"/>
      <c r="AO102" s="441"/>
      <c r="AP102" s="441"/>
      <c r="AQ102" s="272">
        <v>2</v>
      </c>
      <c r="AR102" s="273"/>
      <c r="AS102" s="273"/>
      <c r="AT102" s="322"/>
      <c r="AU102" s="272">
        <v>2</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587</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588</v>
      </c>
      <c r="AC116" s="486"/>
      <c r="AD116" s="487"/>
      <c r="AE116" s="441">
        <v>6725</v>
      </c>
      <c r="AF116" s="441"/>
      <c r="AG116" s="441"/>
      <c r="AH116" s="441"/>
      <c r="AI116" s="441">
        <v>11301</v>
      </c>
      <c r="AJ116" s="441"/>
      <c r="AK116" s="441"/>
      <c r="AL116" s="441"/>
      <c r="AM116" s="441">
        <v>16486</v>
      </c>
      <c r="AN116" s="441"/>
      <c r="AO116" s="441"/>
      <c r="AP116" s="441"/>
      <c r="AQ116" s="217">
        <v>12769</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589</v>
      </c>
      <c r="AC117" s="496"/>
      <c r="AD117" s="497"/>
      <c r="AE117" s="574" t="s">
        <v>590</v>
      </c>
      <c r="AF117" s="574"/>
      <c r="AG117" s="574"/>
      <c r="AH117" s="574"/>
      <c r="AI117" s="574" t="s">
        <v>591</v>
      </c>
      <c r="AJ117" s="574"/>
      <c r="AK117" s="574"/>
      <c r="AL117" s="574"/>
      <c r="AM117" s="574" t="s">
        <v>634</v>
      </c>
      <c r="AN117" s="574"/>
      <c r="AO117" s="574"/>
      <c r="AP117" s="574"/>
      <c r="AQ117" s="574" t="s">
        <v>635</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1" t="s">
        <v>592</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593</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566</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593</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566</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593</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566</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593</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594</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637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594</v>
      </c>
      <c r="AC134" s="205"/>
      <c r="AD134" s="205"/>
      <c r="AE134" s="319" t="s">
        <v>564</v>
      </c>
      <c r="AF134" s="207"/>
      <c r="AG134" s="207"/>
      <c r="AH134" s="207"/>
      <c r="AI134" s="319" t="s">
        <v>564</v>
      </c>
      <c r="AJ134" s="207"/>
      <c r="AK134" s="207"/>
      <c r="AL134" s="207"/>
      <c r="AM134" s="319">
        <v>50.7</v>
      </c>
      <c r="AN134" s="207"/>
      <c r="AO134" s="207"/>
      <c r="AP134" s="207"/>
      <c r="AQ134" s="319" t="s">
        <v>594</v>
      </c>
      <c r="AR134" s="207"/>
      <c r="AS134" s="207"/>
      <c r="AT134" s="207"/>
      <c r="AU134" s="319" t="s">
        <v>594</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594</v>
      </c>
      <c r="AC135" s="343"/>
      <c r="AD135" s="344"/>
      <c r="AE135" s="319" t="s">
        <v>594</v>
      </c>
      <c r="AF135" s="207"/>
      <c r="AG135" s="207"/>
      <c r="AH135" s="207"/>
      <c r="AI135" s="319" t="s">
        <v>564</v>
      </c>
      <c r="AJ135" s="207"/>
      <c r="AK135" s="207"/>
      <c r="AL135" s="207"/>
      <c r="AM135" s="319" t="s">
        <v>561</v>
      </c>
      <c r="AN135" s="207"/>
      <c r="AO135" s="207"/>
      <c r="AP135" s="207"/>
      <c r="AQ135" s="319" t="s">
        <v>594</v>
      </c>
      <c r="AR135" s="207"/>
      <c r="AS135" s="207"/>
      <c r="AT135" s="207"/>
      <c r="AU135" s="319">
        <v>100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647</v>
      </c>
      <c r="AR137" s="199"/>
      <c r="AS137" s="132" t="s">
        <v>236</v>
      </c>
      <c r="AT137" s="133"/>
      <c r="AU137" s="345">
        <v>3</v>
      </c>
      <c r="AV137" s="200"/>
      <c r="AW137" s="132" t="s">
        <v>181</v>
      </c>
      <c r="AX137" s="195"/>
    </row>
    <row r="138" spans="1:50" ht="39.75" customHeight="1" x14ac:dyDescent="0.15">
      <c r="A138" s="189"/>
      <c r="B138" s="186"/>
      <c r="C138" s="180"/>
      <c r="D138" s="186"/>
      <c r="E138" s="180"/>
      <c r="F138" s="181"/>
      <c r="G138" s="295" t="s">
        <v>636</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638</v>
      </c>
      <c r="AC138" s="343"/>
      <c r="AD138" s="344"/>
      <c r="AE138" s="319" t="s">
        <v>638</v>
      </c>
      <c r="AF138" s="207"/>
      <c r="AG138" s="207"/>
      <c r="AH138" s="207"/>
      <c r="AI138" s="319" t="s">
        <v>638</v>
      </c>
      <c r="AJ138" s="207"/>
      <c r="AK138" s="207"/>
      <c r="AL138" s="207"/>
      <c r="AM138" s="319">
        <v>72.3</v>
      </c>
      <c r="AN138" s="207"/>
      <c r="AO138" s="207"/>
      <c r="AP138" s="207"/>
      <c r="AQ138" s="319" t="s">
        <v>640</v>
      </c>
      <c r="AR138" s="207"/>
      <c r="AS138" s="207"/>
      <c r="AT138" s="207"/>
      <c r="AU138" s="319" t="s">
        <v>641</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638</v>
      </c>
      <c r="AC139" s="343"/>
      <c r="AD139" s="344"/>
      <c r="AE139" s="319" t="s">
        <v>638</v>
      </c>
      <c r="AF139" s="207"/>
      <c r="AG139" s="207"/>
      <c r="AH139" s="207"/>
      <c r="AI139" s="319" t="s">
        <v>639</v>
      </c>
      <c r="AJ139" s="207"/>
      <c r="AK139" s="207"/>
      <c r="AL139" s="207"/>
      <c r="AM139" s="319" t="s">
        <v>561</v>
      </c>
      <c r="AN139" s="207"/>
      <c r="AO139" s="207"/>
      <c r="AP139" s="207"/>
      <c r="AQ139" s="319" t="s">
        <v>638</v>
      </c>
      <c r="AR139" s="207"/>
      <c r="AS139" s="207"/>
      <c r="AT139" s="207"/>
      <c r="AU139" s="319">
        <v>100</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7" customHeight="1" x14ac:dyDescent="0.15">
      <c r="A188" s="189"/>
      <c r="B188" s="186"/>
      <c r="C188" s="180"/>
      <c r="D188" s="186"/>
      <c r="E188" s="320"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7"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customHeight="1" x14ac:dyDescent="0.15">
      <c r="A190" s="189"/>
      <c r="B190" s="186"/>
      <c r="C190" s="180"/>
      <c r="D190" s="186"/>
      <c r="E190" s="169" t="s">
        <v>268</v>
      </c>
      <c r="F190" s="170"/>
      <c r="G190" s="321" t="s">
        <v>610</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267</v>
      </c>
      <c r="F191" s="175"/>
      <c r="G191" s="359" t="s">
        <v>611</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564</v>
      </c>
      <c r="AR193" s="199"/>
      <c r="AS193" s="132" t="s">
        <v>236</v>
      </c>
      <c r="AT193" s="133"/>
      <c r="AU193" s="345" t="s">
        <v>564</v>
      </c>
      <c r="AV193" s="200"/>
      <c r="AW193" s="132" t="s">
        <v>181</v>
      </c>
      <c r="AX193" s="195"/>
    </row>
    <row r="194" spans="1:50" ht="87" customHeight="1" x14ac:dyDescent="0.15">
      <c r="A194" s="189"/>
      <c r="B194" s="186"/>
      <c r="C194" s="180"/>
      <c r="D194" s="186"/>
      <c r="E194" s="180"/>
      <c r="F194" s="181"/>
      <c r="G194" s="295" t="s">
        <v>612</v>
      </c>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t="s">
        <v>564</v>
      </c>
      <c r="AC194" s="343"/>
      <c r="AD194" s="344"/>
      <c r="AE194" s="319" t="s">
        <v>564</v>
      </c>
      <c r="AF194" s="207"/>
      <c r="AG194" s="207"/>
      <c r="AH194" s="207"/>
      <c r="AI194" s="319"/>
      <c r="AJ194" s="207"/>
      <c r="AK194" s="207"/>
      <c r="AL194" s="207"/>
      <c r="AM194" s="319" t="s">
        <v>561</v>
      </c>
      <c r="AN194" s="207"/>
      <c r="AO194" s="207"/>
      <c r="AP194" s="207"/>
      <c r="AQ194" s="319" t="s">
        <v>564</v>
      </c>
      <c r="AR194" s="207"/>
      <c r="AS194" s="207"/>
      <c r="AT194" s="207"/>
      <c r="AU194" s="319" t="s">
        <v>564</v>
      </c>
      <c r="AV194" s="207"/>
      <c r="AW194" s="207"/>
      <c r="AX194" s="208"/>
    </row>
    <row r="195" spans="1:50" ht="41.25"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564</v>
      </c>
      <c r="AC195" s="343"/>
      <c r="AD195" s="344"/>
      <c r="AE195" s="319" t="s">
        <v>564</v>
      </c>
      <c r="AF195" s="207"/>
      <c r="AG195" s="207"/>
      <c r="AH195" s="207"/>
      <c r="AI195" s="319" t="s">
        <v>564</v>
      </c>
      <c r="AJ195" s="207"/>
      <c r="AK195" s="207"/>
      <c r="AL195" s="207"/>
      <c r="AM195" s="319" t="s">
        <v>561</v>
      </c>
      <c r="AN195" s="207"/>
      <c r="AO195" s="207"/>
      <c r="AP195" s="207"/>
      <c r="AQ195" s="319" t="s">
        <v>564</v>
      </c>
      <c r="AR195" s="207"/>
      <c r="AS195" s="207"/>
      <c r="AT195" s="207"/>
      <c r="AU195" s="319" t="s">
        <v>564</v>
      </c>
      <c r="AV195" s="207"/>
      <c r="AW195" s="207"/>
      <c r="AX195" s="208"/>
    </row>
    <row r="196" spans="1:50" ht="18.75"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t="s">
        <v>564</v>
      </c>
      <c r="AR197" s="199"/>
      <c r="AS197" s="132" t="s">
        <v>236</v>
      </c>
      <c r="AT197" s="133"/>
      <c r="AU197" s="345" t="s">
        <v>564</v>
      </c>
      <c r="AV197" s="200"/>
      <c r="AW197" s="132" t="s">
        <v>181</v>
      </c>
      <c r="AX197" s="195"/>
    </row>
    <row r="198" spans="1:50" ht="54.75" customHeight="1" x14ac:dyDescent="0.15">
      <c r="A198" s="189"/>
      <c r="B198" s="186"/>
      <c r="C198" s="180"/>
      <c r="D198" s="186"/>
      <c r="E198" s="180"/>
      <c r="F198" s="181"/>
      <c r="G198" s="295" t="s">
        <v>613</v>
      </c>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t="s">
        <v>564</v>
      </c>
      <c r="AC198" s="343"/>
      <c r="AD198" s="344"/>
      <c r="AE198" s="319" t="s">
        <v>564</v>
      </c>
      <c r="AF198" s="207"/>
      <c r="AG198" s="207"/>
      <c r="AH198" s="207"/>
      <c r="AI198" s="319" t="s">
        <v>564</v>
      </c>
      <c r="AJ198" s="207"/>
      <c r="AK198" s="207"/>
      <c r="AL198" s="207"/>
      <c r="AM198" s="319" t="s">
        <v>561</v>
      </c>
      <c r="AN198" s="207"/>
      <c r="AO198" s="207"/>
      <c r="AP198" s="207"/>
      <c r="AQ198" s="319" t="s">
        <v>564</v>
      </c>
      <c r="AR198" s="207"/>
      <c r="AS198" s="207"/>
      <c r="AT198" s="207"/>
      <c r="AU198" s="319" t="s">
        <v>564</v>
      </c>
      <c r="AV198" s="207"/>
      <c r="AW198" s="207"/>
      <c r="AX198" s="208"/>
    </row>
    <row r="199" spans="1:50" ht="54.75"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t="s">
        <v>564</v>
      </c>
      <c r="AC199" s="343"/>
      <c r="AD199" s="344"/>
      <c r="AE199" s="319" t="s">
        <v>564</v>
      </c>
      <c r="AF199" s="207"/>
      <c r="AG199" s="207"/>
      <c r="AH199" s="207"/>
      <c r="AI199" s="319" t="s">
        <v>564</v>
      </c>
      <c r="AJ199" s="207"/>
      <c r="AK199" s="207"/>
      <c r="AL199" s="207"/>
      <c r="AM199" s="319" t="s">
        <v>561</v>
      </c>
      <c r="AN199" s="207"/>
      <c r="AO199" s="207"/>
      <c r="AP199" s="207"/>
      <c r="AQ199" s="319" t="s">
        <v>564</v>
      </c>
      <c r="AR199" s="207"/>
      <c r="AS199" s="207"/>
      <c r="AT199" s="207"/>
      <c r="AU199" s="319" t="s">
        <v>564</v>
      </c>
      <c r="AV199" s="207"/>
      <c r="AW199" s="207"/>
      <c r="AX199" s="208"/>
    </row>
    <row r="200" spans="1:50" ht="18.75"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t="s">
        <v>564</v>
      </c>
      <c r="AR201" s="199"/>
      <c r="AS201" s="132" t="s">
        <v>236</v>
      </c>
      <c r="AT201" s="133"/>
      <c r="AU201" s="200" t="s">
        <v>564</v>
      </c>
      <c r="AV201" s="200"/>
      <c r="AW201" s="132" t="s">
        <v>181</v>
      </c>
      <c r="AX201" s="195"/>
    </row>
    <row r="202" spans="1:50" ht="39.75" customHeight="1" x14ac:dyDescent="0.15">
      <c r="A202" s="189"/>
      <c r="B202" s="186"/>
      <c r="C202" s="180"/>
      <c r="D202" s="186"/>
      <c r="E202" s="180"/>
      <c r="F202" s="181"/>
      <c r="G202" s="103" t="s">
        <v>629</v>
      </c>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t="s">
        <v>373</v>
      </c>
      <c r="AC202" s="205"/>
      <c r="AD202" s="205"/>
      <c r="AE202" s="206">
        <v>101.7</v>
      </c>
      <c r="AF202" s="207"/>
      <c r="AG202" s="207"/>
      <c r="AH202" s="207"/>
      <c r="AI202" s="206">
        <v>101.8</v>
      </c>
      <c r="AJ202" s="207"/>
      <c r="AK202" s="207"/>
      <c r="AL202" s="207"/>
      <c r="AM202" s="206">
        <v>101.8</v>
      </c>
      <c r="AN202" s="207"/>
      <c r="AO202" s="207"/>
      <c r="AP202" s="207"/>
      <c r="AQ202" s="206" t="s">
        <v>564</v>
      </c>
      <c r="AR202" s="207"/>
      <c r="AS202" s="207"/>
      <c r="AT202" s="207"/>
      <c r="AU202" s="206" t="s">
        <v>564</v>
      </c>
      <c r="AV202" s="207"/>
      <c r="AW202" s="207"/>
      <c r="AX202" s="208"/>
    </row>
    <row r="203" spans="1:50" ht="39.75"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t="s">
        <v>373</v>
      </c>
      <c r="AC203" s="213"/>
      <c r="AD203" s="213"/>
      <c r="AE203" s="206">
        <v>100</v>
      </c>
      <c r="AF203" s="207"/>
      <c r="AG203" s="207"/>
      <c r="AH203" s="207"/>
      <c r="AI203" s="206">
        <v>100</v>
      </c>
      <c r="AJ203" s="207"/>
      <c r="AK203" s="207"/>
      <c r="AL203" s="207"/>
      <c r="AM203" s="206">
        <v>100</v>
      </c>
      <c r="AN203" s="207"/>
      <c r="AO203" s="207"/>
      <c r="AP203" s="207"/>
      <c r="AQ203" s="206" t="s">
        <v>564</v>
      </c>
      <c r="AR203" s="207"/>
      <c r="AS203" s="207"/>
      <c r="AT203" s="207"/>
      <c r="AU203" s="206">
        <v>100</v>
      </c>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9"/>
      <c r="B248" s="186"/>
      <c r="C248" s="180"/>
      <c r="D248" s="186"/>
      <c r="E248" s="320" t="s">
        <v>614</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5"/>
      <c r="E430" s="174" t="s">
        <v>402</v>
      </c>
      <c r="F430" s="920"/>
      <c r="G430" s="921" t="s">
        <v>255</v>
      </c>
      <c r="H430" s="122"/>
      <c r="I430" s="122"/>
      <c r="J430" s="922" t="s">
        <v>596</v>
      </c>
      <c r="K430" s="923"/>
      <c r="L430" s="923"/>
      <c r="M430" s="923"/>
      <c r="N430" s="923"/>
      <c r="O430" s="923"/>
      <c r="P430" s="923"/>
      <c r="Q430" s="923"/>
      <c r="R430" s="923"/>
      <c r="S430" s="923"/>
      <c r="T430" s="924"/>
      <c r="U430" s="925" t="s">
        <v>597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564</v>
      </c>
      <c r="AF432" s="200"/>
      <c r="AG432" s="132" t="s">
        <v>236</v>
      </c>
      <c r="AH432" s="133"/>
      <c r="AI432" s="155"/>
      <c r="AJ432" s="155"/>
      <c r="AK432" s="155"/>
      <c r="AL432" s="153"/>
      <c r="AM432" s="155"/>
      <c r="AN432" s="155"/>
      <c r="AO432" s="155"/>
      <c r="AP432" s="153"/>
      <c r="AQ432" s="610" t="s">
        <v>594</v>
      </c>
      <c r="AR432" s="200"/>
      <c r="AS432" s="132" t="s">
        <v>236</v>
      </c>
      <c r="AT432" s="133"/>
      <c r="AU432" s="610">
        <v>3</v>
      </c>
      <c r="AV432" s="200"/>
      <c r="AW432" s="132" t="s">
        <v>181</v>
      </c>
      <c r="AX432" s="195"/>
    </row>
    <row r="433" spans="1:50" ht="27.75" customHeight="1" x14ac:dyDescent="0.15">
      <c r="A433" s="189"/>
      <c r="B433" s="186"/>
      <c r="C433" s="180"/>
      <c r="D433" s="186"/>
      <c r="E433" s="354"/>
      <c r="F433" s="355"/>
      <c r="G433" s="295" t="s">
        <v>598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567</v>
      </c>
      <c r="AC433" s="213"/>
      <c r="AD433" s="213"/>
      <c r="AE433" s="416" t="s">
        <v>594</v>
      </c>
      <c r="AF433" s="207"/>
      <c r="AG433" s="207"/>
      <c r="AH433" s="207"/>
      <c r="AI433" s="416">
        <v>50.7</v>
      </c>
      <c r="AJ433" s="207"/>
      <c r="AK433" s="207"/>
      <c r="AL433" s="207"/>
      <c r="AM433" s="416" t="s">
        <v>561</v>
      </c>
      <c r="AN433" s="207"/>
      <c r="AO433" s="207"/>
      <c r="AP433" s="207"/>
      <c r="AQ433" s="416" t="s">
        <v>594</v>
      </c>
      <c r="AR433" s="207"/>
      <c r="AS433" s="207"/>
      <c r="AT433" s="353"/>
      <c r="AU433" s="417" t="s">
        <v>594</v>
      </c>
      <c r="AV433" s="207"/>
      <c r="AW433" s="207"/>
      <c r="AX433" s="208"/>
    </row>
    <row r="434" spans="1:50" ht="27.7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567</v>
      </c>
      <c r="AC434" s="213"/>
      <c r="AD434" s="213"/>
      <c r="AE434" s="416" t="s">
        <v>594</v>
      </c>
      <c r="AF434" s="207"/>
      <c r="AG434" s="207"/>
      <c r="AH434" s="207"/>
      <c r="AI434" s="416" t="s">
        <v>594</v>
      </c>
      <c r="AJ434" s="207"/>
      <c r="AK434" s="207"/>
      <c r="AL434" s="207"/>
      <c r="AM434" s="416" t="s">
        <v>561</v>
      </c>
      <c r="AN434" s="207"/>
      <c r="AO434" s="207"/>
      <c r="AP434" s="207"/>
      <c r="AQ434" s="416" t="s">
        <v>594</v>
      </c>
      <c r="AR434" s="207"/>
      <c r="AS434" s="207"/>
      <c r="AT434" s="353"/>
      <c r="AU434" s="417">
        <v>100</v>
      </c>
      <c r="AV434" s="207"/>
      <c r="AW434" s="207"/>
      <c r="AX434" s="208"/>
    </row>
    <row r="435" spans="1:50" ht="27.7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594</v>
      </c>
      <c r="AF435" s="207"/>
      <c r="AG435" s="207"/>
      <c r="AH435" s="207"/>
      <c r="AI435" s="416" t="s">
        <v>594</v>
      </c>
      <c r="AJ435" s="207"/>
      <c r="AK435" s="207"/>
      <c r="AL435" s="207"/>
      <c r="AM435" s="416" t="s">
        <v>561</v>
      </c>
      <c r="AN435" s="207"/>
      <c r="AO435" s="207"/>
      <c r="AP435" s="207"/>
      <c r="AQ435" s="416" t="s">
        <v>594</v>
      </c>
      <c r="AR435" s="207"/>
      <c r="AS435" s="207"/>
      <c r="AT435" s="353"/>
      <c r="AU435" s="417" t="s">
        <v>594</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564</v>
      </c>
      <c r="AF457" s="200"/>
      <c r="AG457" s="132" t="s">
        <v>236</v>
      </c>
      <c r="AH457" s="133"/>
      <c r="AI457" s="155"/>
      <c r="AJ457" s="155"/>
      <c r="AK457" s="155"/>
      <c r="AL457" s="153"/>
      <c r="AM457" s="155"/>
      <c r="AN457" s="155"/>
      <c r="AO457" s="155"/>
      <c r="AP457" s="153"/>
      <c r="AQ457" s="610" t="s">
        <v>594</v>
      </c>
      <c r="AR457" s="200"/>
      <c r="AS457" s="132" t="s">
        <v>236</v>
      </c>
      <c r="AT457" s="133"/>
      <c r="AU457" s="345">
        <v>3</v>
      </c>
      <c r="AV457" s="200"/>
      <c r="AW457" s="132" t="s">
        <v>181</v>
      </c>
      <c r="AX457" s="195"/>
    </row>
    <row r="458" spans="1:50" ht="23.25" customHeight="1" x14ac:dyDescent="0.15">
      <c r="A458" s="189"/>
      <c r="B458" s="186"/>
      <c r="C458" s="180"/>
      <c r="D458" s="186"/>
      <c r="E458" s="354"/>
      <c r="F458" s="355"/>
      <c r="G458" s="295" t="s">
        <v>599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568</v>
      </c>
      <c r="AC458" s="213"/>
      <c r="AD458" s="213"/>
      <c r="AE458" s="416" t="s">
        <v>564</v>
      </c>
      <c r="AF458" s="207"/>
      <c r="AG458" s="207"/>
      <c r="AH458" s="207"/>
      <c r="AI458" s="416">
        <v>72.3</v>
      </c>
      <c r="AJ458" s="207"/>
      <c r="AK458" s="207"/>
      <c r="AL458" s="207"/>
      <c r="AM458" s="416" t="s">
        <v>561</v>
      </c>
      <c r="AN458" s="207"/>
      <c r="AO458" s="207"/>
      <c r="AP458" s="207"/>
      <c r="AQ458" s="416" t="s">
        <v>594</v>
      </c>
      <c r="AR458" s="207"/>
      <c r="AS458" s="207"/>
      <c r="AT458" s="353"/>
      <c r="AU458" s="417" t="s">
        <v>594</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568</v>
      </c>
      <c r="AC459" s="213"/>
      <c r="AD459" s="213"/>
      <c r="AE459" s="416" t="s">
        <v>594</v>
      </c>
      <c r="AF459" s="207"/>
      <c r="AG459" s="207"/>
      <c r="AH459" s="207"/>
      <c r="AI459" s="416" t="s">
        <v>594</v>
      </c>
      <c r="AJ459" s="207"/>
      <c r="AK459" s="207"/>
      <c r="AL459" s="207"/>
      <c r="AM459" s="416" t="s">
        <v>561</v>
      </c>
      <c r="AN459" s="207"/>
      <c r="AO459" s="207"/>
      <c r="AP459" s="207"/>
      <c r="AQ459" s="416" t="s">
        <v>594</v>
      </c>
      <c r="AR459" s="207"/>
      <c r="AS459" s="207"/>
      <c r="AT459" s="353"/>
      <c r="AU459" s="417">
        <v>100</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564</v>
      </c>
      <c r="AF460" s="207"/>
      <c r="AG460" s="207"/>
      <c r="AH460" s="207"/>
      <c r="AI460" s="416" t="s">
        <v>594</v>
      </c>
      <c r="AJ460" s="207"/>
      <c r="AK460" s="207"/>
      <c r="AL460" s="207"/>
      <c r="AM460" s="416" t="s">
        <v>561</v>
      </c>
      <c r="AN460" s="207"/>
      <c r="AO460" s="207"/>
      <c r="AP460" s="207"/>
      <c r="AQ460" s="416" t="s">
        <v>594</v>
      </c>
      <c r="AR460" s="207"/>
      <c r="AS460" s="207"/>
      <c r="AT460" s="353"/>
      <c r="AU460" s="417" t="s">
        <v>594</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t="s">
        <v>564</v>
      </c>
      <c r="AF462" s="200"/>
      <c r="AG462" s="132" t="s">
        <v>236</v>
      </c>
      <c r="AH462" s="133"/>
      <c r="AI462" s="155"/>
      <c r="AJ462" s="155"/>
      <c r="AK462" s="155"/>
      <c r="AL462" s="153"/>
      <c r="AM462" s="155"/>
      <c r="AN462" s="155"/>
      <c r="AO462" s="155"/>
      <c r="AP462" s="153"/>
      <c r="AQ462" s="765" t="s">
        <v>564</v>
      </c>
      <c r="AR462" s="200"/>
      <c r="AS462" s="132" t="s">
        <v>236</v>
      </c>
      <c r="AT462" s="133"/>
      <c r="AU462" s="200" t="s">
        <v>564</v>
      </c>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t="s">
        <v>565</v>
      </c>
      <c r="AC463" s="213"/>
      <c r="AD463" s="213"/>
      <c r="AE463" s="352" t="s">
        <v>564</v>
      </c>
      <c r="AF463" s="207"/>
      <c r="AG463" s="207"/>
      <c r="AH463" s="207"/>
      <c r="AI463" s="352" t="s">
        <v>564</v>
      </c>
      <c r="AJ463" s="207"/>
      <c r="AK463" s="207"/>
      <c r="AL463" s="207"/>
      <c r="AM463" s="352"/>
      <c r="AN463" s="207"/>
      <c r="AO463" s="207"/>
      <c r="AP463" s="353"/>
      <c r="AQ463" s="352" t="s">
        <v>564</v>
      </c>
      <c r="AR463" s="207"/>
      <c r="AS463" s="207"/>
      <c r="AT463" s="353"/>
      <c r="AU463" s="207" t="s">
        <v>564</v>
      </c>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t="s">
        <v>565</v>
      </c>
      <c r="AC464" s="205"/>
      <c r="AD464" s="205"/>
      <c r="AE464" s="352" t="s">
        <v>564</v>
      </c>
      <c r="AF464" s="207"/>
      <c r="AG464" s="207"/>
      <c r="AH464" s="353"/>
      <c r="AI464" s="352" t="s">
        <v>564</v>
      </c>
      <c r="AJ464" s="207"/>
      <c r="AK464" s="207"/>
      <c r="AL464" s="207"/>
      <c r="AM464" s="352"/>
      <c r="AN464" s="207"/>
      <c r="AO464" s="207"/>
      <c r="AP464" s="353"/>
      <c r="AQ464" s="352" t="s">
        <v>564</v>
      </c>
      <c r="AR464" s="207"/>
      <c r="AS464" s="207"/>
      <c r="AT464" s="353"/>
      <c r="AU464" s="207" t="s">
        <v>564</v>
      </c>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t="s">
        <v>564</v>
      </c>
      <c r="AF465" s="207"/>
      <c r="AG465" s="207"/>
      <c r="AH465" s="353"/>
      <c r="AI465" s="352" t="s">
        <v>564</v>
      </c>
      <c r="AJ465" s="207"/>
      <c r="AK465" s="207"/>
      <c r="AL465" s="207"/>
      <c r="AM465" s="352"/>
      <c r="AN465" s="207"/>
      <c r="AO465" s="207"/>
      <c r="AP465" s="353"/>
      <c r="AQ465" s="352" t="s">
        <v>564</v>
      </c>
      <c r="AR465" s="207"/>
      <c r="AS465" s="207"/>
      <c r="AT465" s="353"/>
      <c r="AU465" s="207" t="s">
        <v>564</v>
      </c>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t="s">
        <v>564</v>
      </c>
      <c r="AF467" s="200"/>
      <c r="AG467" s="132" t="s">
        <v>236</v>
      </c>
      <c r="AH467" s="133"/>
      <c r="AI467" s="155"/>
      <c r="AJ467" s="155"/>
      <c r="AK467" s="155"/>
      <c r="AL467" s="153"/>
      <c r="AM467" s="155"/>
      <c r="AN467" s="155"/>
      <c r="AO467" s="155"/>
      <c r="AP467" s="153"/>
      <c r="AQ467" s="765" t="s">
        <v>564</v>
      </c>
      <c r="AR467" s="200"/>
      <c r="AS467" s="132" t="s">
        <v>236</v>
      </c>
      <c r="AT467" s="133"/>
      <c r="AU467" s="200" t="s">
        <v>564</v>
      </c>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t="s">
        <v>564</v>
      </c>
      <c r="AC468" s="213"/>
      <c r="AD468" s="213"/>
      <c r="AE468" s="352" t="s">
        <v>564</v>
      </c>
      <c r="AF468" s="207"/>
      <c r="AG468" s="207"/>
      <c r="AH468" s="207"/>
      <c r="AI468" s="352"/>
      <c r="AJ468" s="207"/>
      <c r="AK468" s="207"/>
      <c r="AL468" s="207"/>
      <c r="AM468" s="352" t="s">
        <v>564</v>
      </c>
      <c r="AN468" s="207"/>
      <c r="AO468" s="207"/>
      <c r="AP468" s="353"/>
      <c r="AQ468" s="352" t="s">
        <v>564</v>
      </c>
      <c r="AR468" s="207"/>
      <c r="AS468" s="207"/>
      <c r="AT468" s="353"/>
      <c r="AU468" s="207" t="s">
        <v>564</v>
      </c>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t="s">
        <v>564</v>
      </c>
      <c r="AC469" s="205"/>
      <c r="AD469" s="205"/>
      <c r="AE469" s="352" t="s">
        <v>564</v>
      </c>
      <c r="AF469" s="207"/>
      <c r="AG469" s="207"/>
      <c r="AH469" s="353"/>
      <c r="AI469" s="352"/>
      <c r="AJ469" s="207"/>
      <c r="AK469" s="207"/>
      <c r="AL469" s="207"/>
      <c r="AM469" s="352" t="s">
        <v>564</v>
      </c>
      <c r="AN469" s="207"/>
      <c r="AO469" s="207"/>
      <c r="AP469" s="353"/>
      <c r="AQ469" s="352" t="s">
        <v>564</v>
      </c>
      <c r="AR469" s="207"/>
      <c r="AS469" s="207"/>
      <c r="AT469" s="353"/>
      <c r="AU469" s="207" t="s">
        <v>564</v>
      </c>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t="s">
        <v>564</v>
      </c>
      <c r="AF470" s="207"/>
      <c r="AG470" s="207"/>
      <c r="AH470" s="353"/>
      <c r="AI470" s="352"/>
      <c r="AJ470" s="207"/>
      <c r="AK470" s="207"/>
      <c r="AL470" s="207"/>
      <c r="AM470" s="352" t="s">
        <v>564</v>
      </c>
      <c r="AN470" s="207"/>
      <c r="AO470" s="207"/>
      <c r="AP470" s="353"/>
      <c r="AQ470" s="352" t="s">
        <v>564</v>
      </c>
      <c r="AR470" s="207"/>
      <c r="AS470" s="207"/>
      <c r="AT470" s="353"/>
      <c r="AU470" s="207" t="s">
        <v>564</v>
      </c>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600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569</v>
      </c>
      <c r="AE702" s="358"/>
      <c r="AF702" s="358"/>
      <c r="AG702" s="403" t="s">
        <v>601</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569</v>
      </c>
      <c r="AE703" s="332"/>
      <c r="AF703" s="332"/>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569</v>
      </c>
      <c r="AE704" s="804"/>
      <c r="AF704" s="804"/>
      <c r="AG704" s="167" t="s">
        <v>603</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569</v>
      </c>
      <c r="AE705" s="735"/>
      <c r="AF705" s="735"/>
      <c r="AG705" s="124" t="s">
        <v>649</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627</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627</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569</v>
      </c>
      <c r="AE708" s="625"/>
      <c r="AF708" s="625"/>
      <c r="AG708" s="762" t="s">
        <v>604</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569</v>
      </c>
      <c r="AE709" s="332"/>
      <c r="AF709" s="332"/>
      <c r="AG709" s="100" t="s">
        <v>605</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646</v>
      </c>
      <c r="AE710" s="332"/>
      <c r="AF710" s="332"/>
      <c r="AG710" s="100" t="s">
        <v>576</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569</v>
      </c>
      <c r="AE711" s="332"/>
      <c r="AF711" s="332"/>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569</v>
      </c>
      <c r="AE712" s="804"/>
      <c r="AF712" s="804"/>
      <c r="AG712" s="832" t="s">
        <v>657</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646</v>
      </c>
      <c r="AE713" s="332"/>
      <c r="AF713" s="683"/>
      <c r="AG713" s="100" t="s">
        <v>576</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569</v>
      </c>
      <c r="AE714" s="830"/>
      <c r="AF714" s="831"/>
      <c r="AG714" s="756" t="s">
        <v>606</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569</v>
      </c>
      <c r="AE715" s="625"/>
      <c r="AF715" s="676"/>
      <c r="AG715" s="762" t="s">
        <v>628</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569</v>
      </c>
      <c r="AE716" s="647"/>
      <c r="AF716" s="647"/>
      <c r="AG716" s="100" t="s">
        <v>607</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569</v>
      </c>
      <c r="AE717" s="332"/>
      <c r="AF717" s="332"/>
      <c r="AG717" s="100" t="s">
        <v>645</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569</v>
      </c>
      <c r="AE718" s="332"/>
      <c r="AF718" s="332"/>
      <c r="AG718" s="126" t="s">
        <v>644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646</v>
      </c>
      <c r="AE719" s="625"/>
      <c r="AF719" s="625"/>
      <c r="AG719" s="124" t="s">
        <v>576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643</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642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658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17" customHeight="1" thickBot="1" x14ac:dyDescent="0.2">
      <c r="A731" s="821" t="s">
        <v>659</v>
      </c>
      <c r="B731" s="822"/>
      <c r="C731" s="822"/>
      <c r="D731" s="822"/>
      <c r="E731" s="823"/>
      <c r="F731" s="749" t="s">
        <v>660</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86.25" customHeight="1" thickBot="1" x14ac:dyDescent="0.2">
      <c r="A733" s="693" t="s">
        <v>661</v>
      </c>
      <c r="B733" s="694"/>
      <c r="C733" s="694"/>
      <c r="D733" s="694"/>
      <c r="E733" s="695"/>
      <c r="F733" s="657" t="s">
        <v>662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623</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576</v>
      </c>
      <c r="F737" s="1014"/>
      <c r="G737" s="1014"/>
      <c r="H737" s="1014"/>
      <c r="I737" s="1014"/>
      <c r="J737" s="1014"/>
      <c r="K737" s="1014"/>
      <c r="L737" s="1014"/>
      <c r="M737" s="1014"/>
      <c r="N737" s="378" t="s">
        <v>400</v>
      </c>
      <c r="O737" s="378"/>
      <c r="P737" s="378"/>
      <c r="Q737" s="378"/>
      <c r="R737" s="1014" t="s">
        <v>576</v>
      </c>
      <c r="S737" s="1014"/>
      <c r="T737" s="1014"/>
      <c r="U737" s="1014"/>
      <c r="V737" s="1014"/>
      <c r="W737" s="1014"/>
      <c r="X737" s="1014"/>
      <c r="Y737" s="1014"/>
      <c r="Z737" s="1014"/>
      <c r="AA737" s="378" t="s">
        <v>399</v>
      </c>
      <c r="AB737" s="378"/>
      <c r="AC737" s="378"/>
      <c r="AD737" s="378"/>
      <c r="AE737" s="1014" t="s">
        <v>576</v>
      </c>
      <c r="AF737" s="1014"/>
      <c r="AG737" s="1014"/>
      <c r="AH737" s="1014"/>
      <c r="AI737" s="1014"/>
      <c r="AJ737" s="1014"/>
      <c r="AK737" s="1014"/>
      <c r="AL737" s="1014"/>
      <c r="AM737" s="1014"/>
      <c r="AN737" s="378" t="s">
        <v>398</v>
      </c>
      <c r="AO737" s="378"/>
      <c r="AP737" s="378"/>
      <c r="AQ737" s="378"/>
      <c r="AR737" s="1020" t="s">
        <v>576</v>
      </c>
      <c r="AS737" s="1021"/>
      <c r="AT737" s="1021"/>
      <c r="AU737" s="1021"/>
      <c r="AV737" s="1021"/>
      <c r="AW737" s="1021"/>
      <c r="AX737" s="1022"/>
      <c r="AY737" s="88"/>
      <c r="AZ737" s="88"/>
    </row>
    <row r="738" spans="1:52" ht="24.75" customHeight="1" x14ac:dyDescent="0.15">
      <c r="A738" s="1013" t="s">
        <v>397</v>
      </c>
      <c r="B738" s="210"/>
      <c r="C738" s="210"/>
      <c r="D738" s="211"/>
      <c r="E738" s="1014" t="s">
        <v>576</v>
      </c>
      <c r="F738" s="1014"/>
      <c r="G738" s="1014"/>
      <c r="H738" s="1014"/>
      <c r="I738" s="1014"/>
      <c r="J738" s="1014"/>
      <c r="K738" s="1014"/>
      <c r="L738" s="1014"/>
      <c r="M738" s="1014"/>
      <c r="N738" s="378" t="s">
        <v>396</v>
      </c>
      <c r="O738" s="378"/>
      <c r="P738" s="378"/>
      <c r="Q738" s="378"/>
      <c r="R738" s="1014" t="s">
        <v>576</v>
      </c>
      <c r="S738" s="1014"/>
      <c r="T738" s="1014"/>
      <c r="U738" s="1014"/>
      <c r="V738" s="1014"/>
      <c r="W738" s="1014"/>
      <c r="X738" s="1014"/>
      <c r="Y738" s="1014"/>
      <c r="Z738" s="1014"/>
      <c r="AA738" s="378" t="s">
        <v>395</v>
      </c>
      <c r="AB738" s="378"/>
      <c r="AC738" s="378"/>
      <c r="AD738" s="378"/>
      <c r="AE738" s="1014" t="s">
        <v>608</v>
      </c>
      <c r="AF738" s="1014"/>
      <c r="AG738" s="1014"/>
      <c r="AH738" s="1014"/>
      <c r="AI738" s="1014"/>
      <c r="AJ738" s="1014"/>
      <c r="AK738" s="1014"/>
      <c r="AL738" s="1014"/>
      <c r="AM738" s="1014"/>
      <c r="AN738" s="378" t="s">
        <v>394</v>
      </c>
      <c r="AO738" s="378"/>
      <c r="AP738" s="378"/>
      <c r="AQ738" s="378"/>
      <c r="AR738" s="1020">
        <v>93</v>
      </c>
      <c r="AS738" s="1021"/>
      <c r="AT738" s="1021"/>
      <c r="AU738" s="1021"/>
      <c r="AV738" s="1021"/>
      <c r="AW738" s="1021"/>
      <c r="AX738" s="1022"/>
    </row>
    <row r="739" spans="1:52" ht="24.75" customHeight="1" x14ac:dyDescent="0.15">
      <c r="A739" s="1013" t="s">
        <v>393</v>
      </c>
      <c r="B739" s="210"/>
      <c r="C739" s="210"/>
      <c r="D739" s="211"/>
      <c r="E739" s="1014">
        <v>93</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609</v>
      </c>
      <c r="F740" s="999"/>
      <c r="G740" s="999"/>
      <c r="H740" s="92" t="str">
        <f>IF(E740="", "", "(")</f>
        <v>(</v>
      </c>
      <c r="I740" s="999"/>
      <c r="J740" s="999"/>
      <c r="K740" s="92" t="str">
        <f>IF(OR(I740="　", I740=""), "", "-")</f>
        <v/>
      </c>
      <c r="L740" s="1000">
        <v>95</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83.25" customHeight="1" thickBot="1" x14ac:dyDescent="0.2">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632</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38.25" customHeight="1" x14ac:dyDescent="0.15">
      <c r="A782" s="651"/>
      <c r="B782" s="652"/>
      <c r="C782" s="652"/>
      <c r="D782" s="652"/>
      <c r="E782" s="652"/>
      <c r="F782" s="653"/>
      <c r="G782" s="690" t="s">
        <v>653</v>
      </c>
      <c r="H782" s="691"/>
      <c r="I782" s="691"/>
      <c r="J782" s="691"/>
      <c r="K782" s="692"/>
      <c r="L782" s="684" t="s">
        <v>633</v>
      </c>
      <c r="M782" s="685"/>
      <c r="N782" s="685"/>
      <c r="O782" s="685"/>
      <c r="P782" s="685"/>
      <c r="Q782" s="685"/>
      <c r="R782" s="685"/>
      <c r="S782" s="685"/>
      <c r="T782" s="685"/>
      <c r="U782" s="685"/>
      <c r="V782" s="685"/>
      <c r="W782" s="685"/>
      <c r="X782" s="686"/>
      <c r="Y782" s="406">
        <v>11.2</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34.5" customHeight="1" x14ac:dyDescent="0.15">
      <c r="A783" s="651"/>
      <c r="B783" s="652"/>
      <c r="C783" s="652"/>
      <c r="D783" s="652"/>
      <c r="E783" s="652"/>
      <c r="F783" s="653"/>
      <c r="G783" s="626" t="s">
        <v>651</v>
      </c>
      <c r="H783" s="627"/>
      <c r="I783" s="627"/>
      <c r="J783" s="627"/>
      <c r="K783" s="628"/>
      <c r="L783" s="618" t="s">
        <v>650</v>
      </c>
      <c r="M783" s="619"/>
      <c r="N783" s="619"/>
      <c r="O783" s="619"/>
      <c r="P783" s="619"/>
      <c r="Q783" s="619"/>
      <c r="R783" s="619"/>
      <c r="S783" s="619"/>
      <c r="T783" s="619"/>
      <c r="U783" s="619"/>
      <c r="V783" s="619"/>
      <c r="W783" s="619"/>
      <c r="X783" s="620"/>
      <c r="Y783" s="621">
        <v>1.3</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34.5" customHeight="1" x14ac:dyDescent="0.15">
      <c r="A784" s="651"/>
      <c r="B784" s="652"/>
      <c r="C784" s="652"/>
      <c r="D784" s="652"/>
      <c r="E784" s="652"/>
      <c r="F784" s="653"/>
      <c r="G784" s="626" t="s">
        <v>652</v>
      </c>
      <c r="H784" s="627"/>
      <c r="I784" s="627"/>
      <c r="J784" s="627"/>
      <c r="K784" s="628"/>
      <c r="L784" s="618" t="s">
        <v>650</v>
      </c>
      <c r="M784" s="619"/>
      <c r="N784" s="619"/>
      <c r="O784" s="619"/>
      <c r="P784" s="619"/>
      <c r="Q784" s="619"/>
      <c r="R784" s="619"/>
      <c r="S784" s="619"/>
      <c r="T784" s="619"/>
      <c r="U784" s="619"/>
      <c r="V784" s="619"/>
      <c r="W784" s="619"/>
      <c r="X784" s="620"/>
      <c r="Y784" s="621">
        <v>1.1000000000000001</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34.5" customHeight="1" x14ac:dyDescent="0.15">
      <c r="A785" s="651"/>
      <c r="B785" s="652"/>
      <c r="C785" s="652"/>
      <c r="D785" s="652"/>
      <c r="E785" s="652"/>
      <c r="F785" s="653"/>
      <c r="G785" s="626" t="s">
        <v>654</v>
      </c>
      <c r="H785" s="627"/>
      <c r="I785" s="627"/>
      <c r="J785" s="627"/>
      <c r="K785" s="628"/>
      <c r="L785" s="618" t="s">
        <v>650</v>
      </c>
      <c r="M785" s="619"/>
      <c r="N785" s="619"/>
      <c r="O785" s="619"/>
      <c r="P785" s="619"/>
      <c r="Q785" s="619"/>
      <c r="R785" s="619"/>
      <c r="S785" s="619"/>
      <c r="T785" s="619"/>
      <c r="U785" s="619"/>
      <c r="V785" s="619"/>
      <c r="W785" s="619"/>
      <c r="X785" s="620"/>
      <c r="Y785" s="621">
        <v>0.4</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14</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45" customHeight="1" x14ac:dyDescent="0.15">
      <c r="A838" s="389">
        <v>1</v>
      </c>
      <c r="B838" s="389">
        <v>1</v>
      </c>
      <c r="C838" s="374" t="s">
        <v>630</v>
      </c>
      <c r="D838" s="360"/>
      <c r="E838" s="360"/>
      <c r="F838" s="360"/>
      <c r="G838" s="360"/>
      <c r="H838" s="360"/>
      <c r="I838" s="360"/>
      <c r="J838" s="361">
        <v>4010401058533</v>
      </c>
      <c r="K838" s="362"/>
      <c r="L838" s="362"/>
      <c r="M838" s="362"/>
      <c r="N838" s="362"/>
      <c r="O838" s="362"/>
      <c r="P838" s="375" t="s">
        <v>631</v>
      </c>
      <c r="Q838" s="363"/>
      <c r="R838" s="363"/>
      <c r="S838" s="363"/>
      <c r="T838" s="363"/>
      <c r="U838" s="363"/>
      <c r="V838" s="363"/>
      <c r="W838" s="363"/>
      <c r="X838" s="363"/>
      <c r="Y838" s="364">
        <v>14</v>
      </c>
      <c r="Z838" s="365"/>
      <c r="AA838" s="365"/>
      <c r="AB838" s="366"/>
      <c r="AC838" s="376" t="s">
        <v>375</v>
      </c>
      <c r="AD838" s="384"/>
      <c r="AE838" s="384"/>
      <c r="AF838" s="384"/>
      <c r="AG838" s="384"/>
      <c r="AH838" s="385">
        <v>3</v>
      </c>
      <c r="AI838" s="386"/>
      <c r="AJ838" s="386"/>
      <c r="AK838" s="386"/>
      <c r="AL838" s="370">
        <v>33.299999999999997</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17">
      <formula>IF(RIGHT(TEXT(P14,"0.#"),1)=".",FALSE,TRUE)</formula>
    </cfRule>
    <cfRule type="expression" dxfId="2750" priority="14018">
      <formula>IF(RIGHT(TEXT(P14,"0.#"),1)=".",TRUE,FALSE)</formula>
    </cfRule>
  </conditionalFormatting>
  <conditionalFormatting sqref="AE32">
    <cfRule type="expression" dxfId="2749" priority="14007">
      <formula>IF(RIGHT(TEXT(AE32,"0.#"),1)=".",FALSE,TRUE)</formula>
    </cfRule>
    <cfRule type="expression" dxfId="2748" priority="14008">
      <formula>IF(RIGHT(TEXT(AE32,"0.#"),1)=".",TRUE,FALSE)</formula>
    </cfRule>
  </conditionalFormatting>
  <conditionalFormatting sqref="P18:AX18">
    <cfRule type="expression" dxfId="2747" priority="13893">
      <formula>IF(RIGHT(TEXT(P18,"0.#"),1)=".",FALSE,TRUE)</formula>
    </cfRule>
    <cfRule type="expression" dxfId="2746" priority="13894">
      <formula>IF(RIGHT(TEXT(P18,"0.#"),1)=".",TRUE,FALSE)</formula>
    </cfRule>
  </conditionalFormatting>
  <conditionalFormatting sqref="Y783">
    <cfRule type="expression" dxfId="2745" priority="13889">
      <formula>IF(RIGHT(TEXT(Y783,"0.#"),1)=".",FALSE,TRUE)</formula>
    </cfRule>
    <cfRule type="expression" dxfId="2744" priority="13890">
      <formula>IF(RIGHT(TEXT(Y783,"0.#"),1)=".",TRUE,FALSE)</formula>
    </cfRule>
  </conditionalFormatting>
  <conditionalFormatting sqref="Y792">
    <cfRule type="expression" dxfId="2743" priority="13885">
      <formula>IF(RIGHT(TEXT(Y792,"0.#"),1)=".",FALSE,TRUE)</formula>
    </cfRule>
    <cfRule type="expression" dxfId="2742" priority="13886">
      <formula>IF(RIGHT(TEXT(Y792,"0.#"),1)=".",TRUE,FALSE)</formula>
    </cfRule>
  </conditionalFormatting>
  <conditionalFormatting sqref="Y823:Y830 Y821 Y810:Y817 Y808 Y797:Y804 Y795">
    <cfRule type="expression" dxfId="2741" priority="13667">
      <formula>IF(RIGHT(TEXT(Y795,"0.#"),1)=".",FALSE,TRUE)</formula>
    </cfRule>
    <cfRule type="expression" dxfId="2740" priority="13668">
      <formula>IF(RIGHT(TEXT(Y795,"0.#"),1)=".",TRUE,FALSE)</formula>
    </cfRule>
  </conditionalFormatting>
  <conditionalFormatting sqref="P16:AQ17 P15:AX15 P13:AX13">
    <cfRule type="expression" dxfId="2739" priority="13715">
      <formula>IF(RIGHT(TEXT(P13,"0.#"),1)=".",FALSE,TRUE)</formula>
    </cfRule>
    <cfRule type="expression" dxfId="2738" priority="13716">
      <formula>IF(RIGHT(TEXT(P13,"0.#"),1)=".",TRUE,FALSE)</formula>
    </cfRule>
  </conditionalFormatting>
  <conditionalFormatting sqref="P19:AJ19">
    <cfRule type="expression" dxfId="2737" priority="13713">
      <formula>IF(RIGHT(TEXT(P19,"0.#"),1)=".",FALSE,TRUE)</formula>
    </cfRule>
    <cfRule type="expression" dxfId="2736" priority="13714">
      <formula>IF(RIGHT(TEXT(P19,"0.#"),1)=".",TRUE,FALSE)</formula>
    </cfRule>
  </conditionalFormatting>
  <conditionalFormatting sqref="AE101 AQ101">
    <cfRule type="expression" dxfId="2735" priority="13705">
      <formula>IF(RIGHT(TEXT(AE101,"0.#"),1)=".",FALSE,TRUE)</formula>
    </cfRule>
    <cfRule type="expression" dxfId="2734" priority="13706">
      <formula>IF(RIGHT(TEXT(AE101,"0.#"),1)=".",TRUE,FALSE)</formula>
    </cfRule>
  </conditionalFormatting>
  <conditionalFormatting sqref="Y784:Y791 Y782">
    <cfRule type="expression" dxfId="2733" priority="13691">
      <formula>IF(RIGHT(TEXT(Y782,"0.#"),1)=".",FALSE,TRUE)</formula>
    </cfRule>
    <cfRule type="expression" dxfId="2732" priority="13692">
      <formula>IF(RIGHT(TEXT(Y782,"0.#"),1)=".",TRUE,FALSE)</formula>
    </cfRule>
  </conditionalFormatting>
  <conditionalFormatting sqref="AU783">
    <cfRule type="expression" dxfId="2731" priority="13689">
      <formula>IF(RIGHT(TEXT(AU783,"0.#"),1)=".",FALSE,TRUE)</formula>
    </cfRule>
    <cfRule type="expression" dxfId="2730" priority="13690">
      <formula>IF(RIGHT(TEXT(AU783,"0.#"),1)=".",TRUE,FALSE)</formula>
    </cfRule>
  </conditionalFormatting>
  <conditionalFormatting sqref="AU792">
    <cfRule type="expression" dxfId="2729" priority="13687">
      <formula>IF(RIGHT(TEXT(AU792,"0.#"),1)=".",FALSE,TRUE)</formula>
    </cfRule>
    <cfRule type="expression" dxfId="2728" priority="13688">
      <formula>IF(RIGHT(TEXT(AU792,"0.#"),1)=".",TRUE,FALSE)</formula>
    </cfRule>
  </conditionalFormatting>
  <conditionalFormatting sqref="AU784:AU791 AU782">
    <cfRule type="expression" dxfId="2727" priority="13685">
      <formula>IF(RIGHT(TEXT(AU782,"0.#"),1)=".",FALSE,TRUE)</formula>
    </cfRule>
    <cfRule type="expression" dxfId="2726" priority="13686">
      <formula>IF(RIGHT(TEXT(AU782,"0.#"),1)=".",TRUE,FALSE)</formula>
    </cfRule>
  </conditionalFormatting>
  <conditionalFormatting sqref="Y822 Y809 Y796">
    <cfRule type="expression" dxfId="2725" priority="13671">
      <formula>IF(RIGHT(TEXT(Y796,"0.#"),1)=".",FALSE,TRUE)</formula>
    </cfRule>
    <cfRule type="expression" dxfId="2724" priority="13672">
      <formula>IF(RIGHT(TEXT(Y796,"0.#"),1)=".",TRUE,FALSE)</formula>
    </cfRule>
  </conditionalFormatting>
  <conditionalFormatting sqref="Y831 Y818 Y805">
    <cfRule type="expression" dxfId="2723" priority="13669">
      <formula>IF(RIGHT(TEXT(Y805,"0.#"),1)=".",FALSE,TRUE)</formula>
    </cfRule>
    <cfRule type="expression" dxfId="2722" priority="13670">
      <formula>IF(RIGHT(TEXT(Y805,"0.#"),1)=".",TRUE,FALSE)</formula>
    </cfRule>
  </conditionalFormatting>
  <conditionalFormatting sqref="AU822 AU809 AU796">
    <cfRule type="expression" dxfId="2721" priority="13665">
      <formula>IF(RIGHT(TEXT(AU796,"0.#"),1)=".",FALSE,TRUE)</formula>
    </cfRule>
    <cfRule type="expression" dxfId="2720" priority="13666">
      <formula>IF(RIGHT(TEXT(AU796,"0.#"),1)=".",TRUE,FALSE)</formula>
    </cfRule>
  </conditionalFormatting>
  <conditionalFormatting sqref="AU831 AU818 AU805">
    <cfRule type="expression" dxfId="2719" priority="13663">
      <formula>IF(RIGHT(TEXT(AU805,"0.#"),1)=".",FALSE,TRUE)</formula>
    </cfRule>
    <cfRule type="expression" dxfId="2718" priority="13664">
      <formula>IF(RIGHT(TEXT(AU805,"0.#"),1)=".",TRUE,FALSE)</formula>
    </cfRule>
  </conditionalFormatting>
  <conditionalFormatting sqref="AU823:AU830 AU821 AU810:AU817 AU808 AU797:AU804 AU795">
    <cfRule type="expression" dxfId="2717" priority="13661">
      <formula>IF(RIGHT(TEXT(AU795,"0.#"),1)=".",FALSE,TRUE)</formula>
    </cfRule>
    <cfRule type="expression" dxfId="2716" priority="13662">
      <formula>IF(RIGHT(TEXT(AU795,"0.#"),1)=".",TRUE,FALSE)</formula>
    </cfRule>
  </conditionalFormatting>
  <conditionalFormatting sqref="AM87">
    <cfRule type="expression" dxfId="2715" priority="13315">
      <formula>IF(RIGHT(TEXT(AM87,"0.#"),1)=".",FALSE,TRUE)</formula>
    </cfRule>
    <cfRule type="expression" dxfId="2714" priority="13316">
      <formula>IF(RIGHT(TEXT(AM87,"0.#"),1)=".",TRUE,FALSE)</formula>
    </cfRule>
  </conditionalFormatting>
  <conditionalFormatting sqref="AE55">
    <cfRule type="expression" dxfId="2713" priority="13383">
      <formula>IF(RIGHT(TEXT(AE55,"0.#"),1)=".",FALSE,TRUE)</formula>
    </cfRule>
    <cfRule type="expression" dxfId="2712" priority="13384">
      <formula>IF(RIGHT(TEXT(AE55,"0.#"),1)=".",TRUE,FALSE)</formula>
    </cfRule>
  </conditionalFormatting>
  <conditionalFormatting sqref="AI55">
    <cfRule type="expression" dxfId="2711" priority="13381">
      <formula>IF(RIGHT(TEXT(AI55,"0.#"),1)=".",FALSE,TRUE)</formula>
    </cfRule>
    <cfRule type="expression" dxfId="2710" priority="13382">
      <formula>IF(RIGHT(TEXT(AI55,"0.#"),1)=".",TRUE,FALSE)</formula>
    </cfRule>
  </conditionalFormatting>
  <conditionalFormatting sqref="AM34">
    <cfRule type="expression" dxfId="2709" priority="13461">
      <formula>IF(RIGHT(TEXT(AM34,"0.#"),1)=".",FALSE,TRUE)</formula>
    </cfRule>
    <cfRule type="expression" dxfId="2708" priority="13462">
      <formula>IF(RIGHT(TEXT(AM34,"0.#"),1)=".",TRUE,FALSE)</formula>
    </cfRule>
  </conditionalFormatting>
  <conditionalFormatting sqref="AE33">
    <cfRule type="expression" dxfId="2707" priority="13475">
      <formula>IF(RIGHT(TEXT(AE33,"0.#"),1)=".",FALSE,TRUE)</formula>
    </cfRule>
    <cfRule type="expression" dxfId="2706" priority="13476">
      <formula>IF(RIGHT(TEXT(AE33,"0.#"),1)=".",TRUE,FALSE)</formula>
    </cfRule>
  </conditionalFormatting>
  <conditionalFormatting sqref="AE34">
    <cfRule type="expression" dxfId="2705" priority="13473">
      <formula>IF(RIGHT(TEXT(AE34,"0.#"),1)=".",FALSE,TRUE)</formula>
    </cfRule>
    <cfRule type="expression" dxfId="2704" priority="13474">
      <formula>IF(RIGHT(TEXT(AE34,"0.#"),1)=".",TRUE,FALSE)</formula>
    </cfRule>
  </conditionalFormatting>
  <conditionalFormatting sqref="AI34">
    <cfRule type="expression" dxfId="2703" priority="13471">
      <formula>IF(RIGHT(TEXT(AI34,"0.#"),1)=".",FALSE,TRUE)</formula>
    </cfRule>
    <cfRule type="expression" dxfId="2702" priority="13472">
      <formula>IF(RIGHT(TEXT(AI34,"0.#"),1)=".",TRUE,FALSE)</formula>
    </cfRule>
  </conditionalFormatting>
  <conditionalFormatting sqref="AI33">
    <cfRule type="expression" dxfId="2701" priority="13469">
      <formula>IF(RIGHT(TEXT(AI33,"0.#"),1)=".",FALSE,TRUE)</formula>
    </cfRule>
    <cfRule type="expression" dxfId="2700" priority="13470">
      <formula>IF(RIGHT(TEXT(AI33,"0.#"),1)=".",TRUE,FALSE)</formula>
    </cfRule>
  </conditionalFormatting>
  <conditionalFormatting sqref="AI32">
    <cfRule type="expression" dxfId="2699" priority="13467">
      <formula>IF(RIGHT(TEXT(AI32,"0.#"),1)=".",FALSE,TRUE)</formula>
    </cfRule>
    <cfRule type="expression" dxfId="2698" priority="13468">
      <formula>IF(RIGHT(TEXT(AI32,"0.#"),1)=".",TRUE,FALSE)</formula>
    </cfRule>
  </conditionalFormatting>
  <conditionalFormatting sqref="AM32">
    <cfRule type="expression" dxfId="2697" priority="13465">
      <formula>IF(RIGHT(TEXT(AM32,"0.#"),1)=".",FALSE,TRUE)</formula>
    </cfRule>
    <cfRule type="expression" dxfId="2696" priority="13466">
      <formula>IF(RIGHT(TEXT(AM32,"0.#"),1)=".",TRUE,FALSE)</formula>
    </cfRule>
  </conditionalFormatting>
  <conditionalFormatting sqref="AM33">
    <cfRule type="expression" dxfId="2695" priority="13463">
      <formula>IF(RIGHT(TEXT(AM33,"0.#"),1)=".",FALSE,TRUE)</formula>
    </cfRule>
    <cfRule type="expression" dxfId="2694" priority="13464">
      <formula>IF(RIGHT(TEXT(AM33,"0.#"),1)=".",TRUE,FALSE)</formula>
    </cfRule>
  </conditionalFormatting>
  <conditionalFormatting sqref="AQ32:AQ34">
    <cfRule type="expression" dxfId="2693" priority="13455">
      <formula>IF(RIGHT(TEXT(AQ32,"0.#"),1)=".",FALSE,TRUE)</formula>
    </cfRule>
    <cfRule type="expression" dxfId="2692" priority="13456">
      <formula>IF(RIGHT(TEXT(AQ32,"0.#"),1)=".",TRUE,FALSE)</formula>
    </cfRule>
  </conditionalFormatting>
  <conditionalFormatting sqref="AU32:AU34">
    <cfRule type="expression" dxfId="2691" priority="13453">
      <formula>IF(RIGHT(TEXT(AU32,"0.#"),1)=".",FALSE,TRUE)</formula>
    </cfRule>
    <cfRule type="expression" dxfId="2690" priority="13454">
      <formula>IF(RIGHT(TEXT(AU32,"0.#"),1)=".",TRUE,FALSE)</formula>
    </cfRule>
  </conditionalFormatting>
  <conditionalFormatting sqref="AE53">
    <cfRule type="expression" dxfId="2689" priority="13387">
      <formula>IF(RIGHT(TEXT(AE53,"0.#"),1)=".",FALSE,TRUE)</formula>
    </cfRule>
    <cfRule type="expression" dxfId="2688" priority="13388">
      <formula>IF(RIGHT(TEXT(AE53,"0.#"),1)=".",TRUE,FALSE)</formula>
    </cfRule>
  </conditionalFormatting>
  <conditionalFormatting sqref="AE54">
    <cfRule type="expression" dxfId="2687" priority="13385">
      <formula>IF(RIGHT(TEXT(AE54,"0.#"),1)=".",FALSE,TRUE)</formula>
    </cfRule>
    <cfRule type="expression" dxfId="2686" priority="13386">
      <formula>IF(RIGHT(TEXT(AE54,"0.#"),1)=".",TRUE,FALSE)</formula>
    </cfRule>
  </conditionalFormatting>
  <conditionalFormatting sqref="AI54">
    <cfRule type="expression" dxfId="2685" priority="13379">
      <formula>IF(RIGHT(TEXT(AI54,"0.#"),1)=".",FALSE,TRUE)</formula>
    </cfRule>
    <cfRule type="expression" dxfId="2684" priority="13380">
      <formula>IF(RIGHT(TEXT(AI54,"0.#"),1)=".",TRUE,FALSE)</formula>
    </cfRule>
  </conditionalFormatting>
  <conditionalFormatting sqref="AI53">
    <cfRule type="expression" dxfId="2683" priority="13377">
      <formula>IF(RIGHT(TEXT(AI53,"0.#"),1)=".",FALSE,TRUE)</formula>
    </cfRule>
    <cfRule type="expression" dxfId="2682" priority="13378">
      <formula>IF(RIGHT(TEXT(AI53,"0.#"),1)=".",TRUE,FALSE)</formula>
    </cfRule>
  </conditionalFormatting>
  <conditionalFormatting sqref="AM53">
    <cfRule type="expression" dxfId="2681" priority="13375">
      <formula>IF(RIGHT(TEXT(AM53,"0.#"),1)=".",FALSE,TRUE)</formula>
    </cfRule>
    <cfRule type="expression" dxfId="2680" priority="13376">
      <formula>IF(RIGHT(TEXT(AM53,"0.#"),1)=".",TRUE,FALSE)</formula>
    </cfRule>
  </conditionalFormatting>
  <conditionalFormatting sqref="AM54">
    <cfRule type="expression" dxfId="2679" priority="13373">
      <formula>IF(RIGHT(TEXT(AM54,"0.#"),1)=".",FALSE,TRUE)</formula>
    </cfRule>
    <cfRule type="expression" dxfId="2678" priority="13374">
      <formula>IF(RIGHT(TEXT(AM54,"0.#"),1)=".",TRUE,FALSE)</formula>
    </cfRule>
  </conditionalFormatting>
  <conditionalFormatting sqref="AM55">
    <cfRule type="expression" dxfId="2677" priority="13371">
      <formula>IF(RIGHT(TEXT(AM55,"0.#"),1)=".",FALSE,TRUE)</formula>
    </cfRule>
    <cfRule type="expression" dxfId="2676" priority="13372">
      <formula>IF(RIGHT(TEXT(AM55,"0.#"),1)=".",TRUE,FALSE)</formula>
    </cfRule>
  </conditionalFormatting>
  <conditionalFormatting sqref="AE60">
    <cfRule type="expression" dxfId="2675" priority="13357">
      <formula>IF(RIGHT(TEXT(AE60,"0.#"),1)=".",FALSE,TRUE)</formula>
    </cfRule>
    <cfRule type="expression" dxfId="2674" priority="13358">
      <formula>IF(RIGHT(TEXT(AE60,"0.#"),1)=".",TRUE,FALSE)</formula>
    </cfRule>
  </conditionalFormatting>
  <conditionalFormatting sqref="AE61">
    <cfRule type="expression" dxfId="2673" priority="13355">
      <formula>IF(RIGHT(TEXT(AE61,"0.#"),1)=".",FALSE,TRUE)</formula>
    </cfRule>
    <cfRule type="expression" dxfId="2672" priority="13356">
      <formula>IF(RIGHT(TEXT(AE61,"0.#"),1)=".",TRUE,FALSE)</formula>
    </cfRule>
  </conditionalFormatting>
  <conditionalFormatting sqref="AE62">
    <cfRule type="expression" dxfId="2671" priority="13353">
      <formula>IF(RIGHT(TEXT(AE62,"0.#"),1)=".",FALSE,TRUE)</formula>
    </cfRule>
    <cfRule type="expression" dxfId="2670" priority="13354">
      <formula>IF(RIGHT(TEXT(AE62,"0.#"),1)=".",TRUE,FALSE)</formula>
    </cfRule>
  </conditionalFormatting>
  <conditionalFormatting sqref="AI62">
    <cfRule type="expression" dxfId="2669" priority="13351">
      <formula>IF(RIGHT(TEXT(AI62,"0.#"),1)=".",FALSE,TRUE)</formula>
    </cfRule>
    <cfRule type="expression" dxfId="2668" priority="13352">
      <formula>IF(RIGHT(TEXT(AI62,"0.#"),1)=".",TRUE,FALSE)</formula>
    </cfRule>
  </conditionalFormatting>
  <conditionalFormatting sqref="AI61">
    <cfRule type="expression" dxfId="2667" priority="13349">
      <formula>IF(RIGHT(TEXT(AI61,"0.#"),1)=".",FALSE,TRUE)</formula>
    </cfRule>
    <cfRule type="expression" dxfId="2666" priority="13350">
      <formula>IF(RIGHT(TEXT(AI61,"0.#"),1)=".",TRUE,FALSE)</formula>
    </cfRule>
  </conditionalFormatting>
  <conditionalFormatting sqref="AI60">
    <cfRule type="expression" dxfId="2665" priority="13347">
      <formula>IF(RIGHT(TEXT(AI60,"0.#"),1)=".",FALSE,TRUE)</formula>
    </cfRule>
    <cfRule type="expression" dxfId="2664" priority="13348">
      <formula>IF(RIGHT(TEXT(AI60,"0.#"),1)=".",TRUE,FALSE)</formula>
    </cfRule>
  </conditionalFormatting>
  <conditionalFormatting sqref="AM60">
    <cfRule type="expression" dxfId="2663" priority="13345">
      <formula>IF(RIGHT(TEXT(AM60,"0.#"),1)=".",FALSE,TRUE)</formula>
    </cfRule>
    <cfRule type="expression" dxfId="2662" priority="13346">
      <formula>IF(RIGHT(TEXT(AM60,"0.#"),1)=".",TRUE,FALSE)</formula>
    </cfRule>
  </conditionalFormatting>
  <conditionalFormatting sqref="AM61">
    <cfRule type="expression" dxfId="2661" priority="13343">
      <formula>IF(RIGHT(TEXT(AM61,"0.#"),1)=".",FALSE,TRUE)</formula>
    </cfRule>
    <cfRule type="expression" dxfId="2660" priority="13344">
      <formula>IF(RIGHT(TEXT(AM61,"0.#"),1)=".",TRUE,FALSE)</formula>
    </cfRule>
  </conditionalFormatting>
  <conditionalFormatting sqref="AM62">
    <cfRule type="expression" dxfId="2659" priority="13341">
      <formula>IF(RIGHT(TEXT(AM62,"0.#"),1)=".",FALSE,TRUE)</formula>
    </cfRule>
    <cfRule type="expression" dxfId="2658" priority="13342">
      <formula>IF(RIGHT(TEXT(AM62,"0.#"),1)=".",TRUE,FALSE)</formula>
    </cfRule>
  </conditionalFormatting>
  <conditionalFormatting sqref="AE87">
    <cfRule type="expression" dxfId="2657" priority="13327">
      <formula>IF(RIGHT(TEXT(AE87,"0.#"),1)=".",FALSE,TRUE)</formula>
    </cfRule>
    <cfRule type="expression" dxfId="2656" priority="13328">
      <formula>IF(RIGHT(TEXT(AE87,"0.#"),1)=".",TRUE,FALSE)</formula>
    </cfRule>
  </conditionalFormatting>
  <conditionalFormatting sqref="AE88">
    <cfRule type="expression" dxfId="2655" priority="13325">
      <formula>IF(RIGHT(TEXT(AE88,"0.#"),1)=".",FALSE,TRUE)</formula>
    </cfRule>
    <cfRule type="expression" dxfId="2654" priority="13326">
      <formula>IF(RIGHT(TEXT(AE88,"0.#"),1)=".",TRUE,FALSE)</formula>
    </cfRule>
  </conditionalFormatting>
  <conditionalFormatting sqref="AE89">
    <cfRule type="expression" dxfId="2653" priority="13323">
      <formula>IF(RIGHT(TEXT(AE89,"0.#"),1)=".",FALSE,TRUE)</formula>
    </cfRule>
    <cfRule type="expression" dxfId="2652" priority="13324">
      <formula>IF(RIGHT(TEXT(AE89,"0.#"),1)=".",TRUE,FALSE)</formula>
    </cfRule>
  </conditionalFormatting>
  <conditionalFormatting sqref="AI89">
    <cfRule type="expression" dxfId="2651" priority="13321">
      <formula>IF(RIGHT(TEXT(AI89,"0.#"),1)=".",FALSE,TRUE)</formula>
    </cfRule>
    <cfRule type="expression" dxfId="2650" priority="13322">
      <formula>IF(RIGHT(TEXT(AI89,"0.#"),1)=".",TRUE,FALSE)</formula>
    </cfRule>
  </conditionalFormatting>
  <conditionalFormatting sqref="AI88">
    <cfRule type="expression" dxfId="2649" priority="13319">
      <formula>IF(RIGHT(TEXT(AI88,"0.#"),1)=".",FALSE,TRUE)</formula>
    </cfRule>
    <cfRule type="expression" dxfId="2648" priority="13320">
      <formula>IF(RIGHT(TEXT(AI88,"0.#"),1)=".",TRUE,FALSE)</formula>
    </cfRule>
  </conditionalFormatting>
  <conditionalFormatting sqref="AI87">
    <cfRule type="expression" dxfId="2647" priority="13317">
      <formula>IF(RIGHT(TEXT(AI87,"0.#"),1)=".",FALSE,TRUE)</formula>
    </cfRule>
    <cfRule type="expression" dxfId="2646" priority="13318">
      <formula>IF(RIGHT(TEXT(AI87,"0.#"),1)=".",TRUE,FALSE)</formula>
    </cfRule>
  </conditionalFormatting>
  <conditionalFormatting sqref="AM88">
    <cfRule type="expression" dxfId="2645" priority="13313">
      <formula>IF(RIGHT(TEXT(AM88,"0.#"),1)=".",FALSE,TRUE)</formula>
    </cfRule>
    <cfRule type="expression" dxfId="2644" priority="13314">
      <formula>IF(RIGHT(TEXT(AM88,"0.#"),1)=".",TRUE,FALSE)</formula>
    </cfRule>
  </conditionalFormatting>
  <conditionalFormatting sqref="AM89">
    <cfRule type="expression" dxfId="2643" priority="13311">
      <formula>IF(RIGHT(TEXT(AM89,"0.#"),1)=".",FALSE,TRUE)</formula>
    </cfRule>
    <cfRule type="expression" dxfId="2642" priority="13312">
      <formula>IF(RIGHT(TEXT(AM89,"0.#"),1)=".",TRUE,FALSE)</formula>
    </cfRule>
  </conditionalFormatting>
  <conditionalFormatting sqref="AE92">
    <cfRule type="expression" dxfId="2641" priority="13297">
      <formula>IF(RIGHT(TEXT(AE92,"0.#"),1)=".",FALSE,TRUE)</formula>
    </cfRule>
    <cfRule type="expression" dxfId="2640" priority="13298">
      <formula>IF(RIGHT(TEXT(AE92,"0.#"),1)=".",TRUE,FALSE)</formula>
    </cfRule>
  </conditionalFormatting>
  <conditionalFormatting sqref="AE93">
    <cfRule type="expression" dxfId="2639" priority="13295">
      <formula>IF(RIGHT(TEXT(AE93,"0.#"),1)=".",FALSE,TRUE)</formula>
    </cfRule>
    <cfRule type="expression" dxfId="2638" priority="13296">
      <formula>IF(RIGHT(TEXT(AE93,"0.#"),1)=".",TRUE,FALSE)</formula>
    </cfRule>
  </conditionalFormatting>
  <conditionalFormatting sqref="AE94">
    <cfRule type="expression" dxfId="2637" priority="13293">
      <formula>IF(RIGHT(TEXT(AE94,"0.#"),1)=".",FALSE,TRUE)</formula>
    </cfRule>
    <cfRule type="expression" dxfId="2636" priority="13294">
      <formula>IF(RIGHT(TEXT(AE94,"0.#"),1)=".",TRUE,FALSE)</formula>
    </cfRule>
  </conditionalFormatting>
  <conditionalFormatting sqref="AI94">
    <cfRule type="expression" dxfId="2635" priority="13291">
      <formula>IF(RIGHT(TEXT(AI94,"0.#"),1)=".",FALSE,TRUE)</formula>
    </cfRule>
    <cfRule type="expression" dxfId="2634" priority="13292">
      <formula>IF(RIGHT(TEXT(AI94,"0.#"),1)=".",TRUE,FALSE)</formula>
    </cfRule>
  </conditionalFormatting>
  <conditionalFormatting sqref="AI93">
    <cfRule type="expression" dxfId="2633" priority="13289">
      <formula>IF(RIGHT(TEXT(AI93,"0.#"),1)=".",FALSE,TRUE)</formula>
    </cfRule>
    <cfRule type="expression" dxfId="2632" priority="13290">
      <formula>IF(RIGHT(TEXT(AI93,"0.#"),1)=".",TRUE,FALSE)</formula>
    </cfRule>
  </conditionalFormatting>
  <conditionalFormatting sqref="AI92">
    <cfRule type="expression" dxfId="2631" priority="13287">
      <formula>IF(RIGHT(TEXT(AI92,"0.#"),1)=".",FALSE,TRUE)</formula>
    </cfRule>
    <cfRule type="expression" dxfId="2630" priority="13288">
      <formula>IF(RIGHT(TEXT(AI92,"0.#"),1)=".",TRUE,FALSE)</formula>
    </cfRule>
  </conditionalFormatting>
  <conditionalFormatting sqref="AM92">
    <cfRule type="expression" dxfId="2629" priority="13285">
      <formula>IF(RIGHT(TEXT(AM92,"0.#"),1)=".",FALSE,TRUE)</formula>
    </cfRule>
    <cfRule type="expression" dxfId="2628" priority="13286">
      <formula>IF(RIGHT(TEXT(AM92,"0.#"),1)=".",TRUE,FALSE)</formula>
    </cfRule>
  </conditionalFormatting>
  <conditionalFormatting sqref="AM93">
    <cfRule type="expression" dxfId="2627" priority="13283">
      <formula>IF(RIGHT(TEXT(AM93,"0.#"),1)=".",FALSE,TRUE)</formula>
    </cfRule>
    <cfRule type="expression" dxfId="2626" priority="13284">
      <formula>IF(RIGHT(TEXT(AM93,"0.#"),1)=".",TRUE,FALSE)</formula>
    </cfRule>
  </conditionalFormatting>
  <conditionalFormatting sqref="AM94">
    <cfRule type="expression" dxfId="2625" priority="13281">
      <formula>IF(RIGHT(TEXT(AM94,"0.#"),1)=".",FALSE,TRUE)</formula>
    </cfRule>
    <cfRule type="expression" dxfId="2624" priority="13282">
      <formula>IF(RIGHT(TEXT(AM94,"0.#"),1)=".",TRUE,FALSE)</formula>
    </cfRule>
  </conditionalFormatting>
  <conditionalFormatting sqref="AE97">
    <cfRule type="expression" dxfId="2623" priority="13267">
      <formula>IF(RIGHT(TEXT(AE97,"0.#"),1)=".",FALSE,TRUE)</formula>
    </cfRule>
    <cfRule type="expression" dxfId="2622" priority="13268">
      <formula>IF(RIGHT(TEXT(AE97,"0.#"),1)=".",TRUE,FALSE)</formula>
    </cfRule>
  </conditionalFormatting>
  <conditionalFormatting sqref="AE98">
    <cfRule type="expression" dxfId="2621" priority="13265">
      <formula>IF(RIGHT(TEXT(AE98,"0.#"),1)=".",FALSE,TRUE)</formula>
    </cfRule>
    <cfRule type="expression" dxfId="2620" priority="13266">
      <formula>IF(RIGHT(TEXT(AE98,"0.#"),1)=".",TRUE,FALSE)</formula>
    </cfRule>
  </conditionalFormatting>
  <conditionalFormatting sqref="AE99">
    <cfRule type="expression" dxfId="2619" priority="13263">
      <formula>IF(RIGHT(TEXT(AE99,"0.#"),1)=".",FALSE,TRUE)</formula>
    </cfRule>
    <cfRule type="expression" dxfId="2618" priority="13264">
      <formula>IF(RIGHT(TEXT(AE99,"0.#"),1)=".",TRUE,FALSE)</formula>
    </cfRule>
  </conditionalFormatting>
  <conditionalFormatting sqref="AI99">
    <cfRule type="expression" dxfId="2617" priority="13261">
      <formula>IF(RIGHT(TEXT(AI99,"0.#"),1)=".",FALSE,TRUE)</formula>
    </cfRule>
    <cfRule type="expression" dxfId="2616" priority="13262">
      <formula>IF(RIGHT(TEXT(AI99,"0.#"),1)=".",TRUE,FALSE)</formula>
    </cfRule>
  </conditionalFormatting>
  <conditionalFormatting sqref="AI98">
    <cfRule type="expression" dxfId="2615" priority="13259">
      <formula>IF(RIGHT(TEXT(AI98,"0.#"),1)=".",FALSE,TRUE)</formula>
    </cfRule>
    <cfRule type="expression" dxfId="2614" priority="13260">
      <formula>IF(RIGHT(TEXT(AI98,"0.#"),1)=".",TRUE,FALSE)</formula>
    </cfRule>
  </conditionalFormatting>
  <conditionalFormatting sqref="AI97">
    <cfRule type="expression" dxfId="2613" priority="13257">
      <formula>IF(RIGHT(TEXT(AI97,"0.#"),1)=".",FALSE,TRUE)</formula>
    </cfRule>
    <cfRule type="expression" dxfId="2612" priority="13258">
      <formula>IF(RIGHT(TEXT(AI97,"0.#"),1)=".",TRUE,FALSE)</formula>
    </cfRule>
  </conditionalFormatting>
  <conditionalFormatting sqref="AM97">
    <cfRule type="expression" dxfId="2611" priority="13255">
      <formula>IF(RIGHT(TEXT(AM97,"0.#"),1)=".",FALSE,TRUE)</formula>
    </cfRule>
    <cfRule type="expression" dxfId="2610" priority="13256">
      <formula>IF(RIGHT(TEXT(AM97,"0.#"),1)=".",TRUE,FALSE)</formula>
    </cfRule>
  </conditionalFormatting>
  <conditionalFormatting sqref="AM98">
    <cfRule type="expression" dxfId="2609" priority="13253">
      <formula>IF(RIGHT(TEXT(AM98,"0.#"),1)=".",FALSE,TRUE)</formula>
    </cfRule>
    <cfRule type="expression" dxfId="2608" priority="13254">
      <formula>IF(RIGHT(TEXT(AM98,"0.#"),1)=".",TRUE,FALSE)</formula>
    </cfRule>
  </conditionalFormatting>
  <conditionalFormatting sqref="AM99">
    <cfRule type="expression" dxfId="2607" priority="13251">
      <formula>IF(RIGHT(TEXT(AM99,"0.#"),1)=".",FALSE,TRUE)</formula>
    </cfRule>
    <cfRule type="expression" dxfId="2606" priority="13252">
      <formula>IF(RIGHT(TEXT(AM99,"0.#"),1)=".",TRUE,FALSE)</formula>
    </cfRule>
  </conditionalFormatting>
  <conditionalFormatting sqref="AI101">
    <cfRule type="expression" dxfId="2605" priority="13237">
      <formula>IF(RIGHT(TEXT(AI101,"0.#"),1)=".",FALSE,TRUE)</formula>
    </cfRule>
    <cfRule type="expression" dxfId="2604" priority="13238">
      <formula>IF(RIGHT(TEXT(AI101,"0.#"),1)=".",TRUE,FALSE)</formula>
    </cfRule>
  </conditionalFormatting>
  <conditionalFormatting sqref="AM101">
    <cfRule type="expression" dxfId="2603" priority="13235">
      <formula>IF(RIGHT(TEXT(AM101,"0.#"),1)=".",FALSE,TRUE)</formula>
    </cfRule>
    <cfRule type="expression" dxfId="2602" priority="13236">
      <formula>IF(RIGHT(TEXT(AM101,"0.#"),1)=".",TRUE,FALSE)</formula>
    </cfRule>
  </conditionalFormatting>
  <conditionalFormatting sqref="AE102">
    <cfRule type="expression" dxfId="2601" priority="13233">
      <formula>IF(RIGHT(TEXT(AE102,"0.#"),1)=".",FALSE,TRUE)</formula>
    </cfRule>
    <cfRule type="expression" dxfId="2600" priority="13234">
      <formula>IF(RIGHT(TEXT(AE102,"0.#"),1)=".",TRUE,FALSE)</formula>
    </cfRule>
  </conditionalFormatting>
  <conditionalFormatting sqref="AI102">
    <cfRule type="expression" dxfId="2599" priority="13231">
      <formula>IF(RIGHT(TEXT(AI102,"0.#"),1)=".",FALSE,TRUE)</formula>
    </cfRule>
    <cfRule type="expression" dxfId="2598" priority="13232">
      <formula>IF(RIGHT(TEXT(AI102,"0.#"),1)=".",TRUE,FALSE)</formula>
    </cfRule>
  </conditionalFormatting>
  <conditionalFormatting sqref="AM102">
    <cfRule type="expression" dxfId="2597" priority="13229">
      <formula>IF(RIGHT(TEXT(AM102,"0.#"),1)=".",FALSE,TRUE)</formula>
    </cfRule>
    <cfRule type="expression" dxfId="2596" priority="13230">
      <formula>IF(RIGHT(TEXT(AM102,"0.#"),1)=".",TRUE,FALSE)</formula>
    </cfRule>
  </conditionalFormatting>
  <conditionalFormatting sqref="AQ102">
    <cfRule type="expression" dxfId="2595" priority="13227">
      <formula>IF(RIGHT(TEXT(AQ102,"0.#"),1)=".",FALSE,TRUE)</formula>
    </cfRule>
    <cfRule type="expression" dxfId="2594" priority="13228">
      <formula>IF(RIGHT(TEXT(AQ102,"0.#"),1)=".",TRUE,FALSE)</formula>
    </cfRule>
  </conditionalFormatting>
  <conditionalFormatting sqref="AE104">
    <cfRule type="expression" dxfId="2593" priority="13225">
      <formula>IF(RIGHT(TEXT(AE104,"0.#"),1)=".",FALSE,TRUE)</formula>
    </cfRule>
    <cfRule type="expression" dxfId="2592" priority="13226">
      <formula>IF(RIGHT(TEXT(AE104,"0.#"),1)=".",TRUE,FALSE)</formula>
    </cfRule>
  </conditionalFormatting>
  <conditionalFormatting sqref="AI104">
    <cfRule type="expression" dxfId="2591" priority="13223">
      <formula>IF(RIGHT(TEXT(AI104,"0.#"),1)=".",FALSE,TRUE)</formula>
    </cfRule>
    <cfRule type="expression" dxfId="2590" priority="13224">
      <formula>IF(RIGHT(TEXT(AI104,"0.#"),1)=".",TRUE,FALSE)</formula>
    </cfRule>
  </conditionalFormatting>
  <conditionalFormatting sqref="AM104">
    <cfRule type="expression" dxfId="2589" priority="13221">
      <formula>IF(RIGHT(TEXT(AM104,"0.#"),1)=".",FALSE,TRUE)</formula>
    </cfRule>
    <cfRule type="expression" dxfId="2588" priority="13222">
      <formula>IF(RIGHT(TEXT(AM104,"0.#"),1)=".",TRUE,FALSE)</formula>
    </cfRule>
  </conditionalFormatting>
  <conditionalFormatting sqref="AE105">
    <cfRule type="expression" dxfId="2587" priority="13219">
      <formula>IF(RIGHT(TEXT(AE105,"0.#"),1)=".",FALSE,TRUE)</formula>
    </cfRule>
    <cfRule type="expression" dxfId="2586" priority="13220">
      <formula>IF(RIGHT(TEXT(AE105,"0.#"),1)=".",TRUE,FALSE)</formula>
    </cfRule>
  </conditionalFormatting>
  <conditionalFormatting sqref="AI105">
    <cfRule type="expression" dxfId="2585" priority="13217">
      <formula>IF(RIGHT(TEXT(AI105,"0.#"),1)=".",FALSE,TRUE)</formula>
    </cfRule>
    <cfRule type="expression" dxfId="2584" priority="13218">
      <formula>IF(RIGHT(TEXT(AI105,"0.#"),1)=".",TRUE,FALSE)</formula>
    </cfRule>
  </conditionalFormatting>
  <conditionalFormatting sqref="AM105">
    <cfRule type="expression" dxfId="2583" priority="13215">
      <formula>IF(RIGHT(TEXT(AM105,"0.#"),1)=".",FALSE,TRUE)</formula>
    </cfRule>
    <cfRule type="expression" dxfId="2582" priority="13216">
      <formula>IF(RIGHT(TEXT(AM105,"0.#"),1)=".",TRUE,FALSE)</formula>
    </cfRule>
  </conditionalFormatting>
  <conditionalFormatting sqref="AE107">
    <cfRule type="expression" dxfId="2581" priority="13211">
      <formula>IF(RIGHT(TEXT(AE107,"0.#"),1)=".",FALSE,TRUE)</formula>
    </cfRule>
    <cfRule type="expression" dxfId="2580" priority="13212">
      <formula>IF(RIGHT(TEXT(AE107,"0.#"),1)=".",TRUE,FALSE)</formula>
    </cfRule>
  </conditionalFormatting>
  <conditionalFormatting sqref="AI107">
    <cfRule type="expression" dxfId="2579" priority="13209">
      <formula>IF(RIGHT(TEXT(AI107,"0.#"),1)=".",FALSE,TRUE)</formula>
    </cfRule>
    <cfRule type="expression" dxfId="2578" priority="13210">
      <formula>IF(RIGHT(TEXT(AI107,"0.#"),1)=".",TRUE,FALSE)</formula>
    </cfRule>
  </conditionalFormatting>
  <conditionalFormatting sqref="AM107">
    <cfRule type="expression" dxfId="2577" priority="13207">
      <formula>IF(RIGHT(TEXT(AM107,"0.#"),1)=".",FALSE,TRUE)</formula>
    </cfRule>
    <cfRule type="expression" dxfId="2576" priority="13208">
      <formula>IF(RIGHT(TEXT(AM107,"0.#"),1)=".",TRUE,FALSE)</formula>
    </cfRule>
  </conditionalFormatting>
  <conditionalFormatting sqref="AE108">
    <cfRule type="expression" dxfId="2575" priority="13205">
      <formula>IF(RIGHT(TEXT(AE108,"0.#"),1)=".",FALSE,TRUE)</formula>
    </cfRule>
    <cfRule type="expression" dxfId="2574" priority="13206">
      <formula>IF(RIGHT(TEXT(AE108,"0.#"),1)=".",TRUE,FALSE)</formula>
    </cfRule>
  </conditionalFormatting>
  <conditionalFormatting sqref="AI108">
    <cfRule type="expression" dxfId="2573" priority="13203">
      <formula>IF(RIGHT(TEXT(AI108,"0.#"),1)=".",FALSE,TRUE)</formula>
    </cfRule>
    <cfRule type="expression" dxfId="2572" priority="13204">
      <formula>IF(RIGHT(TEXT(AI108,"0.#"),1)=".",TRUE,FALSE)</formula>
    </cfRule>
  </conditionalFormatting>
  <conditionalFormatting sqref="AM108">
    <cfRule type="expression" dxfId="2571" priority="13201">
      <formula>IF(RIGHT(TEXT(AM108,"0.#"),1)=".",FALSE,TRUE)</formula>
    </cfRule>
    <cfRule type="expression" dxfId="2570" priority="13202">
      <formula>IF(RIGHT(TEXT(AM108,"0.#"),1)=".",TRUE,FALSE)</formula>
    </cfRule>
  </conditionalFormatting>
  <conditionalFormatting sqref="AE110">
    <cfRule type="expression" dxfId="2569" priority="13197">
      <formula>IF(RIGHT(TEXT(AE110,"0.#"),1)=".",FALSE,TRUE)</formula>
    </cfRule>
    <cfRule type="expression" dxfId="2568" priority="13198">
      <formula>IF(RIGHT(TEXT(AE110,"0.#"),1)=".",TRUE,FALSE)</formula>
    </cfRule>
  </conditionalFormatting>
  <conditionalFormatting sqref="AI110">
    <cfRule type="expression" dxfId="2567" priority="13195">
      <formula>IF(RIGHT(TEXT(AI110,"0.#"),1)=".",FALSE,TRUE)</formula>
    </cfRule>
    <cfRule type="expression" dxfId="2566" priority="13196">
      <formula>IF(RIGHT(TEXT(AI110,"0.#"),1)=".",TRUE,FALSE)</formula>
    </cfRule>
  </conditionalFormatting>
  <conditionalFormatting sqref="AM110">
    <cfRule type="expression" dxfId="2565" priority="13193">
      <formula>IF(RIGHT(TEXT(AM110,"0.#"),1)=".",FALSE,TRUE)</formula>
    </cfRule>
    <cfRule type="expression" dxfId="2564" priority="13194">
      <formula>IF(RIGHT(TEXT(AM110,"0.#"),1)=".",TRUE,FALSE)</formula>
    </cfRule>
  </conditionalFormatting>
  <conditionalFormatting sqref="AE111">
    <cfRule type="expression" dxfId="2563" priority="13191">
      <formula>IF(RIGHT(TEXT(AE111,"0.#"),1)=".",FALSE,TRUE)</formula>
    </cfRule>
    <cfRule type="expression" dxfId="2562" priority="13192">
      <formula>IF(RIGHT(TEXT(AE111,"0.#"),1)=".",TRUE,FALSE)</formula>
    </cfRule>
  </conditionalFormatting>
  <conditionalFormatting sqref="AI111">
    <cfRule type="expression" dxfId="2561" priority="13189">
      <formula>IF(RIGHT(TEXT(AI111,"0.#"),1)=".",FALSE,TRUE)</formula>
    </cfRule>
    <cfRule type="expression" dxfId="2560" priority="13190">
      <formula>IF(RIGHT(TEXT(AI111,"0.#"),1)=".",TRUE,FALSE)</formula>
    </cfRule>
  </conditionalFormatting>
  <conditionalFormatting sqref="AM111">
    <cfRule type="expression" dxfId="2559" priority="13187">
      <formula>IF(RIGHT(TEXT(AM111,"0.#"),1)=".",FALSE,TRUE)</formula>
    </cfRule>
    <cfRule type="expression" dxfId="2558" priority="13188">
      <formula>IF(RIGHT(TEXT(AM111,"0.#"),1)=".",TRUE,FALSE)</formula>
    </cfRule>
  </conditionalFormatting>
  <conditionalFormatting sqref="AE113">
    <cfRule type="expression" dxfId="2557" priority="13183">
      <formula>IF(RIGHT(TEXT(AE113,"0.#"),1)=".",FALSE,TRUE)</formula>
    </cfRule>
    <cfRule type="expression" dxfId="2556" priority="13184">
      <formula>IF(RIGHT(TEXT(AE113,"0.#"),1)=".",TRUE,FALSE)</formula>
    </cfRule>
  </conditionalFormatting>
  <conditionalFormatting sqref="AI113">
    <cfRule type="expression" dxfId="2555" priority="13181">
      <formula>IF(RIGHT(TEXT(AI113,"0.#"),1)=".",FALSE,TRUE)</formula>
    </cfRule>
    <cfRule type="expression" dxfId="2554" priority="13182">
      <formula>IF(RIGHT(TEXT(AI113,"0.#"),1)=".",TRUE,FALSE)</formula>
    </cfRule>
  </conditionalFormatting>
  <conditionalFormatting sqref="AM113">
    <cfRule type="expression" dxfId="2553" priority="13179">
      <formula>IF(RIGHT(TEXT(AM113,"0.#"),1)=".",FALSE,TRUE)</formula>
    </cfRule>
    <cfRule type="expression" dxfId="2552" priority="13180">
      <formula>IF(RIGHT(TEXT(AM113,"0.#"),1)=".",TRUE,FALSE)</formula>
    </cfRule>
  </conditionalFormatting>
  <conditionalFormatting sqref="AE114">
    <cfRule type="expression" dxfId="2551" priority="13177">
      <formula>IF(RIGHT(TEXT(AE114,"0.#"),1)=".",FALSE,TRUE)</formula>
    </cfRule>
    <cfRule type="expression" dxfId="2550" priority="13178">
      <formula>IF(RIGHT(TEXT(AE114,"0.#"),1)=".",TRUE,FALSE)</formula>
    </cfRule>
  </conditionalFormatting>
  <conditionalFormatting sqref="AI114">
    <cfRule type="expression" dxfId="2549" priority="13175">
      <formula>IF(RIGHT(TEXT(AI114,"0.#"),1)=".",FALSE,TRUE)</formula>
    </cfRule>
    <cfRule type="expression" dxfId="2548" priority="13176">
      <formula>IF(RIGHT(TEXT(AI114,"0.#"),1)=".",TRUE,FALSE)</formula>
    </cfRule>
  </conditionalFormatting>
  <conditionalFormatting sqref="AM114">
    <cfRule type="expression" dxfId="2547" priority="13173">
      <formula>IF(RIGHT(TEXT(AM114,"0.#"),1)=".",FALSE,TRUE)</formula>
    </cfRule>
    <cfRule type="expression" dxfId="2546" priority="13174">
      <formula>IF(RIGHT(TEXT(AM114,"0.#"),1)=".",TRUE,FALSE)</formula>
    </cfRule>
  </conditionalFormatting>
  <conditionalFormatting sqref="AE116 AQ116">
    <cfRule type="expression" dxfId="2545" priority="13169">
      <formula>IF(RIGHT(TEXT(AE116,"0.#"),1)=".",FALSE,TRUE)</formula>
    </cfRule>
    <cfRule type="expression" dxfId="2544" priority="13170">
      <formula>IF(RIGHT(TEXT(AE116,"0.#"),1)=".",TRUE,FALSE)</formula>
    </cfRule>
  </conditionalFormatting>
  <conditionalFormatting sqref="AI116">
    <cfRule type="expression" dxfId="2543" priority="13167">
      <formula>IF(RIGHT(TEXT(AI116,"0.#"),1)=".",FALSE,TRUE)</formula>
    </cfRule>
    <cfRule type="expression" dxfId="2542" priority="13168">
      <formula>IF(RIGHT(TEXT(AI116,"0.#"),1)=".",TRUE,FALSE)</formula>
    </cfRule>
  </conditionalFormatting>
  <conditionalFormatting sqref="AM116">
    <cfRule type="expression" dxfId="2541" priority="13165">
      <formula>IF(RIGHT(TEXT(AM116,"0.#"),1)=".",FALSE,TRUE)</formula>
    </cfRule>
    <cfRule type="expression" dxfId="2540" priority="13166">
      <formula>IF(RIGHT(TEXT(AM116,"0.#"),1)=".",TRUE,FALSE)</formula>
    </cfRule>
  </conditionalFormatting>
  <conditionalFormatting sqref="AE117 AM117">
    <cfRule type="expression" dxfId="2539" priority="13163">
      <formula>IF(RIGHT(TEXT(AE117,"0.#"),1)=".",FALSE,TRUE)</formula>
    </cfRule>
    <cfRule type="expression" dxfId="2538" priority="13164">
      <formula>IF(RIGHT(TEXT(AE117,"0.#"),1)=".",TRUE,FALSE)</formula>
    </cfRule>
  </conditionalFormatting>
  <conditionalFormatting sqref="AI117">
    <cfRule type="expression" dxfId="2537" priority="13161">
      <formula>IF(RIGHT(TEXT(AI117,"0.#"),1)=".",FALSE,TRUE)</formula>
    </cfRule>
    <cfRule type="expression" dxfId="2536" priority="13162">
      <formula>IF(RIGHT(TEXT(AI117,"0.#"),1)=".",TRUE,FALSE)</formula>
    </cfRule>
  </conditionalFormatting>
  <conditionalFormatting sqref="AQ117">
    <cfRule type="expression" dxfId="2535" priority="13157">
      <formula>IF(RIGHT(TEXT(AQ117,"0.#"),1)=".",FALSE,TRUE)</formula>
    </cfRule>
    <cfRule type="expression" dxfId="2534" priority="13158">
      <formula>IF(RIGHT(TEXT(AQ117,"0.#"),1)=".",TRUE,FALSE)</formula>
    </cfRule>
  </conditionalFormatting>
  <conditionalFormatting sqref="AE119 AQ119">
    <cfRule type="expression" dxfId="2533" priority="13155">
      <formula>IF(RIGHT(TEXT(AE119,"0.#"),1)=".",FALSE,TRUE)</formula>
    </cfRule>
    <cfRule type="expression" dxfId="2532" priority="13156">
      <formula>IF(RIGHT(TEXT(AE119,"0.#"),1)=".",TRUE,FALSE)</formula>
    </cfRule>
  </conditionalFormatting>
  <conditionalFormatting sqref="AI119">
    <cfRule type="expression" dxfId="2531" priority="13153">
      <formula>IF(RIGHT(TEXT(AI119,"0.#"),1)=".",FALSE,TRUE)</formula>
    </cfRule>
    <cfRule type="expression" dxfId="2530" priority="13154">
      <formula>IF(RIGHT(TEXT(AI119,"0.#"),1)=".",TRUE,FALSE)</formula>
    </cfRule>
  </conditionalFormatting>
  <conditionalFormatting sqref="AM119">
    <cfRule type="expression" dxfId="2529" priority="13151">
      <formula>IF(RIGHT(TEXT(AM119,"0.#"),1)=".",FALSE,TRUE)</formula>
    </cfRule>
    <cfRule type="expression" dxfId="2528" priority="13152">
      <formula>IF(RIGHT(TEXT(AM119,"0.#"),1)=".",TRUE,FALSE)</formula>
    </cfRule>
  </conditionalFormatting>
  <conditionalFormatting sqref="AQ120">
    <cfRule type="expression" dxfId="2527" priority="13143">
      <formula>IF(RIGHT(TEXT(AQ120,"0.#"),1)=".",FALSE,TRUE)</formula>
    </cfRule>
    <cfRule type="expression" dxfId="2526" priority="13144">
      <formula>IF(RIGHT(TEXT(AQ120,"0.#"),1)=".",TRUE,FALSE)</formula>
    </cfRule>
  </conditionalFormatting>
  <conditionalFormatting sqref="AE122 AQ122">
    <cfRule type="expression" dxfId="2525" priority="13141">
      <formula>IF(RIGHT(TEXT(AE122,"0.#"),1)=".",FALSE,TRUE)</formula>
    </cfRule>
    <cfRule type="expression" dxfId="2524" priority="13142">
      <formula>IF(RIGHT(TEXT(AE122,"0.#"),1)=".",TRUE,FALSE)</formula>
    </cfRule>
  </conditionalFormatting>
  <conditionalFormatting sqref="AI122">
    <cfRule type="expression" dxfId="2523" priority="13139">
      <formula>IF(RIGHT(TEXT(AI122,"0.#"),1)=".",FALSE,TRUE)</formula>
    </cfRule>
    <cfRule type="expression" dxfId="2522" priority="13140">
      <formula>IF(RIGHT(TEXT(AI122,"0.#"),1)=".",TRUE,FALSE)</formula>
    </cfRule>
  </conditionalFormatting>
  <conditionalFormatting sqref="AM122">
    <cfRule type="expression" dxfId="2521" priority="13137">
      <formula>IF(RIGHT(TEXT(AM122,"0.#"),1)=".",FALSE,TRUE)</formula>
    </cfRule>
    <cfRule type="expression" dxfId="2520" priority="13138">
      <formula>IF(RIGHT(TEXT(AM122,"0.#"),1)=".",TRUE,FALSE)</formula>
    </cfRule>
  </conditionalFormatting>
  <conditionalFormatting sqref="AQ123">
    <cfRule type="expression" dxfId="2519" priority="13129">
      <formula>IF(RIGHT(TEXT(AQ123,"0.#"),1)=".",FALSE,TRUE)</formula>
    </cfRule>
    <cfRule type="expression" dxfId="2518" priority="13130">
      <formula>IF(RIGHT(TEXT(AQ123,"0.#"),1)=".",TRUE,FALSE)</formula>
    </cfRule>
  </conditionalFormatting>
  <conditionalFormatting sqref="AE125 AQ125">
    <cfRule type="expression" dxfId="2517" priority="13127">
      <formula>IF(RIGHT(TEXT(AE125,"0.#"),1)=".",FALSE,TRUE)</formula>
    </cfRule>
    <cfRule type="expression" dxfId="2516" priority="13128">
      <formula>IF(RIGHT(TEXT(AE125,"0.#"),1)=".",TRUE,FALSE)</formula>
    </cfRule>
  </conditionalFormatting>
  <conditionalFormatting sqref="AI125">
    <cfRule type="expression" dxfId="2515" priority="13125">
      <formula>IF(RIGHT(TEXT(AI125,"0.#"),1)=".",FALSE,TRUE)</formula>
    </cfRule>
    <cfRule type="expression" dxfId="2514" priority="13126">
      <formula>IF(RIGHT(TEXT(AI125,"0.#"),1)=".",TRUE,FALSE)</formula>
    </cfRule>
  </conditionalFormatting>
  <conditionalFormatting sqref="AM125">
    <cfRule type="expression" dxfId="2513" priority="13123">
      <formula>IF(RIGHT(TEXT(AM125,"0.#"),1)=".",FALSE,TRUE)</formula>
    </cfRule>
    <cfRule type="expression" dxfId="2512" priority="13124">
      <formula>IF(RIGHT(TEXT(AM125,"0.#"),1)=".",TRUE,FALSE)</formula>
    </cfRule>
  </conditionalFormatting>
  <conditionalFormatting sqref="AQ126">
    <cfRule type="expression" dxfId="2511" priority="13115">
      <formula>IF(RIGHT(TEXT(AQ126,"0.#"),1)=".",FALSE,TRUE)</formula>
    </cfRule>
    <cfRule type="expression" dxfId="2510" priority="13116">
      <formula>IF(RIGHT(TEXT(AQ126,"0.#"),1)=".",TRUE,FALSE)</formula>
    </cfRule>
  </conditionalFormatting>
  <conditionalFormatting sqref="AE128 AQ128">
    <cfRule type="expression" dxfId="2509" priority="13113">
      <formula>IF(RIGHT(TEXT(AE128,"0.#"),1)=".",FALSE,TRUE)</formula>
    </cfRule>
    <cfRule type="expression" dxfId="2508" priority="13114">
      <formula>IF(RIGHT(TEXT(AE128,"0.#"),1)=".",TRUE,FALSE)</formula>
    </cfRule>
  </conditionalFormatting>
  <conditionalFormatting sqref="AI128">
    <cfRule type="expression" dxfId="2507" priority="13111">
      <formula>IF(RIGHT(TEXT(AI128,"0.#"),1)=".",FALSE,TRUE)</formula>
    </cfRule>
    <cfRule type="expression" dxfId="2506" priority="13112">
      <formula>IF(RIGHT(TEXT(AI128,"0.#"),1)=".",TRUE,FALSE)</formula>
    </cfRule>
  </conditionalFormatting>
  <conditionalFormatting sqref="AM128">
    <cfRule type="expression" dxfId="2505" priority="13109">
      <formula>IF(RIGHT(TEXT(AM128,"0.#"),1)=".",FALSE,TRUE)</formula>
    </cfRule>
    <cfRule type="expression" dxfId="2504" priority="13110">
      <formula>IF(RIGHT(TEXT(AM128,"0.#"),1)=".",TRUE,FALSE)</formula>
    </cfRule>
  </conditionalFormatting>
  <conditionalFormatting sqref="AQ129">
    <cfRule type="expression" dxfId="2503" priority="13101">
      <formula>IF(RIGHT(TEXT(AQ129,"0.#"),1)=".",FALSE,TRUE)</formula>
    </cfRule>
    <cfRule type="expression" dxfId="2502" priority="13102">
      <formula>IF(RIGHT(TEXT(AQ129,"0.#"),1)=".",TRUE,FALSE)</formula>
    </cfRule>
  </conditionalFormatting>
  <conditionalFormatting sqref="AE75">
    <cfRule type="expression" dxfId="2501" priority="13099">
      <formula>IF(RIGHT(TEXT(AE75,"0.#"),1)=".",FALSE,TRUE)</formula>
    </cfRule>
    <cfRule type="expression" dxfId="2500" priority="13100">
      <formula>IF(RIGHT(TEXT(AE75,"0.#"),1)=".",TRUE,FALSE)</formula>
    </cfRule>
  </conditionalFormatting>
  <conditionalFormatting sqref="AE76">
    <cfRule type="expression" dxfId="2499" priority="13097">
      <formula>IF(RIGHT(TEXT(AE76,"0.#"),1)=".",FALSE,TRUE)</formula>
    </cfRule>
    <cfRule type="expression" dxfId="2498" priority="13098">
      <formula>IF(RIGHT(TEXT(AE76,"0.#"),1)=".",TRUE,FALSE)</formula>
    </cfRule>
  </conditionalFormatting>
  <conditionalFormatting sqref="AE77">
    <cfRule type="expression" dxfId="2497" priority="13095">
      <formula>IF(RIGHT(TEXT(AE77,"0.#"),1)=".",FALSE,TRUE)</formula>
    </cfRule>
    <cfRule type="expression" dxfId="2496" priority="13096">
      <formula>IF(RIGHT(TEXT(AE77,"0.#"),1)=".",TRUE,FALSE)</formula>
    </cfRule>
  </conditionalFormatting>
  <conditionalFormatting sqref="AI77">
    <cfRule type="expression" dxfId="2495" priority="13093">
      <formula>IF(RIGHT(TEXT(AI77,"0.#"),1)=".",FALSE,TRUE)</formula>
    </cfRule>
    <cfRule type="expression" dxfId="2494" priority="13094">
      <formula>IF(RIGHT(TEXT(AI77,"0.#"),1)=".",TRUE,FALSE)</formula>
    </cfRule>
  </conditionalFormatting>
  <conditionalFormatting sqref="AI76">
    <cfRule type="expression" dxfId="2493" priority="13091">
      <formula>IF(RIGHT(TEXT(AI76,"0.#"),1)=".",FALSE,TRUE)</formula>
    </cfRule>
    <cfRule type="expression" dxfId="2492" priority="13092">
      <formula>IF(RIGHT(TEXT(AI76,"0.#"),1)=".",TRUE,FALSE)</formula>
    </cfRule>
  </conditionalFormatting>
  <conditionalFormatting sqref="AI75">
    <cfRule type="expression" dxfId="2491" priority="13089">
      <formula>IF(RIGHT(TEXT(AI75,"0.#"),1)=".",FALSE,TRUE)</formula>
    </cfRule>
    <cfRule type="expression" dxfId="2490" priority="13090">
      <formula>IF(RIGHT(TEXT(AI75,"0.#"),1)=".",TRUE,FALSE)</formula>
    </cfRule>
  </conditionalFormatting>
  <conditionalFormatting sqref="AM75">
    <cfRule type="expression" dxfId="2489" priority="13087">
      <formula>IF(RIGHT(TEXT(AM75,"0.#"),1)=".",FALSE,TRUE)</formula>
    </cfRule>
    <cfRule type="expression" dxfId="2488" priority="13088">
      <formula>IF(RIGHT(TEXT(AM75,"0.#"),1)=".",TRUE,FALSE)</formula>
    </cfRule>
  </conditionalFormatting>
  <conditionalFormatting sqref="AM76">
    <cfRule type="expression" dxfId="2487" priority="13085">
      <formula>IF(RIGHT(TEXT(AM76,"0.#"),1)=".",FALSE,TRUE)</formula>
    </cfRule>
    <cfRule type="expression" dxfId="2486" priority="13086">
      <formula>IF(RIGHT(TEXT(AM76,"0.#"),1)=".",TRUE,FALSE)</formula>
    </cfRule>
  </conditionalFormatting>
  <conditionalFormatting sqref="AM77">
    <cfRule type="expression" dxfId="2485" priority="13083">
      <formula>IF(RIGHT(TEXT(AM77,"0.#"),1)=".",FALSE,TRUE)</formula>
    </cfRule>
    <cfRule type="expression" dxfId="2484" priority="13084">
      <formula>IF(RIGHT(TEXT(AM77,"0.#"),1)=".",TRUE,FALSE)</formula>
    </cfRule>
  </conditionalFormatting>
  <conditionalFormatting sqref="AE134:AE135 AU134:AU135 AI134:AI135 AM134:AM135 AQ134:AQ135">
    <cfRule type="expression" dxfId="2483" priority="13069">
      <formula>IF(RIGHT(TEXT(AE134,"0.#"),1)=".",FALSE,TRUE)</formula>
    </cfRule>
    <cfRule type="expression" dxfId="2482" priority="13070">
      <formula>IF(RIGHT(TEXT(AE134,"0.#"),1)=".",TRUE,FALSE)</formula>
    </cfRule>
  </conditionalFormatting>
  <conditionalFormatting sqref="AE433:AE435 AI433:AI435 AM433:AM435">
    <cfRule type="expression" dxfId="2481" priority="13039">
      <formula>IF(RIGHT(TEXT(AE433,"0.#"),1)=".",FALSE,TRUE)</formula>
    </cfRule>
    <cfRule type="expression" dxfId="2480" priority="13040">
      <formula>IF(RIGHT(TEXT(AE433,"0.#"),1)=".",TRUE,FALSE)</formula>
    </cfRule>
  </conditionalFormatting>
  <conditionalFormatting sqref="AU433:AU435">
    <cfRule type="expression" dxfId="2479" priority="13015">
      <formula>IF(RIGHT(TEXT(AU433,"0.#"),1)=".",FALSE,TRUE)</formula>
    </cfRule>
    <cfRule type="expression" dxfId="2478" priority="13016">
      <formula>IF(RIGHT(TEXT(AU433,"0.#"),1)=".",TRUE,FALSE)</formula>
    </cfRule>
  </conditionalFormatting>
  <conditionalFormatting sqref="AQ433:AQ435">
    <cfRule type="expression" dxfId="2477" priority="12915">
      <formula>IF(RIGHT(TEXT(AQ433,"0.#"),1)=".",FALSE,TRUE)</formula>
    </cfRule>
    <cfRule type="expression" dxfId="2476" priority="12916">
      <formula>IF(RIGHT(TEXT(AQ433,"0.#"),1)=".",TRUE,FALSE)</formula>
    </cfRule>
  </conditionalFormatting>
  <conditionalFormatting sqref="AL840:AO867">
    <cfRule type="expression" dxfId="2475" priority="6639">
      <formula>IF(AND(AL840&gt;=0, RIGHT(TEXT(AL840,"0.#"),1)&lt;&gt;"."),TRUE,FALSE)</formula>
    </cfRule>
    <cfRule type="expression" dxfId="2474" priority="6640">
      <formula>IF(AND(AL840&gt;=0, RIGHT(TEXT(AL840,"0.#"),1)="."),TRUE,FALSE)</formula>
    </cfRule>
    <cfRule type="expression" dxfId="2473" priority="6641">
      <formula>IF(AND(AL840&lt;0, RIGHT(TEXT(AL840,"0.#"),1)&lt;&gt;"."),TRUE,FALSE)</formula>
    </cfRule>
    <cfRule type="expression" dxfId="2472" priority="6642">
      <formula>IF(AND(AL840&lt;0, RIGHT(TEXT(AL840,"0.#"),1)="."),TRUE,FALSE)</formula>
    </cfRule>
  </conditionalFormatting>
  <conditionalFormatting sqref="AQ53:AQ55">
    <cfRule type="expression" dxfId="2471" priority="4661">
      <formula>IF(RIGHT(TEXT(AQ53,"0.#"),1)=".",FALSE,TRUE)</formula>
    </cfRule>
    <cfRule type="expression" dxfId="2470" priority="4662">
      <formula>IF(RIGHT(TEXT(AQ53,"0.#"),1)=".",TRUE,FALSE)</formula>
    </cfRule>
  </conditionalFormatting>
  <conditionalFormatting sqref="AU53:AU55">
    <cfRule type="expression" dxfId="2469" priority="4659">
      <formula>IF(RIGHT(TEXT(AU53,"0.#"),1)=".",FALSE,TRUE)</formula>
    </cfRule>
    <cfRule type="expression" dxfId="2468" priority="4660">
      <formula>IF(RIGHT(TEXT(AU53,"0.#"),1)=".",TRUE,FALSE)</formula>
    </cfRule>
  </conditionalFormatting>
  <conditionalFormatting sqref="AQ60:AQ62">
    <cfRule type="expression" dxfId="2467" priority="4657">
      <formula>IF(RIGHT(TEXT(AQ60,"0.#"),1)=".",FALSE,TRUE)</formula>
    </cfRule>
    <cfRule type="expression" dxfId="2466" priority="4658">
      <formula>IF(RIGHT(TEXT(AQ60,"0.#"),1)=".",TRUE,FALSE)</formula>
    </cfRule>
  </conditionalFormatting>
  <conditionalFormatting sqref="AU60:AU62">
    <cfRule type="expression" dxfId="2465" priority="4655">
      <formula>IF(RIGHT(TEXT(AU60,"0.#"),1)=".",FALSE,TRUE)</formula>
    </cfRule>
    <cfRule type="expression" dxfId="2464" priority="4656">
      <formula>IF(RIGHT(TEXT(AU60,"0.#"),1)=".",TRUE,FALSE)</formula>
    </cfRule>
  </conditionalFormatting>
  <conditionalFormatting sqref="AQ75:AQ77">
    <cfRule type="expression" dxfId="2463" priority="4653">
      <formula>IF(RIGHT(TEXT(AQ75,"0.#"),1)=".",FALSE,TRUE)</formula>
    </cfRule>
    <cfRule type="expression" dxfId="2462" priority="4654">
      <formula>IF(RIGHT(TEXT(AQ75,"0.#"),1)=".",TRUE,FALSE)</formula>
    </cfRule>
  </conditionalFormatting>
  <conditionalFormatting sqref="AU75:AU77">
    <cfRule type="expression" dxfId="2461" priority="4651">
      <formula>IF(RIGHT(TEXT(AU75,"0.#"),1)=".",FALSE,TRUE)</formula>
    </cfRule>
    <cfRule type="expression" dxfId="2460" priority="4652">
      <formula>IF(RIGHT(TEXT(AU75,"0.#"),1)=".",TRUE,FALSE)</formula>
    </cfRule>
  </conditionalFormatting>
  <conditionalFormatting sqref="AQ87:AQ89">
    <cfRule type="expression" dxfId="2459" priority="4649">
      <formula>IF(RIGHT(TEXT(AQ87,"0.#"),1)=".",FALSE,TRUE)</formula>
    </cfRule>
    <cfRule type="expression" dxfId="2458" priority="4650">
      <formula>IF(RIGHT(TEXT(AQ87,"0.#"),1)=".",TRUE,FALSE)</formula>
    </cfRule>
  </conditionalFormatting>
  <conditionalFormatting sqref="AU87:AU89">
    <cfRule type="expression" dxfId="2457" priority="4647">
      <formula>IF(RIGHT(TEXT(AU87,"0.#"),1)=".",FALSE,TRUE)</formula>
    </cfRule>
    <cfRule type="expression" dxfId="2456" priority="4648">
      <formula>IF(RIGHT(TEXT(AU87,"0.#"),1)=".",TRUE,FALSE)</formula>
    </cfRule>
  </conditionalFormatting>
  <conditionalFormatting sqref="AQ92:AQ94">
    <cfRule type="expression" dxfId="2455" priority="4645">
      <formula>IF(RIGHT(TEXT(AQ92,"0.#"),1)=".",FALSE,TRUE)</formula>
    </cfRule>
    <cfRule type="expression" dxfId="2454" priority="4646">
      <formula>IF(RIGHT(TEXT(AQ92,"0.#"),1)=".",TRUE,FALSE)</formula>
    </cfRule>
  </conditionalFormatting>
  <conditionalFormatting sqref="AU92:AU94">
    <cfRule type="expression" dxfId="2453" priority="4643">
      <formula>IF(RIGHT(TEXT(AU92,"0.#"),1)=".",FALSE,TRUE)</formula>
    </cfRule>
    <cfRule type="expression" dxfId="2452" priority="4644">
      <formula>IF(RIGHT(TEXT(AU92,"0.#"),1)=".",TRUE,FALSE)</formula>
    </cfRule>
  </conditionalFormatting>
  <conditionalFormatting sqref="AQ97:AQ99">
    <cfRule type="expression" dxfId="2451" priority="4641">
      <formula>IF(RIGHT(TEXT(AQ97,"0.#"),1)=".",FALSE,TRUE)</formula>
    </cfRule>
    <cfRule type="expression" dxfId="2450" priority="4642">
      <formula>IF(RIGHT(TEXT(AQ97,"0.#"),1)=".",TRUE,FALSE)</formula>
    </cfRule>
  </conditionalFormatting>
  <conditionalFormatting sqref="AU97:AU99">
    <cfRule type="expression" dxfId="2449" priority="4639">
      <formula>IF(RIGHT(TEXT(AU97,"0.#"),1)=".",FALSE,TRUE)</formula>
    </cfRule>
    <cfRule type="expression" dxfId="2448" priority="4640">
      <formula>IF(RIGHT(TEXT(AU97,"0.#"),1)=".",TRUE,FALSE)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0:Y867">
    <cfRule type="expression" dxfId="2431" priority="2967">
      <formula>IF(RIGHT(TEXT(Y840,"0.#"),1)=".",FALSE,TRUE)</formula>
    </cfRule>
    <cfRule type="expression" dxfId="2430" priority="2968">
      <formula>IF(RIGHT(TEXT(Y840,"0.#"),1)=".",TRUE,FALSE)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3:AO1132">
    <cfRule type="expression" dxfId="2401" priority="2873">
      <formula>IF(AND(AL1103&gt;=0, RIGHT(TEXT(AL1103,"0.#"),1)&lt;&gt;"."),TRUE,FALSE)</formula>
    </cfRule>
    <cfRule type="expression" dxfId="2400" priority="2874">
      <formula>IF(AND(AL1103&gt;=0, RIGHT(TEXT(AL1103,"0.#"),1)="."),TRUE,FALSE)</formula>
    </cfRule>
    <cfRule type="expression" dxfId="2399" priority="2875">
      <formula>IF(AND(AL1103&lt;0, RIGHT(TEXT(AL1103,"0.#"),1)&lt;&gt;"."),TRUE,FALSE)</formula>
    </cfRule>
    <cfRule type="expression" dxfId="2398" priority="2876">
      <formula>IF(AND(AL1103&lt;0, RIGHT(TEXT(AL1103,"0.#"),1)="."),TRUE,FALSE)</formula>
    </cfRule>
  </conditionalFormatting>
  <conditionalFormatting sqref="Y1103:Y1132">
    <cfRule type="expression" dxfId="2397" priority="2871">
      <formula>IF(RIGHT(TEXT(Y1103,"0.#"),1)=".",FALSE,TRUE)</formula>
    </cfRule>
    <cfRule type="expression" dxfId="2396" priority="2872">
      <formula>IF(RIGHT(TEXT(Y1103,"0.#"),1)=".",TRUE,FALSE)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8:AO839">
    <cfRule type="expression" dxfId="2387" priority="2825">
      <formula>IF(AND(AL838&gt;=0, RIGHT(TEXT(AL838,"0.#"),1)&lt;&gt;"."),TRUE,FALSE)</formula>
    </cfRule>
    <cfRule type="expression" dxfId="2386" priority="2826">
      <formula>IF(AND(AL838&gt;=0, RIGHT(TEXT(AL838,"0.#"),1)="."),TRUE,FALSE)</formula>
    </cfRule>
    <cfRule type="expression" dxfId="2385" priority="2827">
      <formula>IF(AND(AL838&lt;0, RIGHT(TEXT(AL838,"0.#"),1)&lt;&gt;"."),TRUE,FALSE)</formula>
    </cfRule>
    <cfRule type="expression" dxfId="2384" priority="2828">
      <formula>IF(AND(AL838&lt;0, RIGHT(TEXT(AL838,"0.#"),1)="."),TRUE,FALSE)</formula>
    </cfRule>
  </conditionalFormatting>
  <conditionalFormatting sqref="Y838:Y839">
    <cfRule type="expression" dxfId="2383" priority="2823">
      <formula>IF(RIGHT(TEXT(Y838,"0.#"),1)=".",FALSE,TRUE)</formula>
    </cfRule>
    <cfRule type="expression" dxfId="2382" priority="2824">
      <formula>IF(RIGHT(TEXT(Y838,"0.#"),1)=".",TRUE,FALSE)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 P26: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458:AE460 AI458:AI460 AM458:AM460">
    <cfRule type="expression" dxfId="713" priority="13">
      <formula>IF(RIGHT(TEXT(AE458,"0.#"),1)=".",FALSE,TRUE)</formula>
    </cfRule>
    <cfRule type="expression" dxfId="712" priority="14">
      <formula>IF(RIGHT(TEXT(AE458,"0.#"),1)=".",TRUE,FALSE)</formula>
    </cfRule>
  </conditionalFormatting>
  <conditionalFormatting sqref="AU458:AU460">
    <cfRule type="expression" dxfId="711" priority="11">
      <formula>IF(RIGHT(TEXT(AU458,"0.#"),1)=".",FALSE,TRUE)</formula>
    </cfRule>
    <cfRule type="expression" dxfId="710" priority="12">
      <formula>IF(RIGHT(TEXT(AU458,"0.#"),1)=".",TRUE,FALSE)</formula>
    </cfRule>
  </conditionalFormatting>
  <conditionalFormatting sqref="AQ458:AQ460">
    <cfRule type="expression" dxfId="709" priority="9">
      <formula>IF(RIGHT(TEXT(AQ458,"0.#"),1)=".",FALSE,TRUE)</formula>
    </cfRule>
    <cfRule type="expression" dxfId="708" priority="10">
      <formula>IF(RIGHT(TEXT(AQ458,"0.#"),1)=".",TRUE,FALSE)</formula>
    </cfRule>
  </conditionalFormatting>
  <conditionalFormatting sqref="AE138:AE139 AU138:AU139 AI138:AI139 AM138:AM139 AQ138:AQ139">
    <cfRule type="expression" dxfId="707" priority="7">
      <formula>IF(RIGHT(TEXT(AE138,"0.#"),1)=".",FALSE,TRUE)</formula>
    </cfRule>
    <cfRule type="expression" dxfId="706" priority="8">
      <formula>IF(RIGHT(TEXT(AE138,"0.#"),1)=".",TRUE,FALSE)</formula>
    </cfRule>
  </conditionalFormatting>
  <conditionalFormatting sqref="AE194:AE195 AU194:AU195 AI194:AI195 AM194:AM195 AQ194:AQ195">
    <cfRule type="expression" dxfId="705" priority="5">
      <formula>IF(RIGHT(TEXT(AE194,"0.#"),1)=".",FALSE,TRUE)</formula>
    </cfRule>
    <cfRule type="expression" dxfId="704" priority="6">
      <formula>IF(RIGHT(TEXT(AE194,"0.#"),1)=".",TRUE,FALSE)</formula>
    </cfRule>
  </conditionalFormatting>
  <conditionalFormatting sqref="AE198:AE199 AU198:AU199 AI198:AI199 AM198:AM199 AQ198:AQ199">
    <cfRule type="expression" dxfId="703" priority="3">
      <formula>IF(RIGHT(TEXT(AE198,"0.#"),1)=".",FALSE,TRUE)</formula>
    </cfRule>
    <cfRule type="expression" dxfId="702" priority="4">
      <formula>IF(RIGHT(TEXT(AE198,"0.#"),1)=".",TRUE,FALSE)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24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615</v>
      </c>
      <c r="H2" s="13" t="str">
        <f>IF(G2="","",F2)</f>
        <v>一般会計</v>
      </c>
      <c r="I2" s="13" t="str">
        <f>IF(H2="","",IF(I1&lt;&gt;"",CONCATENATE(I1,"、",H2),H2))</f>
        <v>一般会計</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615</v>
      </c>
      <c r="M3" s="13" t="str">
        <f t="shared" ref="M3:M11" si="2">IF(L3="","",K3)</f>
        <v>文教及び科学振興</v>
      </c>
      <c r="N3" s="13" t="str">
        <f>IF(M3="",N2,IF(N2&lt;&gt;"",CONCATENATE(N2,"、",M3),M3))</f>
        <v>文教及び科学振興</v>
      </c>
      <c r="O3" s="13"/>
      <c r="P3" s="12" t="s">
        <v>75</v>
      </c>
      <c r="Q3" s="17" t="s">
        <v>615</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569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t="s">
        <v>569</v>
      </c>
      <c r="C12" s="13" t="str">
        <f t="shared" ref="C12:C24" si="9">IF(B12="","",A12)</f>
        <v>障害者施策</v>
      </c>
      <c r="D12" s="13" t="str">
        <f t="shared" si="8"/>
        <v>子ども・若者育成支援、障害者施策</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子ども・若者育成支援、障害者施策</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子ども・若者育成支援、障害者施策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子ども・若者育成支援、障害者施策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子ども・若者育成支援、障害者施策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子ども・若者育成支援、障害者施策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子ども・若者育成支援、障害者施策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子ども・若者育成支援、障害者施策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子ども・若者育成支援、障害者施策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t="s">
        <v>569</v>
      </c>
      <c r="C21" s="13" t="str">
        <f t="shared" si="9"/>
        <v>地方創生</v>
      </c>
      <c r="D21" s="13" t="str">
        <f t="shared" si="8"/>
        <v>子ども・若者育成支援、障害者施策、地方創生</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子ども・若者育成支援、障害者施策、地方創生</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子ども・若者育成支援、障害者施策、地方創生</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子ども・若者育成支援、障害者施策、地方創生</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子ども・若者育成支援、障害者施策、地方創生</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80" zoomScaleNormal="75" zoomScaleSheetLayoutView="80"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70" zoomScaleNormal="75" zoomScaleSheetLayoutView="7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2020-10-02T13:27:57Z</cp:lastPrinted>
  <dcterms:created xsi:type="dcterms:W3CDTF">2012-03-13T00:50:25Z</dcterms:created>
  <dcterms:modified xsi:type="dcterms:W3CDTF">2020-10-02T15:10:52Z</dcterms:modified>
</cp:coreProperties>
</file>