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4ADF10C-A809-4801-A2E1-1C9FAFA3FB9B}" xr6:coauthVersionLast="36" xr6:coauthVersionMax="36" xr10:uidLastSave="{00000000-0000-0000-0000-000000000000}"/>
  <bookViews>
    <workbookView xWindow="232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<sst xmlns="http://schemas.openxmlformats.org/spreadsheetml/2006/main" count="2923" uniqueCount="671">
  <si>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</si>
  <si>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</si>
  <si>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</si>
  <si>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</si>
  <si>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</si>
  <si>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</si>
  <si>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</si>
  <si>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</si>
  <si>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</si>
  <si>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</si>
  <si>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</si>
  <si>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</si>
  <si>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</si>
  <si>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</si>
  <si>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</si>
  <si>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</si>
  <si>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</si>
  <si>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</si>
  <si>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</si>
  <si>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</si>
  <si>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</si>
  <si>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</si>
  <si>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</si>
  <si>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</si>
  <si>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</si>
  <si>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</si>
  <si>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</si>
  <si>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</si>
  <si>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</si>
  <si>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</si>
  <si>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</si>
  <si>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</si>
  <si>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</si>
  <si>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</si>
  <si>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</si>
  <si>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</si>
  <si>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</si>
  <si>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</si>
  <si>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</si>
  <si>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</si>
  <si>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</si>
  <si>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</si>
  <si>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</si>
  <si>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</si>
  <si>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</si>
  <si>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</si>
  <si>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</si>
  <si>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</si>
  <si>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</si>
  <si>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</si>
  <si>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</si>
  <si>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</si>
  <si>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</si>
  <si>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</si>
  <si>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</si>
  <si>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</si>
  <si>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</si>
  <si>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</si>
  <si>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</si>
  <si>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</si>
  <si>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</si>
  <si>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</si>
  <si>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</si>
  <si>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</si>
  <si>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</si>
  <si>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</si>
  <si>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</si>
  <si>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</si>
  <si>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</si>
  <si>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</si>
  <si>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</si>
  <si>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</si>
  <si>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</si>
  <si>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</si>
  <si>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</si>
  <si>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</si>
  <si>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</si>
  <si>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</si>
  <si>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</si>
  <si>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</si>
  <si>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</si>
  <si>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</si>
  <si>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</si>
  <si>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</si>
  <si>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</si>
  <si>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</si>
  <si>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</si>
  <si>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</si>
  <si>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</si>
  <si>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</si>
  <si>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</si>
  <si>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</si>
  <si>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</si>
  <si>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</si>
  <si>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</si>
  <si>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</si>
  <si>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</si>
  <si>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</si>
  <si>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</si>
  <si>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</si>
  <si>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</si>
  <si>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</si>
  <si>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</si>
  <si>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</si>
  <si>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</si>
  <si>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</si>
  <si>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</si>
  <si>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</si>
  <si>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</si>
  <si>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</si>
  <si>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</si>
  <si>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</si>
  <si>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</si>
  <si>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</si>
  <si>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</si>
  <si>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</si>
  <si>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</si>
  <si>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</si>
  <si>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</si>
  <si>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</si>
  <si>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</si>
  <si>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</si>
  <si>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</si>
  <si>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</si>
  <si>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</si>
  <si>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</si>
  <si>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</si>
  <si>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</si>
  <si>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</si>
  <si>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</si>
  <si>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</si>
  <si>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</si>
  <si>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</si>
  <si>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</si>
  <si>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</si>
  <si>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</si>
  <si>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</si>
  <si>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</si>
  <si>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</si>
  <si>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</si>
  <si>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</si>
  <si>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</si>
  <si>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</si>
  <si>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</si>
  <si>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</si>
  <si>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</si>
  <si>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</si>
  <si>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</si>
  <si>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</si>
  <si>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</si>
  <si>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</si>
  <si>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</si>
  <si>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</si>
  <si>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</si>
  <si>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</si>
  <si>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</si>
  <si>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</si>
  <si>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</si>
  <si>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</si>
  <si>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</si>
  <si>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</si>
  <si>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</si>
  <si>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</si>
  <si>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</si>
  <si>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</si>
  <si>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</si>
  <si>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</si>
  <si>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</si>
  <si>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</si>
  <si>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</si>
  <si>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</si>
  <si>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</si>
  <si>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</si>
  <si>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</si>
  <si>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</si>
  <si>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</si>
  <si>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</si>
  <si>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</si>
  <si>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</si>
  <si>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</si>
  <si>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</si>
  <si>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</si>
  <si>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</si>
  <si>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</si>
  <si>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</si>
  <si>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</si>
  <si>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</si>
  <si>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</si>
  <si>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</si>
  <si>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</si>
  <si>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</si>
  <si>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</si>
  <si>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</si>
  <si>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</si>
  <si>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</si>
  <si>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</si>
  <si>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</si>
  <si>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</si>
  <si>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</si>
  <si>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</si>
  <si>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</si>
  <si>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</si>
  <si>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</si>
  <si>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</si>
  <si>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</si>
  <si>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</si>
  <si>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</si>
  <si>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</si>
  <si>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</si>
  <si>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</si>
  <si>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</si>
  <si>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</si>
  <si>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</si>
  <si>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</si>
  <si>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</si>
  <si>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</si>
  <si>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</si>
  <si>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</si>
  <si>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</si>
  <si>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</si>
  <si>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</si>
  <si>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</si>
  <si>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</si>
  <si>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</si>
  <si>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</si>
  <si>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</si>
  <si>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</si>
  <si>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</si>
  <si>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</si>
  <si>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</si>
  <si>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</si>
  <si>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</si>
  <si>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</si>
  <si>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</si>
  <si>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</si>
  <si>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</si>
  <si>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</si>
  <si>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</si>
  <si>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</si>
  <si>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</si>
  <si>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</si>
  <si>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</si>
  <si>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</si>
  <si>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</si>
  <si>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</si>
  <si>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</si>
  <si>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</si>
  <si>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</si>
  <si>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</si>
  <si>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</si>
  <si>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</si>
  <si>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</si>
  <si>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</si>
  <si>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</si>
  <si>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</si>
  <si>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</si>
  <si>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</si>
  <si>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</si>
  <si>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</si>
  <si>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</si>
  <si>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</si>
  <si>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</si>
  <si>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</si>
  <si>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</si>
  <si>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</si>
  <si>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</si>
  <si>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</si>
  <si>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</si>
  <si>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</si>
  <si>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</si>
  <si>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</si>
  <si>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</si>
  <si>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</si>
  <si>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</si>
  <si>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</si>
  <si>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</si>
  <si>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</si>
  <si>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</si>
  <si>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</si>
  <si>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</si>
  <si>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</si>
  <si>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</si>
  <si>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</si>
  <si>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</si>
  <si>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</si>
  <si>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</si>
  <si>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</si>
  <si>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</si>
  <si>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</si>
  <si>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</si>
  <si>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</si>
  <si>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</si>
  <si>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</si>
  <si>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</si>
  <si>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</si>
  <si>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</si>
  <si>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</si>
  <si>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</si>
  <si>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</si>
  <si>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</si>
  <si>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</si>
  <si>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</si>
  <si>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</si>
  <si>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</si>
  <si>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</si>
  <si>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</si>
  <si>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</si>
  <si>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</si>
  <si>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</si>
  <si>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</si>
  <si>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</si>
  <si>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</si>
  <si>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</si>
  <si>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</si>
  <si>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</si>
  <si>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</si>
  <si>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</si>
  <si>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</si>
  <si>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</si>
  <si>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</si>
  <si>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</si>
  <si>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</si>
  <si>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</si>
  <si>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</si>
  <si>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</si>
  <si>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</si>
  <si>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</si>
  <si>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</si>
  <si>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</si>
  <si>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</si>
  <si>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</si>
  <si>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</si>
  <si>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</si>
  <si>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</si>
  <si>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</si>
  <si>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</si>
  <si>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</si>
  <si>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</si>
  <si>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</si>
  <si>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</si>
  <si>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</si>
  <si>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</si>
  <si>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</si>
  <si>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</si>
  <si>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</si>
  <si>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</si>
  <si>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</si>
  <si>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</si>
  <si>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</si>
  <si>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</si>
  <si>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</si>
  <si>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</si>
  <si>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</si>
  <si>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</si>
  <si>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</si>
  <si>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</si>
  <si>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</si>
  <si>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</si>
  <si>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</si>
  <si>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</si>
  <si>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</si>
  <si>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</si>
  <si>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</si>
  <si>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</si>
  <si>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</si>
  <si>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</si>
  <si>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</si>
  <si>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</si>
  <si>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</si>
  <si>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</si>
  <si>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</si>
  <si>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</si>
  <si>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</si>
  <si>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</si>
  <si>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</si>
  <si>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</si>
  <si>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</si>
  <si>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</si>
  <si>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</si>
  <si>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</si>
  <si>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</si>
  <si>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</si>
  <si>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</si>
  <si>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</si>
  <si>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</si>
  <si>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</si>
  <si>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</si>
  <si>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</si>
  <si>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</si>
  <si>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</si>
  <si>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</si>
  <si>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</si>
  <si>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</si>
  <si>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</si>
  <si>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</si>
  <si>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</si>
  <si>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</si>
  <si>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</si>
  <si>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</si>
  <si>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</si>
  <si>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</si>
  <si>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</si>
  <si>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</si>
  <si>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</si>
  <si>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</si>
  <si>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</si>
  <si>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</si>
  <si>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</si>
  <si>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</si>
  <si>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</si>
  <si>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</si>
  <si>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</si>
  <si>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</si>
  <si>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</si>
  <si>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</si>
  <si>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</si>
  <si>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</si>
  <si>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</si>
  <si>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</si>
  <si>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</si>
  <si>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</si>
  <si>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</si>
  <si>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</si>
  <si>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</si>
  <si>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</si>
  <si>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</si>
  <si>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</si>
  <si>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</si>
  <si>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</si>
  <si>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</si>
  <si>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</si>
  <si>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</si>
  <si>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</si>
  <si>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</si>
  <si>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</si>
  <si>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</si>
  <si>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</si>
  <si>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</si>
  <si>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</si>
  <si>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</si>
  <si>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</si>
  <si>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</si>
  <si>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</si>
  <si>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</si>
  <si>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</si>
  <si>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</si>
  <si>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</si>
  <si>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</si>
  <si>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</si>
  <si>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</si>
  <si>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</si>
  <si>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</si>
  <si>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</si>
  <si>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</si>
  <si>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</si>
  <si>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</si>
  <si>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</si>
  <si>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</si>
  <si>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</si>
  <si>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</si>
  <si>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</si>
  <si>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</si>
  <si>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</si>
  <si>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</si>
  <si>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</si>
  <si>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</si>
  <si>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</si>
  <si>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</si>
  <si>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</si>
  <si>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</si>
  <si>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</si>
  <si>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</si>
  <si>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</si>
  <si>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</si>
  <si>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</si>
  <si>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</si>
  <si>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</si>
  <si>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</si>
  <si>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</si>
  <si>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</si>
  <si>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</si>
  <si>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</si>
  <si>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</si>
  <si>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</si>
  <si>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</si>
  <si>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</si>
  <si>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</si>
  <si>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</si>
  <si>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</si>
  <si>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</si>
  <si>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</si>
  <si>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</si>
  <si>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</si>
  <si>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</si>
  <si>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</si>
  <si>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</si>
  <si>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</si>
  <si>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</si>
  <si>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</si>
  <si>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</si>
  <si>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</si>
  <si>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</si>
  <si>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</si>
  <si>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</si>
  <si>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</si>
  <si>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</si>
  <si>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</si>
  <si>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</si>
  <si>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</si>
  <si>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</si>
  <si>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</si>
  <si>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</si>
  <si>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</si>
  <si>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</si>
  <si>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</si>
  <si>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</si>
  <si>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</si>
  <si>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</si>
  <si>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</si>
  <si>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</si>
  <si>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</si>
  <si>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</si>
  <si>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</si>
  <si>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</si>
  <si>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</si>
  <si>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</si>
  <si>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</si>
  <si>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</si>
  <si>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</si>
  <si>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</si>
  <si>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</si>
  <si>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</si>
  <si>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</si>
  <si>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</si>
  <si>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</si>
  <si>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</si>
  <si>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</si>
  <si>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</si>
  <si>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</si>
  <si>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</si>
  <si>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</si>
  <si>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</si>
  <si>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</si>
  <si>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</si>
  <si>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</si>
  <si>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</si>
  <si>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</si>
  <si>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</si>
  <si>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</si>
  <si>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</si>
  <si>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</si>
  <si>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</si>
  <si>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</si>
  <si>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</si>
  <si>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</si>
  <si>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</si>
  <si>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</si>
  <si>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</si>
  <si>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</si>
  <si>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</si>
  <si>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</si>
  <si>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</si>
  <si>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</si>
  <si>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</si>
  <si>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</si>
  <si>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</si>
  <si>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</si>
  <si>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</si>
  <si>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</si>
  <si>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</si>
  <si>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</si>
  <si>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</si>
  <si>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</si>
  <si>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宗務行政の推進</t>
    <phoneticPr fontId="5"/>
  </si>
  <si>
    <t>昭和２６年度</t>
    <phoneticPr fontId="5"/>
  </si>
  <si>
    <t>終了予定なし</t>
    <phoneticPr fontId="5"/>
  </si>
  <si>
    <t>宗務課長　南新平</t>
    <phoneticPr fontId="5"/>
  </si>
  <si>
    <t>宗教法人法第14条
文部科学省設置法　第4条第89号等</t>
    <phoneticPr fontId="5"/>
  </si>
  <si>
    <t>宗教法人法に基づく宗教法人の規則認証等行政事務処理、宗教に関する情報資料の収集や宗教法人の適正な管理運営に資する事業を通じて、円滑な宗務行政の推進を図る。</t>
    <phoneticPr fontId="5"/>
  </si>
  <si>
    <t>宗教法人の規則認証等経常的に必要な行政事務処理、宗教事情等に関する調査及び宗教関係統計等資料の収集整理のほか、宗教法人の管理運営に係る資料の作成、宗教法人等に対する実務研修会等宗教法人の適正な管理運営に資する事業及び不活動宗教法人の整理促進のための対策を実施する。</t>
    <phoneticPr fontId="5"/>
  </si>
  <si>
    <t>-</t>
    <phoneticPr fontId="5"/>
  </si>
  <si>
    <t>-</t>
    <phoneticPr fontId="5"/>
  </si>
  <si>
    <t>-</t>
    <phoneticPr fontId="5"/>
  </si>
  <si>
    <t>庁費</t>
    <phoneticPr fontId="5"/>
  </si>
  <si>
    <t>文化芸術振興委託費</t>
  </si>
  <si>
    <t>職員旅費</t>
  </si>
  <si>
    <t>委員等旅費</t>
  </si>
  <si>
    <t>諸謝金</t>
  </si>
  <si>
    <t>宗教法人等に関する基礎資料作成のための調査を実施し、現状の把握を行うために、調査票の回収率8割を目指す。</t>
    <phoneticPr fontId="5"/>
  </si>
  <si>
    <t>調査票回収率（回収した調査票/調査依頼した調査票）</t>
    <phoneticPr fontId="5"/>
  </si>
  <si>
    <t>％</t>
    <phoneticPr fontId="5"/>
  </si>
  <si>
    <t>％</t>
    <phoneticPr fontId="5"/>
  </si>
  <si>
    <t>-</t>
    <phoneticPr fontId="5"/>
  </si>
  <si>
    <t>宗教法人等の法人事務担当者に対し、法人運営上の実務についての研修を行う宗教法人実務研修会における受講者の満足度9割を目指す。</t>
    <phoneticPr fontId="5"/>
  </si>
  <si>
    <t>受講者の満足度（「とても有意義であった」「有意義であった」と回答する割合）</t>
    <phoneticPr fontId="5"/>
  </si>
  <si>
    <t>宗教法人認証事務実施件数</t>
    <phoneticPr fontId="5"/>
  </si>
  <si>
    <t>件</t>
    <phoneticPr fontId="5"/>
  </si>
  <si>
    <t>宗務行政事務処理のうち、認証等・事務指導の執行額
／認証事務実施件数（千円未満四捨五入）</t>
    <phoneticPr fontId="5"/>
  </si>
  <si>
    <t>千円</t>
    <phoneticPr fontId="5"/>
  </si>
  <si>
    <t>千円/件数</t>
    <phoneticPr fontId="5"/>
  </si>
  <si>
    <t>21,492/52</t>
    <phoneticPr fontId="5"/>
  </si>
  <si>
    <t>22,831/54</t>
    <phoneticPr fontId="5"/>
  </si>
  <si>
    <t>／　</t>
    <phoneticPr fontId="5"/>
  </si>
  <si>
    <t>　　/</t>
    <phoneticPr fontId="5"/>
  </si>
  <si>
    <t>／　　　　　　　　　　　　　　</t>
    <phoneticPr fontId="5"/>
  </si>
  <si>
    <t>／　　　　　　　　　　　　　　</t>
    <phoneticPr fontId="5"/>
  </si>
  <si>
    <t>　　/</t>
    <phoneticPr fontId="5"/>
  </si>
  <si>
    <t>宗教法人実務研修会における受講者の満足度</t>
    <phoneticPr fontId="5"/>
  </si>
  <si>
    <t>宗教法人が適切な運営を行うために、宗教法人の関係者等を対象として、全国9か所で研修会等を開催し、具体的な事務処理方法等を周知するとともに、適正な管理運営についての意識の徹底を図っていることから、文化芸術振興のための基盤の充実に資するものである。</t>
    <phoneticPr fontId="5"/>
  </si>
  <si>
    <t>宗教法人法に基づく認証事務等は、国と地方（各都道府県）が役割分担を担っており、民間等による代替はできない。また、宗務行政の推進のための唯一の事業である。</t>
    <phoneticPr fontId="5"/>
  </si>
  <si>
    <t>宗教法人法に基づく認証事務等を実施するために、宗教に関する情報資料の収集等が必要であり、宗教法人が適切な管理運営を行うために、具体的な事務処理方法等を周知し、理解を深めることができる適切な事業であり、宗務行政の推進のための唯一の事業である。</t>
    <phoneticPr fontId="5"/>
  </si>
  <si>
    <t>資金の支出に当たっては、原則として、競争入札、見積り合わせを行うことにより、競争性の確保に努めている。
一者応札になった2件のうち、1件は、入札仕様も明確でわかりやすく、公告期間も十分に確保したものの、より高い専門性が求められることもあり、今回一者のみになった。
もう1件は、また、小規模な業者が多いうえに、高い専門性を求められるものであったために、一者になってしまった。
今後、一者応札の状況が改善されるよう、受注者に必要な資格等を見直すなどして、幅広く応募できるように検討していく。</t>
    <phoneticPr fontId="5"/>
  </si>
  <si>
    <t>認証事務は所轄庁である国の義務行為であること、信教の自由は受益者負担で制限することはできないため、当該事項は評価対象外とする。</t>
    <phoneticPr fontId="5"/>
  </si>
  <si>
    <t>会議費の削減や出張案件を複数まとめて実施するなどコスト削減に努めているが、ここ数年横ばい傾向にある。</t>
    <phoneticPr fontId="5"/>
  </si>
  <si>
    <t>中間段階での支出はない。</t>
    <phoneticPr fontId="5"/>
  </si>
  <si>
    <t>費目・使途については、契約時、精算時に精査している。</t>
    <phoneticPr fontId="5"/>
  </si>
  <si>
    <t>これまで印刷物で配布していたもののうち一部をデータ提供することにより、印刷部数の数量を見直しを行った。</t>
    <phoneticPr fontId="5"/>
  </si>
  <si>
    <t>ほぼ目標を達している。</t>
    <phoneticPr fontId="5"/>
  </si>
  <si>
    <t>認証事務は所轄庁のみが行える義務であり、他の手段を講じることはできない。</t>
    <phoneticPr fontId="5"/>
  </si>
  <si>
    <t>研修会等の事業は年度当初に立てた予定通り、実施している。</t>
    <phoneticPr fontId="5"/>
  </si>
  <si>
    <t>各種調査業務の成果は、認証業務等に役立っている。宗教年鑑は宗教法人等に関する唯一の統計資料であり、内容を文化庁HPで公開している。</t>
    <phoneticPr fontId="5"/>
  </si>
  <si>
    <t>499</t>
    <phoneticPr fontId="5"/>
  </si>
  <si>
    <t>423</t>
    <phoneticPr fontId="5"/>
  </si>
  <si>
    <t>447</t>
    <phoneticPr fontId="5"/>
  </si>
  <si>
    <t>412</t>
    <phoneticPr fontId="5"/>
  </si>
  <si>
    <t>411</t>
    <phoneticPr fontId="5"/>
  </si>
  <si>
    <t>405</t>
    <phoneticPr fontId="5"/>
  </si>
  <si>
    <t>388</t>
    <phoneticPr fontId="5"/>
  </si>
  <si>
    <t>文部科学省</t>
    <phoneticPr fontId="5"/>
  </si>
  <si>
    <t>12-4 文化芸術を推進するプラットフォームの形成</t>
    <phoneticPr fontId="5"/>
  </si>
  <si>
    <t>文化庁</t>
    <phoneticPr fontId="5"/>
  </si>
  <si>
    <t>宗務課</t>
    <phoneticPr fontId="5"/>
  </si>
  <si>
    <t>事業費</t>
  </si>
  <si>
    <t>人件費</t>
    <rPh sb="0" eb="3">
      <t>ジンケンヒ</t>
    </rPh>
    <phoneticPr fontId="5"/>
  </si>
  <si>
    <t>一般管理費</t>
    <rPh sb="0" eb="2">
      <t>イッパン</t>
    </rPh>
    <rPh sb="2" eb="5">
      <t>カンリヒ</t>
    </rPh>
    <phoneticPr fontId="5"/>
  </si>
  <si>
    <t>C.大阪府</t>
    <rPh sb="2" eb="5">
      <t>オオサカフ</t>
    </rPh>
    <phoneticPr fontId="5"/>
  </si>
  <si>
    <t>大阪府</t>
    <rPh sb="0" eb="3">
      <t>オオサカフ</t>
    </rPh>
    <phoneticPr fontId="5"/>
  </si>
  <si>
    <t>青森県</t>
    <rPh sb="0" eb="3">
      <t>アオモリケン</t>
    </rPh>
    <phoneticPr fontId="5"/>
  </si>
  <si>
    <t>大分県</t>
    <rPh sb="0" eb="3">
      <t>オオイタケン</t>
    </rPh>
    <phoneticPr fontId="5"/>
  </si>
  <si>
    <t>不活動宗教法人の整理</t>
    <rPh sb="0" eb="3">
      <t>フカツドウ</t>
    </rPh>
    <rPh sb="3" eb="7">
      <t>シ</t>
    </rPh>
    <rPh sb="8" eb="10">
      <t>セイリ</t>
    </rPh>
    <phoneticPr fontId="5"/>
  </si>
  <si>
    <t>支出委任</t>
    <rPh sb="0" eb="2">
      <t>シシュツ</t>
    </rPh>
    <rPh sb="2" eb="4">
      <t>イニン</t>
    </rPh>
    <phoneticPr fontId="5"/>
  </si>
  <si>
    <t>A.株式会社シィー・ディー・アイ</t>
  </si>
  <si>
    <t>B.税理士法人ゆびすい</t>
  </si>
  <si>
    <t>株式会社シィー・ディー・アイ</t>
    <rPh sb="0" eb="4">
      <t>カブシキカイシャ</t>
    </rPh>
    <phoneticPr fontId="5"/>
  </si>
  <si>
    <t>税理士法人ゆびすい</t>
  </si>
  <si>
    <t>旅費、会議費、印刷製本費</t>
    <rPh sb="0" eb="2">
      <t>リョヒ</t>
    </rPh>
    <rPh sb="3" eb="6">
      <t>カイギヒ</t>
    </rPh>
    <rPh sb="7" eb="9">
      <t>インサツ</t>
    </rPh>
    <rPh sb="9" eb="11">
      <t>セイホン</t>
    </rPh>
    <rPh sb="11" eb="12">
      <t>ヒ</t>
    </rPh>
    <phoneticPr fontId="5"/>
  </si>
  <si>
    <t>会議運営、報告取りまとめ</t>
    <rPh sb="0" eb="2">
      <t>カイギ</t>
    </rPh>
    <rPh sb="2" eb="4">
      <t>ウンエイ</t>
    </rPh>
    <rPh sb="5" eb="7">
      <t>ホウコク</t>
    </rPh>
    <rPh sb="7" eb="8">
      <t>ト</t>
    </rPh>
    <phoneticPr fontId="5"/>
  </si>
  <si>
    <t>事業費及び人件費の10％以下</t>
    <rPh sb="0" eb="3">
      <t>ジギョウヒ</t>
    </rPh>
    <rPh sb="3" eb="4">
      <t>オヨ</t>
    </rPh>
    <rPh sb="5" eb="8">
      <t>ジンケンヒ</t>
    </rPh>
    <rPh sb="12" eb="14">
      <t>イカ</t>
    </rPh>
    <phoneticPr fontId="5"/>
  </si>
  <si>
    <t>現地講師講義謝金、旅費、消耗品費、雑役務費</t>
  </si>
  <si>
    <t>事業費の10％</t>
    <rPh sb="0" eb="3">
      <t>ジギョウヒ</t>
    </rPh>
    <phoneticPr fontId="5"/>
  </si>
  <si>
    <t>事業費</t>
    <rPh sb="0" eb="3">
      <t>ジギョウヒ</t>
    </rPh>
    <phoneticPr fontId="5"/>
  </si>
  <si>
    <t>一般管理費</t>
    <rPh sb="0" eb="2">
      <t>イッパン</t>
    </rPh>
    <rPh sb="2" eb="5">
      <t>カンリヒ</t>
    </rPh>
    <phoneticPr fontId="5"/>
  </si>
  <si>
    <t>精算事務委託費、会議出席謝金、旅費</t>
    <rPh sb="0" eb="2">
      <t>セイサン</t>
    </rPh>
    <rPh sb="2" eb="4">
      <t>ジム</t>
    </rPh>
    <rPh sb="4" eb="6">
      <t>イタク</t>
    </rPh>
    <rPh sb="6" eb="7">
      <t>ヒ</t>
    </rPh>
    <rPh sb="8" eb="10">
      <t>カイギ</t>
    </rPh>
    <rPh sb="10" eb="12">
      <t>シュッセキ</t>
    </rPh>
    <rPh sb="12" eb="14">
      <t>シャキン</t>
    </rPh>
    <rPh sb="15" eb="17">
      <t>リョヒ</t>
    </rPh>
    <phoneticPr fontId="5"/>
  </si>
  <si>
    <t>宗教法人等の運営に係る調査業務</t>
  </si>
  <si>
    <t>宗教法人実務研修会での講義等業務</t>
    <rPh sb="4" eb="6">
      <t>ジツム</t>
    </rPh>
    <rPh sb="6" eb="9">
      <t>ケンシュウカイ</t>
    </rPh>
    <rPh sb="11" eb="13">
      <t>コウギ</t>
    </rPh>
    <rPh sb="13" eb="14">
      <t>トウ</t>
    </rPh>
    <rPh sb="14" eb="16">
      <t>ギョウム</t>
    </rPh>
    <phoneticPr fontId="5"/>
  </si>
  <si>
    <t>宗教統計調査平成30年版</t>
    <phoneticPr fontId="5"/>
  </si>
  <si>
    <t>平成30年度宗教法人実務研修会評価企画会議資料（宗教法人実務研修会に関するアンケート調査）等</t>
    <phoneticPr fontId="5"/>
  </si>
  <si>
    <t>-</t>
    <phoneticPr fontId="5"/>
  </si>
  <si>
    <t>23,333/68</t>
    <phoneticPr fontId="5"/>
  </si>
  <si>
    <t>24,187/68</t>
    <phoneticPr fontId="5"/>
  </si>
  <si>
    <t>無</t>
  </si>
  <si>
    <t>有</t>
  </si>
  <si>
    <t>‐</t>
  </si>
  <si>
    <t>本事業は、宗教法人の規則の変更などの認証並びに宗教に関する情報資料の収集及び宗教団体との連絡を着実に行い、その成果を上げた。宗教法人実務研修会では、例年受講者の満足度は、不断の努力により高い評価を安定して得ており、平成30年度も引き続き、目標値を上回った。</t>
    <rPh sb="111" eb="113">
      <t>ネンド</t>
    </rPh>
    <rPh sb="114" eb="115">
      <t>ヒ</t>
    </rPh>
    <rPh sb="116" eb="117">
      <t>ツヅ</t>
    </rPh>
    <phoneticPr fontId="5"/>
  </si>
  <si>
    <t>宗教法人実務研修会では、開催後に有識者による評価企画会議を開催し、受講者のアンケート等の実績を踏まえた研修内容の見直しを行い、次年度の研修会に反映することにより、引き続き内容の充実を図る。一者応札が続いている事業については、仕様内容や公告期間を検討し執行の改善を図る。</t>
    <rPh sb="94" eb="96">
      <t>イッシャ</t>
    </rPh>
    <rPh sb="96" eb="98">
      <t>オウサツ</t>
    </rPh>
    <rPh sb="99" eb="100">
      <t>ツヅ</t>
    </rPh>
    <rPh sb="104" eb="106">
      <t>ジギョウ</t>
    </rPh>
    <rPh sb="112" eb="114">
      <t>シヨウ</t>
    </rPh>
    <rPh sb="114" eb="116">
      <t>ナイヨウ</t>
    </rPh>
    <rPh sb="117" eb="119">
      <t>コウコク</t>
    </rPh>
    <rPh sb="119" eb="121">
      <t>キカン</t>
    </rPh>
    <rPh sb="122" eb="124">
      <t>ケントウ</t>
    </rPh>
    <rPh sb="125" eb="127">
      <t>シッコウ</t>
    </rPh>
    <rPh sb="128" eb="130">
      <t>カイゼン</t>
    </rPh>
    <rPh sb="131" eb="132">
      <t>ハカ</t>
    </rPh>
    <phoneticPr fontId="5"/>
  </si>
  <si>
    <t>12　文化による心豊かな社会の実現</t>
    <phoneticPr fontId="5"/>
  </si>
  <si>
    <t>外部有識者による点検対象外</t>
    <rPh sb="0" eb="2">
      <t>ガイブ</t>
    </rPh>
    <rPh sb="2" eb="5">
      <t>ユウシキシャ</t>
    </rPh>
    <rPh sb="8" eb="10">
      <t>テンケン</t>
    </rPh>
    <rPh sb="10" eb="12">
      <t>タイショウ</t>
    </rPh>
    <rPh sb="12" eb="13">
      <t>ガイ</t>
    </rPh>
    <phoneticPr fontId="5"/>
  </si>
  <si>
    <t>執行等改善</t>
  </si>
  <si>
    <t>１．事業評価の観点：この事業は、円滑な宗務行政を行うための資料作成・収集、研修会や調査、認証事務等を行うものであり、契約の競争性・公平性・透明性の確保の観点から検証を行った。
２．所見：この事業は事業目的は明確であるが、予算執行に当たって契約の競争性が十分に働いていない状況も見受けられるため、入札実施時期、公告期間、仕様等について検証を行い、より効率的な事業実施となるよう努めるべきである。</t>
    <phoneticPr fontId="5"/>
  </si>
  <si>
    <t>一者応札とならないよう事業の広報・周知を行うとともに、入札実施時期、公告期間、仕様等について検証を行い、より効率的な執行に努める。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</si>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</sst>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33867</xdr:colOff>
      <xdr:row>742</xdr:row>
      <xdr:rowOff>33867</xdr:rowOff>
    </xdr:from>
    <xdr:ext cx="3015343" cy="511629"/>
    <xdr:sp macro="" textlink="">
      <xdr:nvSpPr>
        <xdr:cNvPr id="3" name="テキスト ボックス 2">
          <a:extLst>
            <a:ext uri="{FF2B5EF4-FFF2-40B4-BE49-F238E27FC236}">
              <a16:creationId xmlns:a16="http://schemas.microsoft.com/office/drawing/2014/main" id="{A8C96F5A-52B6-4F79-9C64-8BE55C509B5F}"/>
            </a:ext>
          </a:extLst>
        </xdr:cNvPr>
        <xdr:cNvSpPr txBox="1"/>
      </xdr:nvSpPr>
      <xdr:spPr>
        <a:xfrm>
          <a:off x="3834342" y="44325117"/>
          <a:ext cx="3015343" cy="5116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文化庁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31.7</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p>
      </xdr:txBody>
    </xdr:sp>
    <xdr:clientData/>
  </xdr:oneCellAnchor>
  <xdr:oneCellAnchor>
    <xdr:from>
      <xdr:col>36</xdr:col>
      <xdr:colOff>30163</xdr:colOff>
      <xdr:row>741</xdr:row>
      <xdr:rowOff>193147</xdr:rowOff>
    </xdr:from>
    <xdr:ext cx="1861458" cy="825867"/>
    <xdr:sp macro="" textlink="">
      <xdr:nvSpPr>
        <xdr:cNvPr id="4" name="テキスト ボックス 3">
          <a:extLst>
            <a:ext uri="{FF2B5EF4-FFF2-40B4-BE49-F238E27FC236}">
              <a16:creationId xmlns:a16="http://schemas.microsoft.com/office/drawing/2014/main" id="{95CB2E0A-8ADB-45B0-B0A0-1D193B2940AF}"/>
            </a:ext>
          </a:extLst>
        </xdr:cNvPr>
        <xdr:cNvSpPr txBox="1"/>
      </xdr:nvSpPr>
      <xdr:spPr>
        <a:xfrm>
          <a:off x="7316788" y="45817897"/>
          <a:ext cx="186145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en-US" altLang="ja-JP" sz="1100">
              <a:latin typeface="+mn-lt"/>
            </a:rPr>
            <a:t>1.4</a:t>
          </a:r>
          <a:r>
            <a:rPr kumimoji="1" lang="ja-JP" altLang="en-US" sz="1100"/>
            <a:t> 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職員旅費　 　</a:t>
          </a:r>
          <a:r>
            <a:rPr kumimoji="1" lang="en-US" altLang="ja-JP" sz="1100"/>
            <a:t>3.2</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t>1.7</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庁費　　　　</a:t>
          </a:r>
          <a:r>
            <a:rPr kumimoji="1" lang="ja-JP" altLang="en-US" sz="1100" baseline="0"/>
            <a:t> 　</a:t>
          </a:r>
          <a:r>
            <a:rPr kumimoji="1" lang="en-US" altLang="ja-JP" sz="1100" baseline="0"/>
            <a:t>11.3</a:t>
          </a:r>
          <a:r>
            <a:rPr kumimoji="1" lang="ja-JP" altLang="en-US" sz="1100" baseline="0"/>
            <a:t> </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twoCellAnchor>
    <xdr:from>
      <xdr:col>35</xdr:col>
      <xdr:colOff>91281</xdr:colOff>
      <xdr:row>741</xdr:row>
      <xdr:rowOff>123560</xdr:rowOff>
    </xdr:from>
    <xdr:to>
      <xdr:col>45</xdr:col>
      <xdr:colOff>43326</xdr:colOff>
      <xdr:row>744</xdr:row>
      <xdr:rowOff>4459</xdr:rowOff>
    </xdr:to>
    <xdr:sp macro="" textlink="">
      <xdr:nvSpPr>
        <xdr:cNvPr id="5" name="大かっこ 4">
          <a:extLst>
            <a:ext uri="{FF2B5EF4-FFF2-40B4-BE49-F238E27FC236}">
              <a16:creationId xmlns:a16="http://schemas.microsoft.com/office/drawing/2014/main" id="{4192D00E-B68D-4B35-8593-6BB7DF380CEB}"/>
            </a:ext>
          </a:extLst>
        </xdr:cNvPr>
        <xdr:cNvSpPr/>
      </xdr:nvSpPr>
      <xdr:spPr>
        <a:xfrm>
          <a:off x="7175500" y="45748310"/>
          <a:ext cx="1976107" cy="9524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745</xdr:row>
      <xdr:rowOff>16933</xdr:rowOff>
    </xdr:from>
    <xdr:to>
      <xdr:col>40</xdr:col>
      <xdr:colOff>8466</xdr:colOff>
      <xdr:row>745</xdr:row>
      <xdr:rowOff>25400</xdr:rowOff>
    </xdr:to>
    <xdr:cxnSp macro="">
      <xdr:nvCxnSpPr>
        <xdr:cNvPr id="6" name="直線矢印コネクタ 5">
          <a:extLst>
            <a:ext uri="{FF2B5EF4-FFF2-40B4-BE49-F238E27FC236}">
              <a16:creationId xmlns:a16="http://schemas.microsoft.com/office/drawing/2014/main" id="{38C4B067-45AC-4E73-BAFA-F415269C584A}"/>
            </a:ext>
          </a:extLst>
        </xdr:cNvPr>
        <xdr:cNvCxnSpPr/>
      </xdr:nvCxnSpPr>
      <xdr:spPr>
        <a:xfrm>
          <a:off x="2800350" y="45365458"/>
          <a:ext cx="5209116" cy="8467"/>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93133</xdr:colOff>
      <xdr:row>747</xdr:row>
      <xdr:rowOff>8464</xdr:rowOff>
    </xdr:from>
    <xdr:ext cx="2133600" cy="287867"/>
    <xdr:sp macro="" textlink="">
      <xdr:nvSpPr>
        <xdr:cNvPr id="7" name="テキスト ボックス 6">
          <a:extLst>
            <a:ext uri="{FF2B5EF4-FFF2-40B4-BE49-F238E27FC236}">
              <a16:creationId xmlns:a16="http://schemas.microsoft.com/office/drawing/2014/main" id="{394282F9-39C5-4A3F-88B7-D0FC488EFC95}"/>
            </a:ext>
          </a:extLst>
        </xdr:cNvPr>
        <xdr:cNvSpPr txBox="1"/>
      </xdr:nvSpPr>
      <xdr:spPr>
        <a:xfrm>
          <a:off x="1693333" y="46061839"/>
          <a:ext cx="2133600" cy="287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22</xdr:col>
      <xdr:colOff>50800</xdr:colOff>
      <xdr:row>747</xdr:row>
      <xdr:rowOff>16932</xdr:rowOff>
    </xdr:from>
    <xdr:ext cx="2269066" cy="262467"/>
    <xdr:sp macro="" textlink="">
      <xdr:nvSpPr>
        <xdr:cNvPr id="8" name="テキスト ボックス 7">
          <a:extLst>
            <a:ext uri="{FF2B5EF4-FFF2-40B4-BE49-F238E27FC236}">
              <a16:creationId xmlns:a16="http://schemas.microsoft.com/office/drawing/2014/main" id="{7B9F18B2-3369-4696-9A0D-FCDE7FA1B4B3}"/>
            </a:ext>
          </a:extLst>
        </xdr:cNvPr>
        <xdr:cNvSpPr txBox="1"/>
      </xdr:nvSpPr>
      <xdr:spPr>
        <a:xfrm>
          <a:off x="4451350" y="46070307"/>
          <a:ext cx="2269066" cy="2624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a:t>
          </a:r>
          <a:r>
            <a:rPr kumimoji="1" lang="en-US" altLang="ja-JP" sz="1100"/>
            <a:t>【(</a:t>
          </a:r>
          <a:r>
            <a:rPr kumimoji="1" lang="ja-JP" altLang="en-US" sz="1100"/>
            <a:t>最低価格</a:t>
          </a:r>
          <a:r>
            <a:rPr kumimoji="1" lang="en-US" altLang="ja-JP" sz="1100"/>
            <a:t>)】</a:t>
          </a:r>
          <a:endParaRPr kumimoji="1" lang="ja-JP" altLang="en-US" sz="1100"/>
        </a:p>
      </xdr:txBody>
    </xdr:sp>
    <xdr:clientData/>
  </xdr:oneCellAnchor>
  <xdr:oneCellAnchor>
    <xdr:from>
      <xdr:col>38</xdr:col>
      <xdr:colOff>16934</xdr:colOff>
      <xdr:row>746</xdr:row>
      <xdr:rowOff>347134</xdr:rowOff>
    </xdr:from>
    <xdr:ext cx="957944" cy="272143"/>
    <xdr:sp macro="" textlink="">
      <xdr:nvSpPr>
        <xdr:cNvPr id="9" name="テキスト ボックス 8">
          <a:extLst>
            <a:ext uri="{FF2B5EF4-FFF2-40B4-BE49-F238E27FC236}">
              <a16:creationId xmlns:a16="http://schemas.microsoft.com/office/drawing/2014/main" id="{1345B4B0-C3DE-4FC8-9F17-2DB4D4E3FFD2}"/>
            </a:ext>
          </a:extLst>
        </xdr:cNvPr>
        <xdr:cNvSpPr txBox="1"/>
      </xdr:nvSpPr>
      <xdr:spPr>
        <a:xfrm>
          <a:off x="7617884" y="46048084"/>
          <a:ext cx="957944"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oneCellAnchor>
    <xdr:from>
      <xdr:col>9</xdr:col>
      <xdr:colOff>177800</xdr:colOff>
      <xdr:row>747</xdr:row>
      <xdr:rowOff>330201</xdr:rowOff>
    </xdr:from>
    <xdr:ext cx="1458684" cy="664029"/>
    <xdr:sp macro="" textlink="">
      <xdr:nvSpPr>
        <xdr:cNvPr id="10" name="テキスト ボックス 9">
          <a:extLst>
            <a:ext uri="{FF2B5EF4-FFF2-40B4-BE49-F238E27FC236}">
              <a16:creationId xmlns:a16="http://schemas.microsoft.com/office/drawing/2014/main" id="{39FC1146-3FC2-45A4-BE1B-3179F23BA663}"/>
            </a:ext>
          </a:extLst>
        </xdr:cNvPr>
        <xdr:cNvSpPr txBox="1"/>
      </xdr:nvSpPr>
      <xdr:spPr>
        <a:xfrm>
          <a:off x="1978025" y="46383576"/>
          <a:ext cx="1458684" cy="664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a:t>
          </a:r>
          <a:r>
            <a:rPr kumimoji="1" lang="ja-JP" altLang="en-US" sz="1100"/>
            <a:t>株式会社</a:t>
          </a:r>
          <a:endParaRPr kumimoji="1" lang="en-US" altLang="ja-JP" sz="1100"/>
        </a:p>
        <a:p>
          <a:r>
            <a:rPr kumimoji="1" lang="ja-JP" altLang="en-US" sz="1100"/>
            <a:t>　シィー・ディー・アイ</a:t>
          </a:r>
          <a:endParaRPr kumimoji="1" lang="en-US" altLang="ja-JP" sz="1100"/>
        </a:p>
        <a:p>
          <a:r>
            <a:rPr kumimoji="1" lang="en-US" altLang="ja-JP" sz="1100">
              <a:solidFill>
                <a:schemeClr val="tx1"/>
              </a:solidFill>
              <a:effectLst/>
              <a:latin typeface="+mn-lt"/>
              <a:ea typeface="+mn-ea"/>
              <a:cs typeface="+mn-cs"/>
            </a:rPr>
            <a:t>           4.8</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67734</xdr:colOff>
      <xdr:row>748</xdr:row>
      <xdr:rowOff>1</xdr:rowOff>
    </xdr:from>
    <xdr:ext cx="1557866" cy="601134"/>
    <xdr:sp macro="" textlink="">
      <xdr:nvSpPr>
        <xdr:cNvPr id="11" name="テキスト ボックス 10">
          <a:extLst>
            <a:ext uri="{FF2B5EF4-FFF2-40B4-BE49-F238E27FC236}">
              <a16:creationId xmlns:a16="http://schemas.microsoft.com/office/drawing/2014/main" id="{C5C53C50-6A50-4120-8149-6EC1EE45E461}"/>
            </a:ext>
          </a:extLst>
        </xdr:cNvPr>
        <xdr:cNvSpPr txBox="1"/>
      </xdr:nvSpPr>
      <xdr:spPr>
        <a:xfrm>
          <a:off x="4668309" y="46405801"/>
          <a:ext cx="1557866" cy="6011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B.</a:t>
          </a:r>
          <a:r>
            <a:rPr kumimoji="1" lang="ja-JP" altLang="en-US" sz="1100"/>
            <a:t>税理士法人ゆびすい　　　</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37</xdr:col>
      <xdr:colOff>42333</xdr:colOff>
      <xdr:row>748</xdr:row>
      <xdr:rowOff>8466</xdr:rowOff>
    </xdr:from>
    <xdr:ext cx="2066774" cy="642484"/>
    <xdr:sp macro="" textlink="">
      <xdr:nvSpPr>
        <xdr:cNvPr id="12" name="テキスト ボックス 11">
          <a:extLst>
            <a:ext uri="{FF2B5EF4-FFF2-40B4-BE49-F238E27FC236}">
              <a16:creationId xmlns:a16="http://schemas.microsoft.com/office/drawing/2014/main" id="{8B6E6CD6-7DF2-48E1-9B7F-72CF12F2EC1C}"/>
            </a:ext>
          </a:extLst>
        </xdr:cNvPr>
        <xdr:cNvSpPr txBox="1"/>
      </xdr:nvSpPr>
      <xdr:spPr>
        <a:xfrm>
          <a:off x="7594297" y="63118395"/>
          <a:ext cx="2066774"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C.</a:t>
          </a:r>
          <a:r>
            <a:rPr kumimoji="1" lang="ja-JP" altLang="en-US" sz="1100"/>
            <a:t>大阪府・青森県・大分県</a:t>
          </a:r>
          <a:endParaRPr kumimoji="1" lang="en-US" altLang="ja-JP" sz="1100"/>
        </a:p>
        <a:p>
          <a:r>
            <a:rPr kumimoji="1" lang="ja-JP" altLang="en-US" sz="1100"/>
            <a:t>         （全</a:t>
          </a:r>
          <a:r>
            <a:rPr kumimoji="1" lang="en-US" altLang="ja-JP" sz="1100"/>
            <a:t>3</a:t>
          </a:r>
          <a:r>
            <a:rPr kumimoji="1" lang="ja-JP" altLang="en-US" sz="1100"/>
            <a:t>府県）</a:t>
          </a:r>
          <a:endParaRPr kumimoji="1" lang="en-US" altLang="ja-JP" sz="1100"/>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5.8</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127001</xdr:colOff>
      <xdr:row>750</xdr:row>
      <xdr:rowOff>93133</xdr:rowOff>
    </xdr:from>
    <xdr:ext cx="1441498" cy="490430"/>
    <xdr:sp macro="" textlink="">
      <xdr:nvSpPr>
        <xdr:cNvPr id="13" name="テキスト ボックス 12">
          <a:extLst>
            <a:ext uri="{FF2B5EF4-FFF2-40B4-BE49-F238E27FC236}">
              <a16:creationId xmlns:a16="http://schemas.microsoft.com/office/drawing/2014/main" id="{1EE0293F-CD9A-4761-97F5-23662B6B3D7A}"/>
            </a:ext>
          </a:extLst>
        </xdr:cNvPr>
        <xdr:cNvSpPr txBox="1"/>
      </xdr:nvSpPr>
      <xdr:spPr>
        <a:xfrm>
          <a:off x="4727576" y="47203783"/>
          <a:ext cx="1441498" cy="490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宗教法人実務研修会での講義等業務委託</a:t>
          </a:r>
        </a:p>
      </xdr:txBody>
    </xdr:sp>
    <xdr:clientData/>
  </xdr:oneCellAnchor>
  <xdr:oneCellAnchor>
    <xdr:from>
      <xdr:col>37</xdr:col>
      <xdr:colOff>143934</xdr:colOff>
      <xdr:row>750</xdr:row>
      <xdr:rowOff>76200</xdr:rowOff>
    </xdr:from>
    <xdr:ext cx="1397000" cy="482600"/>
    <xdr:sp macro="" textlink="">
      <xdr:nvSpPr>
        <xdr:cNvPr id="14" name="テキスト ボックス 13">
          <a:extLst>
            <a:ext uri="{FF2B5EF4-FFF2-40B4-BE49-F238E27FC236}">
              <a16:creationId xmlns:a16="http://schemas.microsoft.com/office/drawing/2014/main" id="{661DA66E-B98A-492B-9F3E-E7BCE4D52DEB}"/>
            </a:ext>
          </a:extLst>
        </xdr:cNvPr>
        <xdr:cNvSpPr txBox="1"/>
      </xdr:nvSpPr>
      <xdr:spPr>
        <a:xfrm>
          <a:off x="7544859" y="47186850"/>
          <a:ext cx="1397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不活動宗教法人の整理</a:t>
          </a:r>
        </a:p>
      </xdr:txBody>
    </xdr:sp>
    <xdr:clientData/>
  </xdr:oneCellAnchor>
  <xdr:oneCellAnchor>
    <xdr:from>
      <xdr:col>10</xdr:col>
      <xdr:colOff>16932</xdr:colOff>
      <xdr:row>750</xdr:row>
      <xdr:rowOff>93133</xdr:rowOff>
    </xdr:from>
    <xdr:ext cx="1447799" cy="522514"/>
    <xdr:sp macro="" textlink="">
      <xdr:nvSpPr>
        <xdr:cNvPr id="15" name="テキスト ボックス 14">
          <a:extLst>
            <a:ext uri="{FF2B5EF4-FFF2-40B4-BE49-F238E27FC236}">
              <a16:creationId xmlns:a16="http://schemas.microsoft.com/office/drawing/2014/main" id="{F814C7D6-350F-4EEC-8608-FE4EFAF46DDD}"/>
            </a:ext>
          </a:extLst>
        </xdr:cNvPr>
        <xdr:cNvSpPr txBox="1"/>
      </xdr:nvSpPr>
      <xdr:spPr>
        <a:xfrm>
          <a:off x="2017182" y="47203783"/>
          <a:ext cx="1447799" cy="5225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宗教法人等の運営に係る調査業務委託</a:t>
          </a:r>
        </a:p>
      </xdr:txBody>
    </xdr:sp>
    <xdr:clientData/>
  </xdr:oneCellAnchor>
  <xdr:twoCellAnchor>
    <xdr:from>
      <xdr:col>9</xdr:col>
      <xdr:colOff>177799</xdr:colOff>
      <xdr:row>750</xdr:row>
      <xdr:rowOff>67734</xdr:rowOff>
    </xdr:from>
    <xdr:to>
      <xdr:col>17</xdr:col>
      <xdr:colOff>138063</xdr:colOff>
      <xdr:row>751</xdr:row>
      <xdr:rowOff>256856</xdr:rowOff>
    </xdr:to>
    <xdr:sp macro="" textlink="">
      <xdr:nvSpPr>
        <xdr:cNvPr id="16" name="大かっこ 15">
          <a:extLst>
            <a:ext uri="{FF2B5EF4-FFF2-40B4-BE49-F238E27FC236}">
              <a16:creationId xmlns:a16="http://schemas.microsoft.com/office/drawing/2014/main" id="{C604FCE0-17D0-4477-BD47-82FD38FAD75E}"/>
            </a:ext>
          </a:extLst>
        </xdr:cNvPr>
        <xdr:cNvSpPr/>
      </xdr:nvSpPr>
      <xdr:spPr>
        <a:xfrm>
          <a:off x="1978024" y="47178384"/>
          <a:ext cx="1560464" cy="541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135468</xdr:colOff>
      <xdr:row>750</xdr:row>
      <xdr:rowOff>42334</xdr:rowOff>
    </xdr:from>
    <xdr:to>
      <xdr:col>31</xdr:col>
      <xdr:colOff>95731</xdr:colOff>
      <xdr:row>751</xdr:row>
      <xdr:rowOff>231456</xdr:rowOff>
    </xdr:to>
    <xdr:sp macro="" textlink="">
      <xdr:nvSpPr>
        <xdr:cNvPr id="17" name="大かっこ 16">
          <a:extLst>
            <a:ext uri="{FF2B5EF4-FFF2-40B4-BE49-F238E27FC236}">
              <a16:creationId xmlns:a16="http://schemas.microsoft.com/office/drawing/2014/main" id="{CB276064-0F56-40A7-A765-1D67B6434C37}"/>
            </a:ext>
          </a:extLst>
        </xdr:cNvPr>
        <xdr:cNvSpPr/>
      </xdr:nvSpPr>
      <xdr:spPr>
        <a:xfrm>
          <a:off x="4736043" y="47152984"/>
          <a:ext cx="1560463" cy="541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118533</xdr:colOff>
      <xdr:row>750</xdr:row>
      <xdr:rowOff>50801</xdr:rowOff>
    </xdr:from>
    <xdr:to>
      <xdr:col>44</xdr:col>
      <xdr:colOff>152400</xdr:colOff>
      <xdr:row>751</xdr:row>
      <xdr:rowOff>203201</xdr:rowOff>
    </xdr:to>
    <xdr:sp macro="" textlink="">
      <xdr:nvSpPr>
        <xdr:cNvPr id="18" name="大かっこ 17">
          <a:extLst>
            <a:ext uri="{FF2B5EF4-FFF2-40B4-BE49-F238E27FC236}">
              <a16:creationId xmlns:a16="http://schemas.microsoft.com/office/drawing/2014/main" id="{3A7FAF10-5CBD-4840-903A-5B0FCB126336}"/>
            </a:ext>
          </a:extLst>
        </xdr:cNvPr>
        <xdr:cNvSpPr/>
      </xdr:nvSpPr>
      <xdr:spPr>
        <a:xfrm>
          <a:off x="7519458" y="47161451"/>
          <a:ext cx="1434042" cy="504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16934</xdr:colOff>
      <xdr:row>745</xdr:row>
      <xdr:rowOff>8466</xdr:rowOff>
    </xdr:from>
    <xdr:to>
      <xdr:col>14</xdr:col>
      <xdr:colOff>16934</xdr:colOff>
      <xdr:row>746</xdr:row>
      <xdr:rowOff>195873</xdr:rowOff>
    </xdr:to>
    <xdr:cxnSp macro="">
      <xdr:nvCxnSpPr>
        <xdr:cNvPr id="19" name="直線矢印コネクタ 18">
          <a:extLst>
            <a:ext uri="{FF2B5EF4-FFF2-40B4-BE49-F238E27FC236}">
              <a16:creationId xmlns:a16="http://schemas.microsoft.com/office/drawing/2014/main" id="{DFC82718-AC08-43F8-9757-DCF3BD0AAAE7}"/>
            </a:ext>
          </a:extLst>
        </xdr:cNvPr>
        <xdr:cNvCxnSpPr/>
      </xdr:nvCxnSpPr>
      <xdr:spPr>
        <a:xfrm>
          <a:off x="2817284" y="45356991"/>
          <a:ext cx="0" cy="53983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178408</xdr:colOff>
      <xdr:row>743</xdr:row>
      <xdr:rowOff>189896</xdr:rowOff>
    </xdr:from>
    <xdr:to>
      <xdr:col>26</xdr:col>
      <xdr:colOff>190500</xdr:colOff>
      <xdr:row>746</xdr:row>
      <xdr:rowOff>175460</xdr:rowOff>
    </xdr:to>
    <xdr:cxnSp macro="">
      <xdr:nvCxnSpPr>
        <xdr:cNvPr id="20" name="直線矢印コネクタ 19">
          <a:extLst>
            <a:ext uri="{FF2B5EF4-FFF2-40B4-BE49-F238E27FC236}">
              <a16:creationId xmlns:a16="http://schemas.microsoft.com/office/drawing/2014/main" id="{0CC972CD-FAD6-455E-BAC2-BCB2F412497F}"/>
            </a:ext>
          </a:extLst>
        </xdr:cNvPr>
        <xdr:cNvCxnSpPr/>
      </xdr:nvCxnSpPr>
      <xdr:spPr>
        <a:xfrm>
          <a:off x="5379058" y="44833571"/>
          <a:ext cx="12092" cy="104283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8466</xdr:colOff>
      <xdr:row>745</xdr:row>
      <xdr:rowOff>25401</xdr:rowOff>
    </xdr:from>
    <xdr:to>
      <xdr:col>40</xdr:col>
      <xdr:colOff>8466</xdr:colOff>
      <xdr:row>746</xdr:row>
      <xdr:rowOff>212808</xdr:rowOff>
    </xdr:to>
    <xdr:cxnSp macro="">
      <xdr:nvCxnSpPr>
        <xdr:cNvPr id="21" name="直線矢印コネクタ 20">
          <a:extLst>
            <a:ext uri="{FF2B5EF4-FFF2-40B4-BE49-F238E27FC236}">
              <a16:creationId xmlns:a16="http://schemas.microsoft.com/office/drawing/2014/main" id="{6DE35281-8B8B-4E37-B458-145EF3A598D9}"/>
            </a:ext>
          </a:extLst>
        </xdr:cNvPr>
        <xdr:cNvCxnSpPr/>
      </xdr:nvCxnSpPr>
      <xdr:spPr>
        <a:xfrm>
          <a:off x="8009466" y="45373926"/>
          <a:ext cx="0" cy="53983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119063</xdr:colOff>
      <xdr:row>742</xdr:row>
      <xdr:rowOff>59531</xdr:rowOff>
    </xdr:from>
    <xdr:to>
      <xdr:col>49</xdr:col>
      <xdr:colOff>100013</xdr:colOff>
      <xdr:row>743</xdr:row>
      <xdr:rowOff>50007</xdr:rowOff>
    </xdr:to>
    <xdr:sp macro="" textlink="">
      <xdr:nvSpPr>
        <xdr:cNvPr id="22" name="テキスト ボックス 21">
          <a:extLst>
            <a:ext uri="{FF2B5EF4-FFF2-40B4-BE49-F238E27FC236}">
              <a16:creationId xmlns:a16="http://schemas.microsoft.com/office/drawing/2014/main" id="{247D04F3-7E96-4C9B-AC07-8E601268247B}"/>
            </a:ext>
          </a:extLst>
        </xdr:cNvPr>
        <xdr:cNvSpPr txBox="1"/>
      </xdr:nvSpPr>
      <xdr:spPr>
        <a:xfrm>
          <a:off x="9227344" y="46041469"/>
          <a:ext cx="790575" cy="34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6" zoomScale="80" zoomScaleNormal="75" zoomScaleSheetLayoutView="80" zoomScalePageLayoutView="85" workbookViewId="0">
      <selection activeCell="BL721" sqref="BL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381</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631</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35.700000000000003</v>
      </c>
      <c r="Q13" s="109"/>
      <c r="R13" s="109"/>
      <c r="S13" s="109"/>
      <c r="T13" s="109"/>
      <c r="U13" s="109"/>
      <c r="V13" s="110"/>
      <c r="W13" s="108">
        <v>35.700000000000003</v>
      </c>
      <c r="X13" s="109"/>
      <c r="Y13" s="109"/>
      <c r="Z13" s="109"/>
      <c r="AA13" s="109"/>
      <c r="AB13" s="109"/>
      <c r="AC13" s="110"/>
      <c r="AD13" s="108">
        <v>35.700000000000003</v>
      </c>
      <c r="AE13" s="109"/>
      <c r="AF13" s="109"/>
      <c r="AG13" s="109"/>
      <c r="AH13" s="109"/>
      <c r="AI13" s="109"/>
      <c r="AJ13" s="110"/>
      <c r="AK13" s="108">
        <v>36</v>
      </c>
      <c r="AL13" s="109"/>
      <c r="AM13" s="109"/>
      <c r="AN13" s="109"/>
      <c r="AO13" s="109"/>
      <c r="AP13" s="109"/>
      <c r="AQ13" s="110"/>
      <c r="AR13" s="105">
        <v>37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569</v>
      </c>
      <c r="AE14" s="109"/>
      <c r="AF14" s="109"/>
      <c r="AG14" s="109"/>
      <c r="AH14" s="109"/>
      <c r="AI14" s="109"/>
      <c r="AJ14" s="110"/>
      <c r="AK14" s="108" t="s">
        <v>566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566</v>
      </c>
      <c r="AL15" s="109"/>
      <c r="AM15" s="109"/>
      <c r="AN15" s="109"/>
      <c r="AO15" s="109"/>
      <c r="AP15" s="109"/>
      <c r="AQ15" s="110"/>
      <c r="AR15" s="108" t="s">
        <v>670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35.700000000000003</v>
      </c>
      <c r="Q18" s="115"/>
      <c r="R18" s="115"/>
      <c r="S18" s="115"/>
      <c r="T18" s="115"/>
      <c r="U18" s="115"/>
      <c r="V18" s="116"/>
      <c r="W18" s="114">
        <f>SUM(W13:AC17)</f>
        <v>35.700000000000003</v>
      </c>
      <c r="X18" s="115"/>
      <c r="Y18" s="115"/>
      <c r="Z18" s="115"/>
      <c r="AA18" s="115"/>
      <c r="AB18" s="115"/>
      <c r="AC18" s="116"/>
      <c r="AD18" s="114">
        <f>SUM(AD13:AJ17)</f>
        <v>35.700000000000003</v>
      </c>
      <c r="AE18" s="115"/>
      <c r="AF18" s="115"/>
      <c r="AG18" s="115"/>
      <c r="AH18" s="115"/>
      <c r="AI18" s="115"/>
      <c r="AJ18" s="116"/>
      <c r="AK18" s="114">
        <f>SUM(AK13:AQ17)</f>
        <v>36</v>
      </c>
      <c r="AL18" s="115"/>
      <c r="AM18" s="115"/>
      <c r="AN18" s="115"/>
      <c r="AO18" s="115"/>
      <c r="AP18" s="115"/>
      <c r="AQ18" s="116"/>
      <c r="AR18" s="114">
        <f>SUM(AR13:AX17)</f>
        <v>37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32.6</v>
      </c>
      <c r="Q19" s="109"/>
      <c r="R19" s="109"/>
      <c r="S19" s="109"/>
      <c r="T19" s="109"/>
      <c r="U19" s="109"/>
      <c r="V19" s="110"/>
      <c r="W19" s="108">
        <v>31</v>
      </c>
      <c r="X19" s="109"/>
      <c r="Y19" s="109"/>
      <c r="Z19" s="109"/>
      <c r="AA19" s="109"/>
      <c r="AB19" s="109"/>
      <c r="AC19" s="110"/>
      <c r="AD19" s="108">
        <v>31.7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0.91316526610644255</v>
      </c>
      <c r="Q20" s="539"/>
      <c r="R20" s="539"/>
      <c r="S20" s="539"/>
      <c r="T20" s="539"/>
      <c r="U20" s="539"/>
      <c r="V20" s="539"/>
      <c r="W20" s="539">
        <f t="shared" ref="W20" si="0">IF(W18=0, "-", SUM(W19)/W18)</f>
        <v>0.86834733893557414</v>
      </c>
      <c r="X20" s="539"/>
      <c r="Y20" s="539"/>
      <c r="Z20" s="539"/>
      <c r="AA20" s="539"/>
      <c r="AB20" s="539"/>
      <c r="AC20" s="539"/>
      <c r="AD20" s="539">
        <f t="shared" ref="AD20" si="1">IF(AD18=0, "-", SUM(AD19)/AD18)</f>
        <v>0.88795518207282909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0.91316526610644255</v>
      </c>
      <c r="Q21" s="539"/>
      <c r="R21" s="539"/>
      <c r="S21" s="539"/>
      <c r="T21" s="539"/>
      <c r="U21" s="539"/>
      <c r="V21" s="539"/>
      <c r="W21" s="539">
        <f t="shared" ref="W21" si="2">IF(W19=0, "-", SUM(W19)/SUM(W13,W14))</f>
        <v>0.86834733893557414</v>
      </c>
      <c r="X21" s="539"/>
      <c r="Y21" s="539"/>
      <c r="Z21" s="539"/>
      <c r="AA21" s="539"/>
      <c r="AB21" s="539"/>
      <c r="AC21" s="539"/>
      <c r="AD21" s="539">
        <f t="shared" ref="AD21" si="3">IF(AD19=0, "-", SUM(AD19)/SUM(AD13,AD14))</f>
        <v>0.88795518207282909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20.3</v>
      </c>
      <c r="Q23" s="106"/>
      <c r="R23" s="106"/>
      <c r="S23" s="106"/>
      <c r="T23" s="106"/>
      <c r="U23" s="106"/>
      <c r="V23" s="107"/>
      <c r="W23" s="105">
        <v>20.3</v>
      </c>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6.4</v>
      </c>
      <c r="Q24" s="109"/>
      <c r="R24" s="109"/>
      <c r="S24" s="109"/>
      <c r="T24" s="109"/>
      <c r="U24" s="109"/>
      <c r="V24" s="110"/>
      <c r="W24" s="108">
        <v>7.5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4.7</v>
      </c>
      <c r="Q25" s="109"/>
      <c r="R25" s="109"/>
      <c r="S25" s="109"/>
      <c r="T25" s="109"/>
      <c r="U25" s="109"/>
      <c r="V25" s="110"/>
      <c r="W25" s="108">
        <v>4.8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2.5</v>
      </c>
      <c r="Q26" s="109"/>
      <c r="R26" s="109"/>
      <c r="S26" s="109"/>
      <c r="T26" s="109"/>
      <c r="U26" s="109"/>
      <c r="V26" s="110"/>
      <c r="W26" s="108">
        <v>2.5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2.1</v>
      </c>
      <c r="Q27" s="109"/>
      <c r="R27" s="109"/>
      <c r="S27" s="109"/>
      <c r="T27" s="109"/>
      <c r="U27" s="109"/>
      <c r="V27" s="110"/>
      <c r="W27" s="108">
        <v>2.1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-0.20000000000000284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36</v>
      </c>
      <c r="Q29" s="109"/>
      <c r="R29" s="109"/>
      <c r="S29" s="109"/>
      <c r="T29" s="109"/>
      <c r="U29" s="109"/>
      <c r="V29" s="110"/>
      <c r="W29" s="227">
        <f>AR13</f>
        <v>37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27.7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364">
        <v>77.7</v>
      </c>
      <c r="AF32" s="365"/>
      <c r="AG32" s="365"/>
      <c r="AH32" s="365"/>
      <c r="AI32" s="364">
        <v>77</v>
      </c>
      <c r="AJ32" s="365"/>
      <c r="AK32" s="365"/>
      <c r="AL32" s="365"/>
      <c r="AM32" s="364">
        <v>76.599999999999994</v>
      </c>
      <c r="AN32" s="365"/>
      <c r="AO32" s="365"/>
      <c r="AP32" s="365"/>
      <c r="AQ32" s="111" t="s">
        <v>561</v>
      </c>
      <c r="AR32" s="112"/>
      <c r="AS32" s="112"/>
      <c r="AT32" s="113"/>
      <c r="AU32" s="365" t="s">
        <v>581</v>
      </c>
      <c r="AV32" s="365"/>
      <c r="AW32" s="365"/>
      <c r="AX32" s="367"/>
    </row>
    <row r="33" spans="1:50" ht="27.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80</v>
      </c>
      <c r="AF33" s="365"/>
      <c r="AG33" s="365"/>
      <c r="AH33" s="365"/>
      <c r="AI33" s="364">
        <v>80</v>
      </c>
      <c r="AJ33" s="365"/>
      <c r="AK33" s="365"/>
      <c r="AL33" s="365"/>
      <c r="AM33" s="364">
        <v>80</v>
      </c>
      <c r="AN33" s="365"/>
      <c r="AO33" s="365"/>
      <c r="AP33" s="365"/>
      <c r="AQ33" s="111">
        <v>80</v>
      </c>
      <c r="AR33" s="112"/>
      <c r="AS33" s="112"/>
      <c r="AT33" s="113"/>
      <c r="AU33" s="365" t="s">
        <v>592</v>
      </c>
      <c r="AV33" s="365"/>
      <c r="AW33" s="365"/>
      <c r="AX33" s="367"/>
    </row>
    <row r="34" spans="1:50" ht="27.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97.1</v>
      </c>
      <c r="AF34" s="365"/>
      <c r="AG34" s="365"/>
      <c r="AH34" s="365"/>
      <c r="AI34" s="364">
        <v>96.3</v>
      </c>
      <c r="AJ34" s="365"/>
      <c r="AK34" s="365"/>
      <c r="AL34" s="365"/>
      <c r="AM34" s="364">
        <v>95.8</v>
      </c>
      <c r="AN34" s="365"/>
      <c r="AO34" s="365"/>
      <c r="AP34" s="365"/>
      <c r="AQ34" s="111" t="s">
        <v>561</v>
      </c>
      <c r="AR34" s="112"/>
      <c r="AS34" s="112"/>
      <c r="AT34" s="113"/>
      <c r="AU34" s="365" t="s">
        <v>561</v>
      </c>
      <c r="AV34" s="365"/>
      <c r="AW34" s="365"/>
      <c r="AX34" s="367"/>
    </row>
    <row r="35" spans="1:50" ht="23.25" customHeight="1" x14ac:dyDescent="0.15">
      <c r="A35" s="897" t="s">
        <v>500</v>
      </c>
      <c r="B35" s="898"/>
      <c r="C35" s="898"/>
      <c r="D35" s="898"/>
      <c r="E35" s="898"/>
      <c r="F35" s="899"/>
      <c r="G35" s="903" t="s">
        <v>655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30" customHeight="1" x14ac:dyDescent="0.15">
      <c r="A39" s="515"/>
      <c r="B39" s="513"/>
      <c r="C39" s="513"/>
      <c r="D39" s="513"/>
      <c r="E39" s="513"/>
      <c r="F39" s="514"/>
      <c r="G39" s="540" t="s">
        <v>593</v>
      </c>
      <c r="H39" s="541"/>
      <c r="I39" s="541"/>
      <c r="J39" s="541"/>
      <c r="K39" s="541"/>
      <c r="L39" s="541"/>
      <c r="M39" s="541"/>
      <c r="N39" s="541"/>
      <c r="O39" s="542"/>
      <c r="P39" s="161" t="s">
        <v>594</v>
      </c>
      <c r="Q39" s="161"/>
      <c r="R39" s="161"/>
      <c r="S39" s="161"/>
      <c r="T39" s="161"/>
      <c r="U39" s="161"/>
      <c r="V39" s="161"/>
      <c r="W39" s="161"/>
      <c r="X39" s="231"/>
      <c r="Y39" s="338" t="s">
        <v>12</v>
      </c>
      <c r="Z39" s="549"/>
      <c r="AA39" s="550"/>
      <c r="AB39" s="551" t="s">
        <v>590</v>
      </c>
      <c r="AC39" s="551"/>
      <c r="AD39" s="551"/>
      <c r="AE39" s="364">
        <v>93</v>
      </c>
      <c r="AF39" s="365"/>
      <c r="AG39" s="365"/>
      <c r="AH39" s="365"/>
      <c r="AI39" s="364">
        <v>91</v>
      </c>
      <c r="AJ39" s="365"/>
      <c r="AK39" s="365"/>
      <c r="AL39" s="365"/>
      <c r="AM39" s="364">
        <v>93</v>
      </c>
      <c r="AN39" s="365"/>
      <c r="AO39" s="365"/>
      <c r="AP39" s="365"/>
      <c r="AQ39" s="111" t="s">
        <v>561</v>
      </c>
      <c r="AR39" s="112"/>
      <c r="AS39" s="112"/>
      <c r="AT39" s="113"/>
      <c r="AU39" s="365" t="s">
        <v>581</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v>90</v>
      </c>
      <c r="AF40" s="365"/>
      <c r="AG40" s="365"/>
      <c r="AH40" s="365"/>
      <c r="AI40" s="364">
        <v>90</v>
      </c>
      <c r="AJ40" s="365"/>
      <c r="AK40" s="365"/>
      <c r="AL40" s="365"/>
      <c r="AM40" s="364">
        <v>90</v>
      </c>
      <c r="AN40" s="365"/>
      <c r="AO40" s="365"/>
      <c r="AP40" s="365"/>
      <c r="AQ40" s="111">
        <v>90</v>
      </c>
      <c r="AR40" s="112"/>
      <c r="AS40" s="112"/>
      <c r="AT40" s="113"/>
      <c r="AU40" s="365" t="s">
        <v>592</v>
      </c>
      <c r="AV40" s="365"/>
      <c r="AW40" s="365"/>
      <c r="AX40" s="367"/>
    </row>
    <row r="41" spans="1:50" ht="30"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103</v>
      </c>
      <c r="AF41" s="365"/>
      <c r="AG41" s="365"/>
      <c r="AH41" s="365"/>
      <c r="AI41" s="364">
        <v>101</v>
      </c>
      <c r="AJ41" s="365"/>
      <c r="AK41" s="365"/>
      <c r="AL41" s="365"/>
      <c r="AM41" s="364">
        <v>103</v>
      </c>
      <c r="AN41" s="365"/>
      <c r="AO41" s="365"/>
      <c r="AP41" s="365"/>
      <c r="AQ41" s="111" t="s">
        <v>561</v>
      </c>
      <c r="AR41" s="112"/>
      <c r="AS41" s="112"/>
      <c r="AT41" s="113"/>
      <c r="AU41" s="365" t="s">
        <v>561</v>
      </c>
      <c r="AV41" s="365"/>
      <c r="AW41" s="365"/>
      <c r="AX41" s="367"/>
    </row>
    <row r="42" spans="1:50" ht="23.25" customHeight="1" x14ac:dyDescent="0.15">
      <c r="A42" s="897" t="s">
        <v>500</v>
      </c>
      <c r="B42" s="898"/>
      <c r="C42" s="898"/>
      <c r="D42" s="898"/>
      <c r="E42" s="898"/>
      <c r="F42" s="899"/>
      <c r="G42" s="903" t="s">
        <v>656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52</v>
      </c>
      <c r="AF101" s="365"/>
      <c r="AG101" s="365"/>
      <c r="AH101" s="366"/>
      <c r="AI101" s="364">
        <v>54</v>
      </c>
      <c r="AJ101" s="365"/>
      <c r="AK101" s="365"/>
      <c r="AL101" s="366"/>
      <c r="AM101" s="364">
        <v>68</v>
      </c>
      <c r="AN101" s="365"/>
      <c r="AO101" s="365"/>
      <c r="AP101" s="366"/>
      <c r="AQ101" s="364" t="s">
        <v>566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t="s">
        <v>566</v>
      </c>
      <c r="AF102" s="358"/>
      <c r="AG102" s="358"/>
      <c r="AH102" s="358"/>
      <c r="AI102" s="358" t="s">
        <v>566</v>
      </c>
      <c r="AJ102" s="358"/>
      <c r="AK102" s="358"/>
      <c r="AL102" s="358"/>
      <c r="AM102" s="358" t="s">
        <v>657</v>
      </c>
      <c r="AN102" s="358"/>
      <c r="AO102" s="358"/>
      <c r="AP102" s="358"/>
      <c r="AQ102" s="814">
        <v>68</v>
      </c>
      <c r="AR102" s="815"/>
      <c r="AS102" s="815"/>
      <c r="AT102" s="816"/>
      <c r="AU102" s="814">
        <v>68</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413</v>
      </c>
      <c r="AF116" s="358"/>
      <c r="AG116" s="358"/>
      <c r="AH116" s="358"/>
      <c r="AI116" s="358">
        <v>423</v>
      </c>
      <c r="AJ116" s="358"/>
      <c r="AK116" s="358"/>
      <c r="AL116" s="358"/>
      <c r="AM116" s="358">
        <v>343</v>
      </c>
      <c r="AN116" s="358"/>
      <c r="AO116" s="358"/>
      <c r="AP116" s="358"/>
      <c r="AQ116" s="364">
        <v>356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658</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665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561</v>
      </c>
      <c r="AV133" s="136"/>
      <c r="AW133" s="137" t="s">
        <v>300</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93</v>
      </c>
      <c r="AF134" s="112"/>
      <c r="AG134" s="112"/>
      <c r="AH134" s="112"/>
      <c r="AI134" s="266">
        <v>91</v>
      </c>
      <c r="AJ134" s="112"/>
      <c r="AK134" s="112"/>
      <c r="AL134" s="112"/>
      <c r="AM134" s="266">
        <v>93</v>
      </c>
      <c r="AN134" s="112"/>
      <c r="AO134" s="112"/>
      <c r="AP134" s="112"/>
      <c r="AQ134" s="266" t="s">
        <v>561</v>
      </c>
      <c r="AR134" s="112"/>
      <c r="AS134" s="112"/>
      <c r="AT134" s="112"/>
      <c r="AU134" s="266" t="s">
        <v>561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90</v>
      </c>
      <c r="AF135" s="112"/>
      <c r="AG135" s="112"/>
      <c r="AH135" s="112"/>
      <c r="AI135" s="266">
        <v>90</v>
      </c>
      <c r="AJ135" s="112"/>
      <c r="AK135" s="112"/>
      <c r="AL135" s="112"/>
      <c r="AM135" s="266">
        <v>90</v>
      </c>
      <c r="AN135" s="112"/>
      <c r="AO135" s="112"/>
      <c r="AP135" s="112"/>
      <c r="AQ135" s="266">
        <v>90</v>
      </c>
      <c r="AR135" s="112"/>
      <c r="AS135" s="112"/>
      <c r="AT135" s="112"/>
      <c r="AU135" s="266" t="s">
        <v>561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581</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561</v>
      </c>
      <c r="AF433" s="112"/>
      <c r="AG433" s="112"/>
      <c r="AH433" s="113"/>
      <c r="AI433" s="111" t="s">
        <v>561</v>
      </c>
      <c r="AJ433" s="112"/>
      <c r="AK433" s="112"/>
      <c r="AL433" s="112"/>
      <c r="AM433" s="111" t="s">
        <v>566</v>
      </c>
      <c r="AN433" s="112"/>
      <c r="AO433" s="112"/>
      <c r="AP433" s="113"/>
      <c r="AQ433" s="111" t="s">
        <v>561</v>
      </c>
      <c r="AR433" s="112"/>
      <c r="AS433" s="112"/>
      <c r="AT433" s="113"/>
      <c r="AU433" s="112" t="s">
        <v>561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581</v>
      </c>
      <c r="AF434" s="112"/>
      <c r="AG434" s="112"/>
      <c r="AH434" s="113"/>
      <c r="AI434" s="111" t="s">
        <v>581</v>
      </c>
      <c r="AJ434" s="112"/>
      <c r="AK434" s="112"/>
      <c r="AL434" s="112"/>
      <c r="AM434" s="111" t="s">
        <v>566</v>
      </c>
      <c r="AN434" s="112"/>
      <c r="AO434" s="112"/>
      <c r="AP434" s="113"/>
      <c r="AQ434" s="111" t="s">
        <v>561</v>
      </c>
      <c r="AR434" s="112"/>
      <c r="AS434" s="112"/>
      <c r="AT434" s="113"/>
      <c r="AU434" s="112" t="s">
        <v>561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561</v>
      </c>
      <c r="AJ435" s="112"/>
      <c r="AK435" s="112"/>
      <c r="AL435" s="112"/>
      <c r="AM435" s="111" t="s">
        <v>566</v>
      </c>
      <c r="AN435" s="112"/>
      <c r="AO435" s="112"/>
      <c r="AP435" s="113"/>
      <c r="AQ435" s="111" t="s">
        <v>561</v>
      </c>
      <c r="AR435" s="112"/>
      <c r="AS435" s="112"/>
      <c r="AT435" s="113"/>
      <c r="AU435" s="112" t="s">
        <v>561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561</v>
      </c>
      <c r="AR457" s="136"/>
      <c r="AS457" s="137" t="s">
        <v>355</v>
      </c>
      <c r="AT457" s="172"/>
      <c r="AU457" s="136" t="s">
        <v>561</v>
      </c>
      <c r="AV457" s="136"/>
      <c r="AW457" s="137" t="s">
        <v>300</v>
      </c>
      <c r="AX457" s="138"/>
    </row>
    <row r="458" spans="1:50" ht="23.25" customHeight="1" x14ac:dyDescent="0.15">
      <c r="A458" s="994"/>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561</v>
      </c>
      <c r="AF458" s="112"/>
      <c r="AG458" s="112"/>
      <c r="AH458" s="112"/>
      <c r="AI458" s="111" t="s">
        <v>561</v>
      </c>
      <c r="AJ458" s="112"/>
      <c r="AK458" s="112"/>
      <c r="AL458" s="112"/>
      <c r="AM458" s="111" t="s">
        <v>566</v>
      </c>
      <c r="AN458" s="112"/>
      <c r="AO458" s="112"/>
      <c r="AP458" s="113"/>
      <c r="AQ458" s="111" t="s">
        <v>561</v>
      </c>
      <c r="AR458" s="112"/>
      <c r="AS458" s="112"/>
      <c r="AT458" s="113"/>
      <c r="AU458" s="112" t="s">
        <v>561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561</v>
      </c>
      <c r="AJ459" s="112"/>
      <c r="AK459" s="112"/>
      <c r="AL459" s="112"/>
      <c r="AM459" s="111" t="s">
        <v>566</v>
      </c>
      <c r="AN459" s="112"/>
      <c r="AO459" s="112"/>
      <c r="AP459" s="113"/>
      <c r="AQ459" s="111" t="s">
        <v>561</v>
      </c>
      <c r="AR459" s="112"/>
      <c r="AS459" s="112"/>
      <c r="AT459" s="113"/>
      <c r="AU459" s="112" t="s">
        <v>561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566</v>
      </c>
      <c r="AN460" s="112"/>
      <c r="AO460" s="112"/>
      <c r="AP460" s="113"/>
      <c r="AQ460" s="111" t="s">
        <v>561</v>
      </c>
      <c r="AR460" s="112"/>
      <c r="AS460" s="112"/>
      <c r="AT460" s="113"/>
      <c r="AU460" s="112" t="s">
        <v>561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7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49.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49.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9.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662</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662</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662</v>
      </c>
      <c r="AE713" s="155"/>
      <c r="AF713" s="156"/>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662</v>
      </c>
      <c r="AE719" s="668"/>
      <c r="AF719" s="668"/>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2.5" customHeight="1" thickBot="1" x14ac:dyDescent="0.2">
      <c r="A731" s="618" t="s">
        <v>256</v>
      </c>
      <c r="B731" s="619"/>
      <c r="C731" s="619"/>
      <c r="D731" s="619"/>
      <c r="E731" s="620"/>
      <c r="F731" s="680" t="s">
        <v>668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667</v>
      </c>
      <c r="B733" s="750"/>
      <c r="C733" s="750"/>
      <c r="D733" s="750"/>
      <c r="E733" s="751"/>
      <c r="F733" s="766" t="s">
        <v>669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621</v>
      </c>
      <c r="F737" s="122"/>
      <c r="G737" s="122"/>
      <c r="H737" s="122"/>
      <c r="I737" s="122"/>
      <c r="J737" s="122"/>
      <c r="K737" s="122"/>
      <c r="L737" s="122"/>
      <c r="M737" s="122"/>
      <c r="N737" s="101" t="s">
        <v>537</v>
      </c>
      <c r="O737" s="101"/>
      <c r="P737" s="101"/>
      <c r="Q737" s="101"/>
      <c r="R737" s="122" t="s">
        <v>622</v>
      </c>
      <c r="S737" s="122"/>
      <c r="T737" s="122"/>
      <c r="U737" s="122"/>
      <c r="V737" s="122"/>
      <c r="W737" s="122"/>
      <c r="X737" s="122"/>
      <c r="Y737" s="122"/>
      <c r="Z737" s="122"/>
      <c r="AA737" s="101" t="s">
        <v>536</v>
      </c>
      <c r="AB737" s="101"/>
      <c r="AC737" s="101"/>
      <c r="AD737" s="101"/>
      <c r="AE737" s="122" t="s">
        <v>623</v>
      </c>
      <c r="AF737" s="122"/>
      <c r="AG737" s="122"/>
      <c r="AH737" s="122"/>
      <c r="AI737" s="122"/>
      <c r="AJ737" s="122"/>
      <c r="AK737" s="122"/>
      <c r="AL737" s="122"/>
      <c r="AM737" s="122"/>
      <c r="AN737" s="101" t="s">
        <v>535</v>
      </c>
      <c r="AO737" s="101"/>
      <c r="AP737" s="101"/>
      <c r="AQ737" s="101"/>
      <c r="AR737" s="102" t="s">
        <v>624</v>
      </c>
      <c r="AS737" s="103"/>
      <c r="AT737" s="103"/>
      <c r="AU737" s="103"/>
      <c r="AV737" s="103"/>
      <c r="AW737" s="103"/>
      <c r="AX737" s="104"/>
      <c r="AY737" s="89"/>
      <c r="AZ737" s="89"/>
    </row>
    <row r="738" spans="1:52" ht="24.75" customHeight="1" x14ac:dyDescent="0.15">
      <c r="A738" s="123" t="s">
        <v>534</v>
      </c>
      <c r="B738" s="124"/>
      <c r="C738" s="124"/>
      <c r="D738" s="125"/>
      <c r="E738" s="122" t="s">
        <v>625</v>
      </c>
      <c r="F738" s="122"/>
      <c r="G738" s="122"/>
      <c r="H738" s="122"/>
      <c r="I738" s="122"/>
      <c r="J738" s="122"/>
      <c r="K738" s="122"/>
      <c r="L738" s="122"/>
      <c r="M738" s="122"/>
      <c r="N738" s="101" t="s">
        <v>533</v>
      </c>
      <c r="O738" s="101"/>
      <c r="P738" s="101"/>
      <c r="Q738" s="101"/>
      <c r="R738" s="122" t="s">
        <v>626</v>
      </c>
      <c r="S738" s="122"/>
      <c r="T738" s="122"/>
      <c r="U738" s="122"/>
      <c r="V738" s="122"/>
      <c r="W738" s="122"/>
      <c r="X738" s="122"/>
      <c r="Y738" s="122"/>
      <c r="Z738" s="122"/>
      <c r="AA738" s="101" t="s">
        <v>532</v>
      </c>
      <c r="AB738" s="101"/>
      <c r="AC738" s="101"/>
      <c r="AD738" s="101"/>
      <c r="AE738" s="122" t="s">
        <v>627</v>
      </c>
      <c r="AF738" s="122"/>
      <c r="AG738" s="122"/>
      <c r="AH738" s="122"/>
      <c r="AI738" s="122"/>
      <c r="AJ738" s="122"/>
      <c r="AK738" s="122"/>
      <c r="AL738" s="122"/>
      <c r="AM738" s="122"/>
      <c r="AN738" s="101" t="s">
        <v>528</v>
      </c>
      <c r="AO738" s="101"/>
      <c r="AP738" s="101"/>
      <c r="AQ738" s="101"/>
      <c r="AR738" s="102">
        <v>396</v>
      </c>
      <c r="AS738" s="103"/>
      <c r="AT738" s="103"/>
      <c r="AU738" s="103"/>
      <c r="AV738" s="103"/>
      <c r="AW738" s="103"/>
      <c r="AX738" s="104"/>
    </row>
    <row r="739" spans="1:52" ht="24.75" customHeight="1" thickBot="1" x14ac:dyDescent="0.2">
      <c r="A739" s="126" t="s">
        <v>524</v>
      </c>
      <c r="B739" s="127"/>
      <c r="C739" s="127"/>
      <c r="D739" s="128"/>
      <c r="E739" s="129" t="s">
        <v>628</v>
      </c>
      <c r="F739" s="117"/>
      <c r="G739" s="117"/>
      <c r="H739" s="93" t="str">
        <f>IF(E739="", "", "(")</f>
        <v>(</v>
      </c>
      <c r="I739" s="117"/>
      <c r="J739" s="117"/>
      <c r="K739" s="93" t="str">
        <f>IF(OR(I739="　", I739=""), "", "-")</f>
        <v/>
      </c>
      <c r="L739" s="118">
        <v>400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645</v>
      </c>
      <c r="M781" s="453"/>
      <c r="N781" s="453"/>
      <c r="O781" s="453"/>
      <c r="P781" s="453"/>
      <c r="Q781" s="453"/>
      <c r="R781" s="453"/>
      <c r="S781" s="453"/>
      <c r="T781" s="453"/>
      <c r="U781" s="453"/>
      <c r="V781" s="453"/>
      <c r="W781" s="453"/>
      <c r="X781" s="454"/>
      <c r="Y781" s="455">
        <v>4.0999999999999996</v>
      </c>
      <c r="Z781" s="456"/>
      <c r="AA781" s="456"/>
      <c r="AB781" s="557"/>
      <c r="AC781" s="449" t="s">
        <v>650</v>
      </c>
      <c r="AD781" s="450"/>
      <c r="AE781" s="450"/>
      <c r="AF781" s="450"/>
      <c r="AG781" s="451"/>
      <c r="AH781" s="452" t="s">
        <v>648</v>
      </c>
      <c r="AI781" s="453"/>
      <c r="AJ781" s="453"/>
      <c r="AK781" s="453"/>
      <c r="AL781" s="453"/>
      <c r="AM781" s="453"/>
      <c r="AN781" s="453"/>
      <c r="AO781" s="453"/>
      <c r="AP781" s="453"/>
      <c r="AQ781" s="453"/>
      <c r="AR781" s="453"/>
      <c r="AS781" s="453"/>
      <c r="AT781" s="454"/>
      <c r="AU781" s="455">
        <v>3.3</v>
      </c>
      <c r="AV781" s="456"/>
      <c r="AW781" s="456"/>
      <c r="AX781" s="457"/>
    </row>
    <row r="782" spans="1:50" ht="24.75" customHeight="1" x14ac:dyDescent="0.15">
      <c r="A782" s="556"/>
      <c r="B782" s="763"/>
      <c r="C782" s="763"/>
      <c r="D782" s="763"/>
      <c r="E782" s="763"/>
      <c r="F782" s="764"/>
      <c r="G782" s="348" t="s">
        <v>633</v>
      </c>
      <c r="H782" s="349"/>
      <c r="I782" s="349"/>
      <c r="J782" s="349"/>
      <c r="K782" s="350"/>
      <c r="L782" s="401" t="s">
        <v>646</v>
      </c>
      <c r="M782" s="402"/>
      <c r="N782" s="402"/>
      <c r="O782" s="402"/>
      <c r="P782" s="402"/>
      <c r="Q782" s="402"/>
      <c r="R782" s="402"/>
      <c r="S782" s="402"/>
      <c r="T782" s="402"/>
      <c r="U782" s="402"/>
      <c r="V782" s="402"/>
      <c r="W782" s="402"/>
      <c r="X782" s="403"/>
      <c r="Y782" s="398">
        <v>0.4</v>
      </c>
      <c r="Z782" s="399"/>
      <c r="AA782" s="399"/>
      <c r="AB782" s="405"/>
      <c r="AC782" s="348" t="s">
        <v>651</v>
      </c>
      <c r="AD782" s="349"/>
      <c r="AE782" s="349"/>
      <c r="AF782" s="349"/>
      <c r="AG782" s="350"/>
      <c r="AH782" s="401" t="s">
        <v>649</v>
      </c>
      <c r="AI782" s="402"/>
      <c r="AJ782" s="402"/>
      <c r="AK782" s="402"/>
      <c r="AL782" s="402"/>
      <c r="AM782" s="402"/>
      <c r="AN782" s="402"/>
      <c r="AO782" s="402"/>
      <c r="AP782" s="402"/>
      <c r="AQ782" s="402"/>
      <c r="AR782" s="402"/>
      <c r="AS782" s="402"/>
      <c r="AT782" s="403"/>
      <c r="AU782" s="398">
        <v>0.3</v>
      </c>
      <c r="AV782" s="399"/>
      <c r="AW782" s="399"/>
      <c r="AX782" s="400"/>
    </row>
    <row r="783" spans="1:50" ht="24.75" customHeight="1" x14ac:dyDescent="0.15">
      <c r="A783" s="556"/>
      <c r="B783" s="763"/>
      <c r="C783" s="763"/>
      <c r="D783" s="763"/>
      <c r="E783" s="763"/>
      <c r="F783" s="764"/>
      <c r="G783" s="348" t="s">
        <v>634</v>
      </c>
      <c r="H783" s="349"/>
      <c r="I783" s="349"/>
      <c r="J783" s="349"/>
      <c r="K783" s="350"/>
      <c r="L783" s="401" t="s">
        <v>647</v>
      </c>
      <c r="M783" s="402"/>
      <c r="N783" s="402"/>
      <c r="O783" s="402"/>
      <c r="P783" s="402"/>
      <c r="Q783" s="402"/>
      <c r="R783" s="402"/>
      <c r="S783" s="402"/>
      <c r="T783" s="402"/>
      <c r="U783" s="402"/>
      <c r="V783" s="402"/>
      <c r="W783" s="402"/>
      <c r="X783" s="403"/>
      <c r="Y783" s="398">
        <v>0.3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3.5999999999999996</v>
      </c>
      <c r="AV791" s="415"/>
      <c r="AW791" s="415"/>
      <c r="AX791" s="417"/>
    </row>
    <row r="792" spans="1:50" ht="24.75" customHeight="1" x14ac:dyDescent="0.15">
      <c r="A792" s="556"/>
      <c r="B792" s="763"/>
      <c r="C792" s="763"/>
      <c r="D792" s="763"/>
      <c r="E792" s="763"/>
      <c r="F792" s="764"/>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632</v>
      </c>
      <c r="H794" s="450"/>
      <c r="I794" s="450"/>
      <c r="J794" s="450"/>
      <c r="K794" s="451"/>
      <c r="L794" s="452" t="s">
        <v>652</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643</v>
      </c>
      <c r="D837" s="418"/>
      <c r="E837" s="418"/>
      <c r="F837" s="418"/>
      <c r="G837" s="418"/>
      <c r="H837" s="418"/>
      <c r="I837" s="418"/>
      <c r="J837" s="419">
        <v>4130001003076</v>
      </c>
      <c r="K837" s="420"/>
      <c r="L837" s="420"/>
      <c r="M837" s="420"/>
      <c r="N837" s="420"/>
      <c r="O837" s="420"/>
      <c r="P837" s="317" t="s">
        <v>653</v>
      </c>
      <c r="Q837" s="317"/>
      <c r="R837" s="317"/>
      <c r="S837" s="317"/>
      <c r="T837" s="317"/>
      <c r="U837" s="317"/>
      <c r="V837" s="317"/>
      <c r="W837" s="317"/>
      <c r="X837" s="317"/>
      <c r="Y837" s="318">
        <v>4.8</v>
      </c>
      <c r="Z837" s="319"/>
      <c r="AA837" s="319"/>
      <c r="AB837" s="320"/>
      <c r="AC837" s="328" t="s">
        <v>493</v>
      </c>
      <c r="AD837" s="423"/>
      <c r="AE837" s="423"/>
      <c r="AF837" s="423"/>
      <c r="AG837" s="423"/>
      <c r="AH837" s="421">
        <v>1</v>
      </c>
      <c r="AI837" s="422"/>
      <c r="AJ837" s="422"/>
      <c r="AK837" s="422"/>
      <c r="AL837" s="325">
        <v>97.2</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644</v>
      </c>
      <c r="D870" s="418"/>
      <c r="E870" s="418"/>
      <c r="F870" s="418"/>
      <c r="G870" s="418"/>
      <c r="H870" s="418"/>
      <c r="I870" s="418"/>
      <c r="J870" s="419">
        <v>5120105003526</v>
      </c>
      <c r="K870" s="420"/>
      <c r="L870" s="420"/>
      <c r="M870" s="420"/>
      <c r="N870" s="420"/>
      <c r="O870" s="420"/>
      <c r="P870" s="317" t="s">
        <v>654</v>
      </c>
      <c r="Q870" s="317"/>
      <c r="R870" s="317"/>
      <c r="S870" s="317"/>
      <c r="T870" s="317"/>
      <c r="U870" s="317"/>
      <c r="V870" s="317"/>
      <c r="W870" s="317"/>
      <c r="X870" s="317"/>
      <c r="Y870" s="318">
        <v>3.6</v>
      </c>
      <c r="Z870" s="319"/>
      <c r="AA870" s="319"/>
      <c r="AB870" s="320"/>
      <c r="AC870" s="328" t="s">
        <v>492</v>
      </c>
      <c r="AD870" s="423"/>
      <c r="AE870" s="423"/>
      <c r="AF870" s="423"/>
      <c r="AG870" s="423"/>
      <c r="AH870" s="421">
        <v>1</v>
      </c>
      <c r="AI870" s="422"/>
      <c r="AJ870" s="422"/>
      <c r="AK870" s="422"/>
      <c r="AL870" s="325">
        <v>90.4</v>
      </c>
      <c r="AM870" s="326"/>
      <c r="AN870" s="326"/>
      <c r="AO870" s="327"/>
      <c r="AP870" s="321" t="s">
        <v>566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636</v>
      </c>
      <c r="D903" s="418"/>
      <c r="E903" s="418"/>
      <c r="F903" s="418"/>
      <c r="G903" s="418"/>
      <c r="H903" s="418"/>
      <c r="I903" s="418"/>
      <c r="J903" s="419">
        <v>4000020270008</v>
      </c>
      <c r="K903" s="420"/>
      <c r="L903" s="420"/>
      <c r="M903" s="420"/>
      <c r="N903" s="420"/>
      <c r="O903" s="420"/>
      <c r="P903" s="317" t="s">
        <v>639</v>
      </c>
      <c r="Q903" s="317"/>
      <c r="R903" s="317"/>
      <c r="S903" s="317"/>
      <c r="T903" s="317"/>
      <c r="U903" s="317"/>
      <c r="V903" s="317"/>
      <c r="W903" s="317"/>
      <c r="X903" s="317"/>
      <c r="Y903" s="318">
        <v>3</v>
      </c>
      <c r="Z903" s="319"/>
      <c r="AA903" s="319"/>
      <c r="AB903" s="320"/>
      <c r="AC903" s="328" t="s">
        <v>196</v>
      </c>
      <c r="AD903" s="423"/>
      <c r="AE903" s="423"/>
      <c r="AF903" s="423"/>
      <c r="AG903" s="423"/>
      <c r="AH903" s="421" t="s">
        <v>566</v>
      </c>
      <c r="AI903" s="422"/>
      <c r="AJ903" s="422"/>
      <c r="AK903" s="422"/>
      <c r="AL903" s="325" t="s">
        <v>566</v>
      </c>
      <c r="AM903" s="326"/>
      <c r="AN903" s="326"/>
      <c r="AO903" s="327"/>
      <c r="AP903" s="321" t="s">
        <v>640</v>
      </c>
      <c r="AQ903" s="321"/>
      <c r="AR903" s="321"/>
      <c r="AS903" s="321"/>
      <c r="AT903" s="321"/>
      <c r="AU903" s="321"/>
      <c r="AV903" s="321"/>
      <c r="AW903" s="321"/>
      <c r="AX903" s="321"/>
    </row>
    <row r="904" spans="1:50" ht="30" customHeight="1" x14ac:dyDescent="0.15">
      <c r="A904" s="404">
        <v>2</v>
      </c>
      <c r="B904" s="404">
        <v>1</v>
      </c>
      <c r="C904" s="424" t="s">
        <v>637</v>
      </c>
      <c r="D904" s="418"/>
      <c r="E904" s="418"/>
      <c r="F904" s="418"/>
      <c r="G904" s="418"/>
      <c r="H904" s="418"/>
      <c r="I904" s="418"/>
      <c r="J904" s="419">
        <v>2000020020001</v>
      </c>
      <c r="K904" s="420"/>
      <c r="L904" s="420"/>
      <c r="M904" s="420"/>
      <c r="N904" s="420"/>
      <c r="O904" s="420"/>
      <c r="P904" s="317" t="s">
        <v>639</v>
      </c>
      <c r="Q904" s="317"/>
      <c r="R904" s="317"/>
      <c r="S904" s="317"/>
      <c r="T904" s="317"/>
      <c r="U904" s="317"/>
      <c r="V904" s="317"/>
      <c r="W904" s="317"/>
      <c r="X904" s="317"/>
      <c r="Y904" s="318">
        <v>1.7</v>
      </c>
      <c r="Z904" s="319"/>
      <c r="AA904" s="319"/>
      <c r="AB904" s="320"/>
      <c r="AC904" s="328" t="s">
        <v>196</v>
      </c>
      <c r="AD904" s="328"/>
      <c r="AE904" s="328"/>
      <c r="AF904" s="328"/>
      <c r="AG904" s="328"/>
      <c r="AH904" s="421" t="s">
        <v>566</v>
      </c>
      <c r="AI904" s="422"/>
      <c r="AJ904" s="422"/>
      <c r="AK904" s="422"/>
      <c r="AL904" s="325" t="s">
        <v>566</v>
      </c>
      <c r="AM904" s="326"/>
      <c r="AN904" s="326"/>
      <c r="AO904" s="327"/>
      <c r="AP904" s="321" t="s">
        <v>640</v>
      </c>
      <c r="AQ904" s="321"/>
      <c r="AR904" s="321"/>
      <c r="AS904" s="321"/>
      <c r="AT904" s="321"/>
      <c r="AU904" s="321"/>
      <c r="AV904" s="321"/>
      <c r="AW904" s="321"/>
      <c r="AX904" s="321"/>
    </row>
    <row r="905" spans="1:50" ht="30" customHeight="1" x14ac:dyDescent="0.15">
      <c r="A905" s="404">
        <v>3</v>
      </c>
      <c r="B905" s="404">
        <v>1</v>
      </c>
      <c r="C905" s="424" t="s">
        <v>638</v>
      </c>
      <c r="D905" s="418"/>
      <c r="E905" s="418"/>
      <c r="F905" s="418"/>
      <c r="G905" s="418"/>
      <c r="H905" s="418"/>
      <c r="I905" s="418"/>
      <c r="J905" s="419">
        <v>1000020440001</v>
      </c>
      <c r="K905" s="420"/>
      <c r="L905" s="420"/>
      <c r="M905" s="420"/>
      <c r="N905" s="420"/>
      <c r="O905" s="420"/>
      <c r="P905" s="425" t="s">
        <v>639</v>
      </c>
      <c r="Q905" s="317"/>
      <c r="R905" s="317"/>
      <c r="S905" s="317"/>
      <c r="T905" s="317"/>
      <c r="U905" s="317"/>
      <c r="V905" s="317"/>
      <c r="W905" s="317"/>
      <c r="X905" s="317"/>
      <c r="Y905" s="318">
        <v>1.1000000000000001</v>
      </c>
      <c r="Z905" s="319"/>
      <c r="AA905" s="319"/>
      <c r="AB905" s="320"/>
      <c r="AC905" s="328" t="s">
        <v>196</v>
      </c>
      <c r="AD905" s="328"/>
      <c r="AE905" s="328"/>
      <c r="AF905" s="328"/>
      <c r="AG905" s="328"/>
      <c r="AH905" s="323" t="s">
        <v>566</v>
      </c>
      <c r="AI905" s="324"/>
      <c r="AJ905" s="324"/>
      <c r="AK905" s="324"/>
      <c r="AL905" s="325" t="s">
        <v>566</v>
      </c>
      <c r="AM905" s="326"/>
      <c r="AN905" s="326"/>
      <c r="AO905" s="327"/>
      <c r="AP905" s="321" t="s">
        <v>640</v>
      </c>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7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2019-09-02T11:01:19Z</dcterms:modified>
</cp:coreProperties>
</file>