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2760474-F83A-4ECE-AB5B-0F9C364FA012}" xr6:coauthVersionLast="36" xr6:coauthVersionMax="36" xr10:uidLastSave="{00000000-0000-0000-0000-000000000000}"/>
  <bookViews>
    <workbookView xWindow="244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<sst xmlns="http://schemas.openxmlformats.org/spreadsheetml/2006/main" count="2925" uniqueCount="655">
  <si>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</si>
  <si>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</si>
  <si>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</si>
  <si>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</si>
  <si>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</si>
  <si>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</si>
  <si>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</si>
  <si>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</si>
  <si>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</si>
  <si>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</si>
  <si>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</si>
  <si>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</si>
  <si>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</si>
  <si>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</si>
  <si>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</si>
  <si>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</si>
  <si>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</si>
  <si>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</si>
  <si>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</si>
  <si>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</si>
  <si>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</si>
  <si>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</si>
  <si>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</si>
  <si>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</si>
  <si>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</si>
  <si>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</si>
  <si>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</si>
  <si>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</si>
  <si>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</si>
  <si>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</si>
  <si>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</si>
  <si>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</si>
  <si>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</si>
  <si>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</si>
  <si>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</si>
  <si>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</si>
  <si>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</si>
  <si>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</si>
  <si>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</si>
  <si>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</si>
  <si>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</si>
  <si>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</si>
  <si>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</si>
  <si>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</si>
  <si>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</si>
  <si>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</si>
  <si>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</si>
  <si>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</si>
  <si>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</si>
  <si>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</si>
  <si>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</si>
  <si>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</si>
  <si>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</si>
  <si>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</si>
  <si>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</si>
  <si>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</si>
  <si>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</si>
  <si>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</si>
  <si>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</si>
  <si>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</si>
  <si>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</si>
  <si>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</si>
  <si>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</si>
  <si>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</si>
  <si>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</si>
  <si>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</si>
  <si>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</si>
  <si>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</si>
  <si>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</si>
  <si>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</si>
  <si>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</si>
  <si>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</si>
  <si>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</si>
  <si>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</si>
  <si>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</si>
  <si>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</si>
  <si>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</si>
  <si>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</si>
  <si>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</si>
  <si>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</si>
  <si>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</si>
  <si>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</si>
  <si>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</si>
  <si>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</si>
  <si>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</si>
  <si>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</si>
  <si>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</si>
  <si>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</si>
  <si>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</si>
  <si>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</si>
  <si>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</si>
  <si>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</si>
  <si>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</si>
  <si>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</si>
  <si>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</si>
  <si>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</si>
  <si>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</si>
  <si>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</si>
  <si>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</si>
  <si>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</si>
  <si>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</si>
  <si>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</si>
  <si>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</si>
  <si>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</si>
  <si>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</si>
  <si>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</si>
  <si>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</si>
  <si>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</si>
  <si>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</si>
  <si>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</si>
  <si>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</si>
  <si>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</si>
  <si>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</si>
  <si>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</si>
  <si>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</si>
  <si>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</si>
  <si>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</si>
  <si>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</si>
  <si>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</si>
  <si>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</si>
  <si>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</si>
  <si>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</si>
  <si>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</si>
  <si>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</si>
  <si>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</si>
  <si>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</si>
  <si>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</si>
  <si>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</si>
  <si>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</si>
  <si>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</si>
  <si>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</si>
  <si>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</si>
  <si>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</si>
  <si>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</si>
  <si>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</si>
  <si>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</si>
  <si>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</si>
  <si>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</si>
  <si>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</si>
  <si>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</si>
  <si>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</si>
  <si>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</si>
  <si>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</si>
  <si>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</si>
  <si>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</si>
  <si>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</si>
  <si>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</si>
  <si>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</si>
  <si>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</si>
  <si>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</si>
  <si>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</si>
  <si>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</si>
  <si>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</si>
  <si>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</si>
  <si>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</si>
  <si>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</si>
  <si>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</si>
  <si>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</si>
  <si>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</si>
  <si>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</si>
  <si>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</si>
  <si>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</si>
  <si>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</si>
  <si>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</si>
  <si>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</si>
  <si>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</si>
  <si>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</si>
  <si>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</si>
  <si>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</si>
  <si>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</si>
  <si>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</si>
  <si>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</si>
  <si>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</si>
  <si>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</si>
  <si>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</si>
  <si>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</si>
  <si>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</si>
  <si>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</si>
  <si>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</si>
  <si>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</si>
  <si>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</si>
  <si>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</si>
  <si>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</si>
  <si>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</si>
  <si>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</si>
  <si>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</si>
  <si>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</si>
  <si>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</si>
  <si>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</si>
  <si>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</si>
  <si>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</si>
  <si>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</si>
  <si>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</si>
  <si>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</si>
  <si>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</si>
  <si>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</si>
  <si>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</si>
  <si>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</si>
  <si>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</si>
  <si>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</si>
  <si>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</si>
  <si>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</si>
  <si>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</si>
  <si>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</si>
  <si>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</si>
  <si>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</si>
  <si>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</si>
  <si>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</si>
  <si>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</si>
  <si>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</si>
  <si>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</si>
  <si>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</si>
  <si>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</si>
  <si>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</si>
  <si>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</si>
  <si>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</si>
  <si>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</si>
  <si>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</si>
  <si>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</si>
  <si>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</si>
  <si>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</si>
  <si>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</si>
  <si>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</si>
  <si>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</si>
  <si>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</si>
  <si>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</si>
  <si>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</si>
  <si>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</si>
  <si>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</si>
  <si>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</si>
  <si>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</si>
  <si>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</si>
  <si>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</si>
  <si>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</si>
  <si>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</si>
  <si>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</si>
  <si>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</si>
  <si>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</si>
  <si>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</si>
  <si>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</si>
  <si>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</si>
  <si>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</si>
  <si>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</si>
  <si>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</si>
  <si>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</si>
  <si>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</si>
  <si>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</si>
  <si>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</si>
  <si>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</si>
  <si>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</si>
  <si>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</si>
  <si>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</si>
  <si>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</si>
  <si>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</si>
  <si>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</si>
  <si>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</si>
  <si>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</si>
  <si>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</si>
  <si>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</si>
  <si>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</si>
  <si>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</si>
  <si>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</si>
  <si>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</si>
  <si>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</si>
  <si>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</si>
  <si>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</si>
  <si>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</si>
  <si>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</si>
  <si>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</si>
  <si>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</si>
  <si>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</si>
  <si>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</si>
  <si>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</si>
  <si>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</si>
  <si>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</si>
  <si>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</si>
  <si>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</si>
  <si>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</si>
  <si>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</si>
  <si>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</si>
  <si>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</si>
  <si>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</si>
  <si>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</si>
  <si>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</si>
  <si>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</si>
  <si>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</si>
  <si>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</si>
  <si>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</si>
  <si>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</si>
  <si>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</si>
  <si>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</si>
  <si>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</si>
  <si>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</si>
  <si>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</si>
  <si>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</si>
  <si>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</si>
  <si>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</si>
  <si>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</si>
  <si>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</si>
  <si>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</si>
  <si>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</si>
  <si>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</si>
  <si>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</si>
  <si>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</si>
  <si>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</si>
  <si>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</si>
  <si>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</si>
  <si>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</si>
  <si>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</si>
  <si>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</si>
  <si>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</si>
  <si>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</si>
  <si>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</si>
  <si>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</si>
  <si>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</si>
  <si>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</si>
  <si>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</si>
  <si>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</si>
  <si>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</si>
  <si>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</si>
  <si>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</si>
  <si>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</si>
  <si>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</si>
  <si>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</si>
  <si>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</si>
  <si>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</si>
  <si>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</si>
  <si>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</si>
  <si>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</si>
  <si>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</si>
  <si>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</si>
  <si>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</si>
  <si>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</si>
  <si>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</si>
  <si>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</si>
  <si>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</si>
  <si>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</si>
  <si>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</si>
  <si>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</si>
  <si>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</si>
  <si>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</si>
  <si>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</si>
  <si>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</si>
  <si>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</si>
  <si>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</si>
  <si>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</si>
  <si>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</si>
  <si>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</si>
  <si>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</si>
  <si>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</si>
  <si>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</si>
  <si>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</si>
  <si>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</si>
  <si>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</si>
  <si>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</si>
  <si>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</si>
  <si>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</si>
  <si>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</si>
  <si>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</si>
  <si>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</si>
  <si>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</si>
  <si>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</si>
  <si>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</si>
  <si>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</si>
  <si>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</si>
  <si>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</si>
  <si>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</si>
  <si>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</si>
  <si>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</si>
  <si>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</si>
  <si>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</si>
  <si>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</si>
  <si>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</si>
  <si>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</si>
  <si>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</si>
  <si>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</si>
  <si>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</si>
  <si>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</si>
  <si>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</si>
  <si>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</si>
  <si>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</si>
  <si>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</si>
  <si>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</si>
  <si>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</si>
  <si>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</si>
  <si>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</si>
  <si>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</si>
  <si>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</si>
  <si>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</si>
  <si>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</si>
  <si>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</si>
  <si>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</si>
  <si>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</si>
  <si>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</si>
  <si>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</si>
  <si>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</si>
  <si>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</si>
  <si>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</si>
  <si>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</si>
  <si>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</si>
  <si>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</si>
  <si>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</si>
  <si>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</si>
  <si>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</si>
  <si>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</si>
  <si>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</si>
  <si>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</si>
  <si>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</si>
  <si>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</si>
  <si>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</si>
  <si>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</si>
  <si>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</si>
  <si>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</si>
  <si>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</si>
  <si>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</si>
  <si>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</si>
  <si>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</si>
  <si>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</si>
  <si>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</si>
  <si>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</si>
  <si>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</si>
  <si>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</si>
  <si>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</si>
  <si>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</si>
  <si>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</si>
  <si>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</si>
  <si>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</si>
  <si>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</si>
  <si>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</si>
  <si>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</si>
  <si>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</si>
  <si>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</si>
  <si>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</si>
  <si>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</si>
  <si>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</si>
  <si>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</si>
  <si>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</si>
  <si>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</si>
  <si>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</si>
  <si>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</si>
  <si>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</si>
  <si>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</si>
  <si>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</si>
  <si>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</si>
  <si>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</si>
  <si>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</si>
  <si>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</si>
  <si>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</si>
  <si>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</si>
  <si>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</si>
  <si>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</si>
  <si>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</si>
  <si>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</si>
  <si>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</si>
  <si>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</si>
  <si>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</si>
  <si>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</si>
  <si>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</si>
  <si>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</si>
  <si>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</si>
  <si>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</si>
  <si>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</si>
  <si>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</si>
  <si>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</si>
  <si>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</si>
  <si>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</si>
  <si>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</si>
  <si>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</si>
  <si>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</si>
  <si>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</si>
  <si>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</si>
  <si>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</si>
  <si>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</si>
  <si>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</si>
  <si>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</si>
  <si>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</si>
  <si>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</si>
  <si>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</si>
  <si>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</si>
  <si>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</si>
  <si>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</si>
  <si>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</si>
  <si>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</si>
  <si>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</si>
  <si>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</si>
  <si>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</si>
  <si>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</si>
  <si>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</si>
  <si>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</si>
  <si>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</si>
  <si>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</si>
  <si>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</si>
  <si>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</si>
  <si>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</si>
  <si>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</si>
  <si>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</si>
  <si>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</si>
  <si>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</si>
  <si>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</si>
  <si>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</si>
  <si>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</si>
  <si>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</si>
  <si>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</si>
  <si>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</si>
  <si>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</si>
  <si>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</si>
  <si>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</si>
  <si>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</si>
  <si>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</si>
  <si>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</si>
  <si>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</si>
  <si>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</si>
  <si>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</si>
  <si>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</si>
  <si>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</si>
  <si>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</si>
  <si>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</si>
  <si>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</si>
  <si>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</si>
  <si>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</si>
  <si>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</si>
  <si>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</si>
  <si>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</si>
  <si>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</si>
  <si>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</si>
  <si>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</si>
  <si>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</si>
  <si>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</si>
  <si>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</si>
  <si>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</si>
  <si>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</si>
  <si>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</si>
  <si>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</si>
  <si>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</si>
  <si>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</si>
  <si>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</si>
  <si>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</si>
  <si>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</si>
  <si>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</si>
  <si>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</si>
  <si>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</si>
  <si>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</si>
  <si>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</si>
  <si>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</si>
  <si>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</si>
  <si>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</si>
  <si>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</si>
  <si>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</si>
  <si>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</si>
  <si>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</si>
  <si>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</si>
  <si>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</si>
  <si>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</si>
  <si>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</si>
  <si>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</si>
  <si>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</si>
  <si>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</si>
  <si>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</si>
  <si>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</si>
  <si>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</si>
  <si>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</si>
  <si>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</si>
  <si>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</si>
  <si>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</si>
  <si>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</si>
  <si>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</si>
  <si>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</si>
  <si>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</si>
  <si>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</si>
  <si>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</si>
  <si>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</si>
  <si>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</si>
  <si>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</si>
  <si>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</si>
  <si>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</si>
  <si>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文部科学省</t>
    <phoneticPr fontId="5"/>
  </si>
  <si>
    <t>昭和２６年度</t>
    <phoneticPr fontId="5"/>
  </si>
  <si>
    <t>終了予定なし</t>
    <phoneticPr fontId="5"/>
  </si>
  <si>
    <t>著作権法　第１０５条～１１１条
世界知的所有権機関設立条約第11条の2
文学的美術的著作物の保護に関するベルヌ条約パリ改正条約　第２５条(4)(a)</t>
    <phoneticPr fontId="5"/>
  </si>
  <si>
    <t>・文化芸術推進基本計画－文化芸術の「多様な価値」を活かして，未来をつくる－（第1期）（平成30年3月6日閣議決定）
・司法制度改革推進計画</t>
    <phoneticPr fontId="5"/>
  </si>
  <si>
    <t>著作権紛争解決あっせん制度は、著作権等に関する紛争が生じた場合、第三者が関与することで実情に即した簡易、迅速な解決を図ることを目的とする。
また、世界知的所有権機関分担金は世界知的所有権機関（ＷＩＰＯ）加盟国としてＷＩＰＯの運営費を支払い、加盟国の著作権者の権利の保護に資することを目的とする。</t>
    <phoneticPr fontId="5"/>
  </si>
  <si>
    <t>著作権紛争解決あっせん制度は、著作権法に規定する著作者人格権、著作権、著作隣接権及び二次使用料または報酬に関する紛争をあっせんにより解決するため、文化庁長官が著作権紛争解決あっせん委員を置き、これにより当事者間のあっせんを行うものである。
また、世界知的所有権機関分担金は、文学的及び美術的著作物の保護に関するベルヌ条約パリ改正条約第25条（4）（a）において、WIPO運営費を支払うことが加盟国に義務づけられており、我が国は等級Ⅰ（その他の等級Ⅰの加盟国：アメリカ、イギリス、フランス、ドイツ）に分類されて、これを文化庁26.6％、特許庁73.4％の比率で支払っている。</t>
    <phoneticPr fontId="5"/>
  </si>
  <si>
    <t>-</t>
    <phoneticPr fontId="5"/>
  </si>
  <si>
    <t>-</t>
    <phoneticPr fontId="5"/>
  </si>
  <si>
    <t>-</t>
    <phoneticPr fontId="5"/>
  </si>
  <si>
    <t>-</t>
    <phoneticPr fontId="5"/>
  </si>
  <si>
    <t>世界知的所有権機関分担金</t>
    <phoneticPr fontId="5"/>
  </si>
  <si>
    <t>政府開発援助世界知的所有権機関分担金</t>
  </si>
  <si>
    <t>委員手当</t>
  </si>
  <si>
    <t>職員旅費</t>
  </si>
  <si>
    <t>著作権保護を推進するため、WIPO本部における著作権等関係の定例会議を着実に開催することを目標とする。</t>
    <phoneticPr fontId="5"/>
  </si>
  <si>
    <t>WIPO本部における著作権等関係の定例会議の開催回数</t>
    <phoneticPr fontId="5"/>
  </si>
  <si>
    <t>回</t>
    <phoneticPr fontId="5"/>
  </si>
  <si>
    <t>WIPO定例会議開催実績（WIPOウェブサイトより）</t>
    <phoneticPr fontId="5"/>
  </si>
  <si>
    <t>日本のプレゼンス向上を図るため、WIPO職員数に占める日本人職員数の割合を高める。</t>
    <phoneticPr fontId="5"/>
  </si>
  <si>
    <t>％</t>
    <phoneticPr fontId="5"/>
  </si>
  <si>
    <t>-</t>
    <phoneticPr fontId="5"/>
  </si>
  <si>
    <t>日本のプレゼンス向上を図るため、WIPOの幹部職員数に占める日本人幹部職員数の割合を高める。</t>
  </si>
  <si>
    <t>WIPOの幹部職員数（D1以上）に占める日本人幹部職員数の割合</t>
  </si>
  <si>
    <t>分担金支払義務の履行状況</t>
    <phoneticPr fontId="5"/>
  </si>
  <si>
    <t>スイスフラン</t>
    <phoneticPr fontId="5"/>
  </si>
  <si>
    <t>スイスフラン</t>
    <phoneticPr fontId="5"/>
  </si>
  <si>
    <t>WIPOへの分担金であり、日本及び他国からの分担金を取りまとめて会議を含めた各種事業を行っているため、我が国からの分担金のみに対する単位当たりのコストを算出することができない。</t>
    <phoneticPr fontId="5"/>
  </si>
  <si>
    <t>／　</t>
    <phoneticPr fontId="5"/>
  </si>
  <si>
    <t>　　/</t>
    <phoneticPr fontId="5"/>
  </si>
  <si>
    <t>　　/</t>
    <phoneticPr fontId="5"/>
  </si>
  <si>
    <t>世界知的所有権機関（ＷＩＰＯ）加盟国として運営費を支払い、加盟国の著作権者の権利の保護に資することにより、もって我が国の文化芸術振興のための基盤の充実に寄与する。</t>
    <phoneticPr fontId="5"/>
  </si>
  <si>
    <t>-</t>
    <phoneticPr fontId="5"/>
  </si>
  <si>
    <t>経済産業省</t>
  </si>
  <si>
    <t>世界知的所有権機関事務局分担金</t>
  </si>
  <si>
    <t>・著作権紛争解決あっせん制度は、著作権法第105条～第111条に規定されている著作権等に関する紛争について国が関与することで実情に即した簡易、迅速な解決を図ることを目的とした制度であることから、国民や社会のニーズを的確に反映していると言える。
・世界知的所有権機関（WIPO）事務局分担金は、WIPO加盟国の著作権者の権利保護を目的として毎年支出しているものであり、我が国の著作権・著作隣接権者の活動・権利の保護に裨益することから、国民や社会のニーズを的確に反映していると言える。</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</si>
  <si>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地方自治体や民間等に委ねることはできない。
・WIPO事務局分担金は、WIPO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いを直接履行すべきである。</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</si>
  <si>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政策目的の達成手段として必要かつ適切な事業であり、優先度は高い。
・WIPO事務局分担金は、WIPO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いを直接履行すべきである。
また、我が国の著作権・著作隣接権者の活動・権利の保護に裨益することから、必要かつ適切であり、優先度は高い。</t>
    <phoneticPr fontId="5"/>
  </si>
  <si>
    <t>・著作権紛争解決あっせん制度を利用する者は、申請時に46,000円の手数料を納付することになっており、受益者との負担関係は妥当である。
・世界知的所有権機関事務局分担金は、WIPO加盟国の著作権者の権利保護を目的として毎年支出しているものであり、我が国の著作権・著作隣接権者の活動・権利保護に裨益するものであり、受益者との負担関係は妥当であると言える。</t>
    <phoneticPr fontId="5"/>
  </si>
  <si>
    <t>・著作権紛争解決あっせん制度にかかる予算は、あっせん委員への手当と旅費であり、事業目的に即し真に必要なものに限定されている。
・WIPOの事業は、計画予算委員会での審議及び加盟国総会での承認を経て実施されており、我が国は執行状況について同委員会で報告を受け、確認している。
・また、WIPOは国連の専門機関であり、その事業内容は国連合同監査団による業績評価対象である。
以上のことから、費目・使途が事業目的に即し真に必要なものに限定されていると言える。</t>
    <phoneticPr fontId="5"/>
  </si>
  <si>
    <t>・著作権紛争解決あっせん制度にかかる予算は、委員手当や旅費の単価基準に基づき適切に支出されている。
・分担金は、WIPOの年間の事業計画に要する経費の財源の一部に充てられ、その予算の執行状況は、財政管理報告書において報告がなされているほか、内部監査及び外部監査が行われており、コスト削減や効率化に向けた工夫は十分に行われていると言える。</t>
    <phoneticPr fontId="5"/>
  </si>
  <si>
    <t>・WIPO事務局分担金は、WIPO加盟国の著作権者の権利保護を目的として毎年支出しているものであり、我が国の著作権・著作隣接権者の活動・権利保護に裨益していることから、成果は十分に活用していると言える。</t>
    <phoneticPr fontId="5"/>
  </si>
  <si>
    <t>WIPOは著作権以外に産業財産権についても所管しているところ、我が国において産業財産権を所管する特許庁と共同で分担金を支出することで適切な役割分担を行っている。</t>
    <phoneticPr fontId="5"/>
  </si>
  <si>
    <t>419</t>
    <phoneticPr fontId="5"/>
  </si>
  <si>
    <t>443</t>
    <phoneticPr fontId="5"/>
  </si>
  <si>
    <t>408</t>
    <phoneticPr fontId="5"/>
  </si>
  <si>
    <t>407</t>
    <phoneticPr fontId="5"/>
  </si>
  <si>
    <t>401</t>
    <phoneticPr fontId="5"/>
  </si>
  <si>
    <t>384</t>
    <phoneticPr fontId="5"/>
  </si>
  <si>
    <t>文部科学省</t>
    <phoneticPr fontId="5"/>
  </si>
  <si>
    <t>12-4 文化芸術を推進するプラットフォームの形成</t>
    <phoneticPr fontId="5"/>
  </si>
  <si>
    <t>著作権行政の充実</t>
    <phoneticPr fontId="5"/>
  </si>
  <si>
    <t>文化庁</t>
    <phoneticPr fontId="5"/>
  </si>
  <si>
    <t>著作権課</t>
    <phoneticPr fontId="5"/>
  </si>
  <si>
    <t>-</t>
    <phoneticPr fontId="5"/>
  </si>
  <si>
    <t>-</t>
    <phoneticPr fontId="5"/>
  </si>
  <si>
    <t>・平成30年度はあっせんが１回行われた。活動実績は見込みに見合ったものであると言える。
・WIPOの事業は、計画予算委員会での審議及び加盟国総会での承認を経て実施されており、我が国は執行状況について同委員会で報告を受け、確認しているところ、活動実績は見込みに見合ったものであると言える。</t>
    <phoneticPr fontId="5"/>
  </si>
  <si>
    <t>-</t>
    <phoneticPr fontId="5"/>
  </si>
  <si>
    <t>-</t>
    <phoneticPr fontId="5"/>
  </si>
  <si>
    <t>WIPO加盟国の著作権者の権利保護に資する取組の実施</t>
    <phoneticPr fontId="5"/>
  </si>
  <si>
    <t>分担金</t>
    <rPh sb="0" eb="3">
      <t>ブンタンキン</t>
    </rPh>
    <phoneticPr fontId="5"/>
  </si>
  <si>
    <t>世界知的所有権機関（WIPO）</t>
    <rPh sb="0" eb="2">
      <t>セカイ</t>
    </rPh>
    <rPh sb="2" eb="4">
      <t>チテキ</t>
    </rPh>
    <rPh sb="4" eb="7">
      <t>ショユウケン</t>
    </rPh>
    <rPh sb="7" eb="9">
      <t>キカン</t>
    </rPh>
    <phoneticPr fontId="5"/>
  </si>
  <si>
    <t>-</t>
    <phoneticPr fontId="5"/>
  </si>
  <si>
    <t>WIPO加盟国の著作権者の権利保護に資する取組を実施（分担金）</t>
    <rPh sb="4" eb="7">
      <t>カメイコク</t>
    </rPh>
    <rPh sb="8" eb="11">
      <t>チョサクケン</t>
    </rPh>
    <rPh sb="11" eb="12">
      <t>シャ</t>
    </rPh>
    <rPh sb="13" eb="15">
      <t>ケンリ</t>
    </rPh>
    <rPh sb="15" eb="17">
      <t>ホゴ</t>
    </rPh>
    <rPh sb="18" eb="19">
      <t>シ</t>
    </rPh>
    <rPh sb="21" eb="23">
      <t>トリクミ</t>
    </rPh>
    <rPh sb="24" eb="26">
      <t>ジッシ</t>
    </rPh>
    <rPh sb="27" eb="30">
      <t>ブンタンキン</t>
    </rPh>
    <phoneticPr fontId="5"/>
  </si>
  <si>
    <t>WIPO職員数に占める日本人職員数の割合</t>
    <phoneticPr fontId="5"/>
  </si>
  <si>
    <t>statistical data on geographical representation and gender balance</t>
    <phoneticPr fontId="5"/>
  </si>
  <si>
    <t>statistical data on geographical representation and gender balance</t>
    <phoneticPr fontId="5"/>
  </si>
  <si>
    <t>-</t>
    <phoneticPr fontId="5"/>
  </si>
  <si>
    <t>‐</t>
  </si>
  <si>
    <t>無</t>
  </si>
  <si>
    <t>・著作権紛争解決あっせん制度にかかる予算は、文部科学省の支払い基準に基づき適切に執行されている。
・分担金は、WIPOの年間の事業計画に要する経費の財源の一部に充てられる。予算の執行状況については、財政管理報告書において報告がなされている他、内部監査及び外部監査が行われている。これらの報告は計画予算委員会を経て、加盟国総会において承認を受けることとされており、我が国からは両会合にそれぞれ出席し、執行状況を確認している。</t>
    <rPh sb="1" eb="4">
      <t>チョサクケン</t>
    </rPh>
    <rPh sb="4" eb="6">
      <t>フンソウ</t>
    </rPh>
    <rPh sb="6" eb="8">
      <t>カイケツ</t>
    </rPh>
    <rPh sb="12" eb="14">
      <t>セイド</t>
    </rPh>
    <rPh sb="18" eb="20">
      <t>ヨサン</t>
    </rPh>
    <rPh sb="22" eb="24">
      <t>モンブ</t>
    </rPh>
    <rPh sb="24" eb="27">
      <t>カガクショウ</t>
    </rPh>
    <rPh sb="28" eb="30">
      <t>シハラ</t>
    </rPh>
    <rPh sb="31" eb="33">
      <t>キジュン</t>
    </rPh>
    <rPh sb="34" eb="35">
      <t>モト</t>
    </rPh>
    <rPh sb="37" eb="39">
      <t>テキセツ</t>
    </rPh>
    <rPh sb="40" eb="42">
      <t>シッコウ</t>
    </rPh>
    <rPh sb="50" eb="53">
      <t>ブンタンキン</t>
    </rPh>
    <rPh sb="60" eb="62">
      <t>ネンカン</t>
    </rPh>
    <rPh sb="63" eb="65">
      <t>ジギョウ</t>
    </rPh>
    <rPh sb="65" eb="67">
      <t>ケイカク</t>
    </rPh>
    <rPh sb="68" eb="69">
      <t>ヨウ</t>
    </rPh>
    <rPh sb="71" eb="73">
      <t>ケイヒ</t>
    </rPh>
    <rPh sb="74" eb="76">
      <t>ザイゲン</t>
    </rPh>
    <rPh sb="77" eb="79">
      <t>イチブ</t>
    </rPh>
    <rPh sb="80" eb="81">
      <t>ア</t>
    </rPh>
    <rPh sb="86" eb="88">
      <t>ヨサン</t>
    </rPh>
    <rPh sb="89" eb="91">
      <t>シッコウ</t>
    </rPh>
    <rPh sb="91" eb="93">
      <t>ジョウキョウ</t>
    </rPh>
    <rPh sb="99" eb="101">
      <t>ザイセイ</t>
    </rPh>
    <rPh sb="101" eb="103">
      <t>カンリ</t>
    </rPh>
    <rPh sb="103" eb="106">
      <t>ホウコクショ</t>
    </rPh>
    <rPh sb="110" eb="112">
      <t>ホウコク</t>
    </rPh>
    <rPh sb="119" eb="120">
      <t>ホカ</t>
    </rPh>
    <rPh sb="121" eb="123">
      <t>ナイブ</t>
    </rPh>
    <rPh sb="123" eb="125">
      <t>カンサ</t>
    </rPh>
    <rPh sb="125" eb="126">
      <t>オヨ</t>
    </rPh>
    <rPh sb="127" eb="129">
      <t>ガイブ</t>
    </rPh>
    <rPh sb="129" eb="131">
      <t>カンサ</t>
    </rPh>
    <rPh sb="132" eb="133">
      <t>オコナ</t>
    </rPh>
    <rPh sb="143" eb="145">
      <t>ホウコク</t>
    </rPh>
    <rPh sb="146" eb="148">
      <t>ケイカク</t>
    </rPh>
    <rPh sb="148" eb="150">
      <t>ヨサン</t>
    </rPh>
    <rPh sb="150" eb="153">
      <t>イインカイ</t>
    </rPh>
    <rPh sb="154" eb="155">
      <t>ヘ</t>
    </rPh>
    <rPh sb="157" eb="160">
      <t>カメイコク</t>
    </rPh>
    <rPh sb="160" eb="162">
      <t>ソウカイ</t>
    </rPh>
    <rPh sb="166" eb="168">
      <t>ショウニン</t>
    </rPh>
    <rPh sb="169" eb="170">
      <t>ウ</t>
    </rPh>
    <rPh sb="181" eb="182">
      <t>ワ</t>
    </rPh>
    <rPh sb="183" eb="184">
      <t>クニ</t>
    </rPh>
    <rPh sb="187" eb="188">
      <t>リョウ</t>
    </rPh>
    <rPh sb="188" eb="190">
      <t>カイゴウ</t>
    </rPh>
    <rPh sb="195" eb="197">
      <t>シュッセキ</t>
    </rPh>
    <rPh sb="199" eb="201">
      <t>シッコウ</t>
    </rPh>
    <rPh sb="201" eb="203">
      <t>ジョウキョウ</t>
    </rPh>
    <rPh sb="204" eb="206">
      <t>カクニン</t>
    </rPh>
    <phoneticPr fontId="5"/>
  </si>
  <si>
    <t>・WIPO事業については、引き続き特許庁と連携し、当該分担金がWIPO内で適切に使用されているか監視していくこととしたい。</t>
    <rPh sb="5" eb="7">
      <t>ジギョウ</t>
    </rPh>
    <rPh sb="13" eb="14">
      <t>ヒ</t>
    </rPh>
    <rPh sb="15" eb="16">
      <t>ツヅ</t>
    </rPh>
    <rPh sb="17" eb="20">
      <t>トッキョチョウ</t>
    </rPh>
    <rPh sb="21" eb="23">
      <t>レンケイ</t>
    </rPh>
    <rPh sb="25" eb="27">
      <t>トウガイ</t>
    </rPh>
    <rPh sb="27" eb="30">
      <t>ブンタンキン</t>
    </rPh>
    <rPh sb="35" eb="36">
      <t>ナイ</t>
    </rPh>
    <rPh sb="37" eb="39">
      <t>テキセツ</t>
    </rPh>
    <rPh sb="40" eb="42">
      <t>シヨウ</t>
    </rPh>
    <rPh sb="48" eb="50">
      <t>カンシ</t>
    </rPh>
    <phoneticPr fontId="5"/>
  </si>
  <si>
    <t>A.世界知的所有権機関（WIPO）</t>
    <phoneticPr fontId="5"/>
  </si>
  <si>
    <t>12　文化による心豊かな社会の実現</t>
    <phoneticPr fontId="5"/>
  </si>
  <si>
    <t>著作権課長　岸本織江</t>
    <rPh sb="6" eb="8">
      <t>キシモト</t>
    </rPh>
    <rPh sb="8" eb="10">
      <t>オリエ</t>
    </rPh>
    <phoneticPr fontId="5"/>
  </si>
  <si>
    <t>-</t>
    <phoneticPr fontId="5"/>
  </si>
  <si>
    <t>－</t>
    <phoneticPr fontId="5"/>
  </si>
  <si>
    <t>外部有識者による点検対象外</t>
    <phoneticPr fontId="5"/>
  </si>
  <si>
    <t>-</t>
    <phoneticPr fontId="5"/>
  </si>
  <si>
    <t>１．事業評価の観点：この事業は、国際機関に対する分担金等であり、昭和２６年から実施している事業であることから、長期継続事業の観点から検証を行った。
２．所見：この事業は、条約に基づく分担金等の支払いであり、事業所管部局による自己点検及び行政事業レビュー推進チームによる点検の結果を踏まえ、特段の見直しは要しないものと考えられる。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</si>
</sst>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195387</xdr:colOff>
      <xdr:row>745</xdr:row>
      <xdr:rowOff>0</xdr:rowOff>
    </xdr:from>
    <xdr:to>
      <xdr:col>38</xdr:col>
      <xdr:colOff>0</xdr:colOff>
      <xdr:row>758</xdr:row>
      <xdr:rowOff>377351</xdr:rowOff>
    </xdr:to>
    <xdr:grpSp>
      <xdr:nvGrpSpPr>
        <xdr:cNvPr id="10" name="グループ化 9">
          <a:extLst>
            <a:ext uri="{FF2B5EF4-FFF2-40B4-BE49-F238E27FC236}">
              <a16:creationId xmlns:a16="http://schemas.microsoft.com/office/drawing/2014/main" id="{D6A98118-00AD-4DA6-94F7-BFF792A85884}"/>
            </a:ext>
          </a:extLst>
        </xdr:cNvPr>
        <xdr:cNvGrpSpPr/>
      </xdr:nvGrpSpPr>
      <xdr:grpSpPr>
        <a:xfrm>
          <a:off x="3231481" y="56161781"/>
          <a:ext cx="4459957" cy="5639914"/>
          <a:chOff x="3695700" y="58432700"/>
          <a:chExt cx="4499077" cy="5602493"/>
        </a:xfrm>
      </xdr:grpSpPr>
      <xdr:sp macro="" textlink="">
        <xdr:nvSpPr>
          <xdr:cNvPr id="11" name="正方形/長方形 10">
            <a:extLst>
              <a:ext uri="{FF2B5EF4-FFF2-40B4-BE49-F238E27FC236}">
                <a16:creationId xmlns:a16="http://schemas.microsoft.com/office/drawing/2014/main" id="{379B37F8-9E1D-43D4-9102-455DEDAB14AE}"/>
              </a:ext>
            </a:extLst>
          </xdr:cNvPr>
          <xdr:cNvSpPr/>
        </xdr:nvSpPr>
        <xdr:spPr>
          <a:xfrm>
            <a:off x="3695700" y="58432700"/>
            <a:ext cx="4499077" cy="20475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34.3</a:t>
            </a:r>
            <a:r>
              <a:rPr kumimoji="1" lang="ja-JP" altLang="en-US" sz="2800">
                <a:solidFill>
                  <a:sysClr val="windowText" lastClr="000000"/>
                </a:solidFill>
              </a:rPr>
              <a:t>百万円</a:t>
            </a:r>
          </a:p>
        </xdr:txBody>
      </xdr:sp>
      <xdr:cxnSp macro="">
        <xdr:nvCxnSpPr>
          <xdr:cNvPr id="12" name="直線矢印コネクタ 11">
            <a:extLst>
              <a:ext uri="{FF2B5EF4-FFF2-40B4-BE49-F238E27FC236}">
                <a16:creationId xmlns:a16="http://schemas.microsoft.com/office/drawing/2014/main" id="{196F721F-A8C6-4613-AE63-DCAA898FF754}"/>
              </a:ext>
            </a:extLst>
          </xdr:cNvPr>
          <xdr:cNvCxnSpPr/>
        </xdr:nvCxnSpPr>
        <xdr:spPr>
          <a:xfrm>
            <a:off x="5942470" y="60486040"/>
            <a:ext cx="5536" cy="6912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9D3FA07A-5788-4D2F-86C0-AC1D3CB8BBBE}"/>
              </a:ext>
            </a:extLst>
          </xdr:cNvPr>
          <xdr:cNvSpPr txBox="1"/>
        </xdr:nvSpPr>
        <xdr:spPr>
          <a:xfrm>
            <a:off x="4698734" y="61239548"/>
            <a:ext cx="2493009" cy="4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sp macro="" textlink="">
        <xdr:nvSpPr>
          <xdr:cNvPr id="14" name="正方形/長方形 13">
            <a:extLst>
              <a:ext uri="{FF2B5EF4-FFF2-40B4-BE49-F238E27FC236}">
                <a16:creationId xmlns:a16="http://schemas.microsoft.com/office/drawing/2014/main" id="{51791FA7-0080-4F9F-829C-E387F76DC02E}"/>
              </a:ext>
            </a:extLst>
          </xdr:cNvPr>
          <xdr:cNvSpPr/>
        </xdr:nvSpPr>
        <xdr:spPr>
          <a:xfrm>
            <a:off x="4049876" y="61742764"/>
            <a:ext cx="3790724" cy="12207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WIPO</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34.3</a:t>
            </a:r>
            <a:r>
              <a:rPr kumimoji="1" lang="ja-JP" altLang="en-US" sz="2000">
                <a:solidFill>
                  <a:sysClr val="windowText" lastClr="000000"/>
                </a:solidFill>
              </a:rPr>
              <a:t>百万円</a:t>
            </a:r>
          </a:p>
        </xdr:txBody>
      </xdr:sp>
      <xdr:sp macro="" textlink="">
        <xdr:nvSpPr>
          <xdr:cNvPr id="15" name="大かっこ 14">
            <a:extLst>
              <a:ext uri="{FF2B5EF4-FFF2-40B4-BE49-F238E27FC236}">
                <a16:creationId xmlns:a16="http://schemas.microsoft.com/office/drawing/2014/main" id="{ABC53971-EE73-49FA-8A74-FDC89C6699E7}"/>
              </a:ext>
            </a:extLst>
          </xdr:cNvPr>
          <xdr:cNvSpPr/>
        </xdr:nvSpPr>
        <xdr:spPr>
          <a:xfrm>
            <a:off x="4296837" y="63007355"/>
            <a:ext cx="3296803" cy="1027838"/>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a:solidFill>
                  <a:schemeClr val="tx1"/>
                </a:solidFill>
                <a:effectLst/>
                <a:latin typeface="+mn-ea"/>
                <a:ea typeface="+mn-ea"/>
                <a:cs typeface="+mn-cs"/>
              </a:rPr>
              <a:t>WIPO</a:t>
            </a:r>
            <a:r>
              <a:rPr kumimoji="1" lang="ja-JP" altLang="ja-JP" sz="1600" b="0" i="0">
                <a:solidFill>
                  <a:schemeClr val="tx1"/>
                </a:solidFill>
                <a:effectLst/>
                <a:latin typeface="+mn-ea"/>
                <a:ea typeface="+mn-ea"/>
                <a:cs typeface="+mn-cs"/>
              </a:rPr>
              <a:t>加盟国の著作権者の</a:t>
            </a:r>
            <a:br>
              <a:rPr kumimoji="1" lang="en-US" altLang="ja-JP" sz="1600" b="0" i="0">
                <a:solidFill>
                  <a:schemeClr val="tx1"/>
                </a:solidFill>
                <a:effectLst/>
                <a:latin typeface="+mn-ea"/>
                <a:ea typeface="+mn-ea"/>
                <a:cs typeface="+mn-cs"/>
              </a:rPr>
            </a:br>
            <a:r>
              <a:rPr kumimoji="1" lang="ja-JP" altLang="ja-JP" sz="1600" b="0" i="0">
                <a:solidFill>
                  <a:schemeClr val="tx1"/>
                </a:solidFill>
                <a:effectLst/>
                <a:latin typeface="+mn-ea"/>
                <a:ea typeface="+mn-ea"/>
                <a:cs typeface="+mn-cs"/>
              </a:rPr>
              <a:t>権利の保護に資する取組を実施</a:t>
            </a:r>
            <a:endParaRPr lang="ja-JP" altLang="ja-JP" sz="1600" b="0" i="0">
              <a:effectLst/>
              <a:latin typeface="+mn-ea"/>
              <a:ea typeface="+mn-ea"/>
            </a:endParaRPr>
          </a:p>
        </xdr:txBody>
      </xdr:sp>
    </xdr:grpSp>
    <xdr:clientData/>
  </xdr:twoCellAnchor>
  <xdr:twoCellAnchor>
    <xdr:from>
      <xdr:col>28</xdr:col>
      <xdr:colOff>13607</xdr:colOff>
      <xdr:row>742</xdr:row>
      <xdr:rowOff>0</xdr:rowOff>
    </xdr:from>
    <xdr:to>
      <xdr:col>43</xdr:col>
      <xdr:colOff>0</xdr:colOff>
      <xdr:row>743</xdr:row>
      <xdr:rowOff>141514</xdr:rowOff>
    </xdr:to>
    <xdr:sp macro="" textlink="">
      <xdr:nvSpPr>
        <xdr:cNvPr id="17" name="正方形/長方形 16">
          <a:extLst>
            <a:ext uri="{FF2B5EF4-FFF2-40B4-BE49-F238E27FC236}">
              <a16:creationId xmlns:a16="http://schemas.microsoft.com/office/drawing/2014/main" id="{AAEF721B-2136-4062-8988-DA7D59D0FF6F}"/>
            </a:ext>
          </a:extLst>
        </xdr:cNvPr>
        <xdr:cNvSpPr/>
      </xdr:nvSpPr>
      <xdr:spPr>
        <a:xfrm>
          <a:off x="5728607" y="67573071"/>
          <a:ext cx="3048000" cy="4953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委員手当　　　　　　　　　　</a:t>
          </a:r>
          <a:r>
            <a:rPr kumimoji="1" lang="en-US" altLang="ja-JP" sz="1100" b="0" i="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100" b="0" i="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b="0" i="0"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155121</xdr:colOff>
      <xdr:row>742</xdr:row>
      <xdr:rowOff>104775</xdr:rowOff>
    </xdr:from>
    <xdr:to>
      <xdr:col>44</xdr:col>
      <xdr:colOff>100125</xdr:colOff>
      <xdr:row>743</xdr:row>
      <xdr:rowOff>36739</xdr:rowOff>
    </xdr:to>
    <xdr:sp macro="" textlink="">
      <xdr:nvSpPr>
        <xdr:cNvPr id="18" name="右中かっこ 17">
          <a:extLst>
            <a:ext uri="{FF2B5EF4-FFF2-40B4-BE49-F238E27FC236}">
              <a16:creationId xmlns:a16="http://schemas.microsoft.com/office/drawing/2014/main" id="{8F93FCBB-5AAB-4FD0-BC3B-46EDD251F43F}"/>
            </a:ext>
          </a:extLst>
        </xdr:cNvPr>
        <xdr:cNvSpPr/>
      </xdr:nvSpPr>
      <xdr:spPr>
        <a:xfrm>
          <a:off x="8727621" y="67677846"/>
          <a:ext cx="353218" cy="285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92868</xdr:colOff>
      <xdr:row>742</xdr:row>
      <xdr:rowOff>97631</xdr:rowOff>
    </xdr:from>
    <xdr:to>
      <xdr:col>49</xdr:col>
      <xdr:colOff>70189</xdr:colOff>
      <xdr:row>743</xdr:row>
      <xdr:rowOff>43883</xdr:rowOff>
    </xdr:to>
    <xdr:sp macro="" textlink="">
      <xdr:nvSpPr>
        <xdr:cNvPr id="19" name="テキスト ボックス 18">
          <a:extLst>
            <a:ext uri="{FF2B5EF4-FFF2-40B4-BE49-F238E27FC236}">
              <a16:creationId xmlns:a16="http://schemas.microsoft.com/office/drawing/2014/main" id="{F99A0755-541A-499C-AD23-EFF8E8599C22}"/>
            </a:ext>
          </a:extLst>
        </xdr:cNvPr>
        <xdr:cNvSpPr txBox="1"/>
      </xdr:nvSpPr>
      <xdr:spPr>
        <a:xfrm>
          <a:off x="9277689" y="67670702"/>
          <a:ext cx="793750" cy="300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i="0">
              <a:latin typeface="ＭＳ ゴシック" panose="020B0609070205080204" pitchFamily="49" charset="-128"/>
              <a:ea typeface="ＭＳ ゴシック" panose="020B0609070205080204" pitchFamily="49" charset="-128"/>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7" sqref="A7: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379</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628</v>
      </c>
      <c r="AF5" s="717"/>
      <c r="AG5" s="717"/>
      <c r="AH5" s="717"/>
      <c r="AI5" s="717"/>
      <c r="AJ5" s="717"/>
      <c r="AK5" s="717"/>
      <c r="AL5" s="717"/>
      <c r="AM5" s="717"/>
      <c r="AN5" s="717"/>
      <c r="AO5" s="717"/>
      <c r="AP5" s="718"/>
      <c r="AQ5" s="719" t="s">
        <v>649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9.7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38.299999999999997</v>
      </c>
      <c r="Q13" s="109"/>
      <c r="R13" s="109"/>
      <c r="S13" s="109"/>
      <c r="T13" s="109"/>
      <c r="U13" s="109"/>
      <c r="V13" s="110"/>
      <c r="W13" s="108">
        <v>34</v>
      </c>
      <c r="X13" s="109"/>
      <c r="Y13" s="109"/>
      <c r="Z13" s="109"/>
      <c r="AA13" s="109"/>
      <c r="AB13" s="109"/>
      <c r="AC13" s="110"/>
      <c r="AD13" s="108">
        <v>34.326000000000001</v>
      </c>
      <c r="AE13" s="109"/>
      <c r="AF13" s="109"/>
      <c r="AG13" s="109"/>
      <c r="AH13" s="109"/>
      <c r="AI13" s="109"/>
      <c r="AJ13" s="110"/>
      <c r="AK13" s="108">
        <v>34.448999999999998</v>
      </c>
      <c r="AL13" s="109"/>
      <c r="AM13" s="109"/>
      <c r="AN13" s="109"/>
      <c r="AO13" s="109"/>
      <c r="AP13" s="109"/>
      <c r="AQ13" s="110"/>
      <c r="AR13" s="105">
        <v>34.4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582</v>
      </c>
      <c r="Q14" s="109"/>
      <c r="R14" s="109"/>
      <c r="S14" s="109"/>
      <c r="T14" s="109"/>
      <c r="U14" s="109"/>
      <c r="V14" s="110"/>
      <c r="W14" s="108" t="s">
        <v>582</v>
      </c>
      <c r="X14" s="109"/>
      <c r="Y14" s="109"/>
      <c r="Z14" s="109"/>
      <c r="AA14" s="109"/>
      <c r="AB14" s="109"/>
      <c r="AC14" s="110"/>
      <c r="AD14" s="108" t="s">
        <v>571</v>
      </c>
      <c r="AE14" s="109"/>
      <c r="AF14" s="109"/>
      <c r="AG14" s="109"/>
      <c r="AH14" s="109"/>
      <c r="AI14" s="109"/>
      <c r="AJ14" s="110"/>
      <c r="AK14" s="108" t="s">
        <v>632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583</v>
      </c>
      <c r="Q15" s="109"/>
      <c r="R15" s="109"/>
      <c r="S15" s="109"/>
      <c r="T15" s="109"/>
      <c r="U15" s="109"/>
      <c r="V15" s="110"/>
      <c r="W15" s="108" t="s">
        <v>584</v>
      </c>
      <c r="X15" s="109"/>
      <c r="Y15" s="109"/>
      <c r="Z15" s="109"/>
      <c r="AA15" s="109"/>
      <c r="AB15" s="109"/>
      <c r="AC15" s="110"/>
      <c r="AD15" s="108" t="s">
        <v>571</v>
      </c>
      <c r="AE15" s="109"/>
      <c r="AF15" s="109"/>
      <c r="AG15" s="109"/>
      <c r="AH15" s="109"/>
      <c r="AI15" s="109"/>
      <c r="AJ15" s="110"/>
      <c r="AK15" s="108" t="s">
        <v>632</v>
      </c>
      <c r="AL15" s="109"/>
      <c r="AM15" s="109"/>
      <c r="AN15" s="109"/>
      <c r="AO15" s="109"/>
      <c r="AP15" s="109"/>
      <c r="AQ15" s="110"/>
      <c r="AR15" s="108" t="s">
        <v>642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585</v>
      </c>
      <c r="X16" s="109"/>
      <c r="Y16" s="109"/>
      <c r="Z16" s="109"/>
      <c r="AA16" s="109"/>
      <c r="AB16" s="109"/>
      <c r="AC16" s="110"/>
      <c r="AD16" s="108" t="s">
        <v>584</v>
      </c>
      <c r="AE16" s="109"/>
      <c r="AF16" s="109"/>
      <c r="AG16" s="109"/>
      <c r="AH16" s="109"/>
      <c r="AI16" s="109"/>
      <c r="AJ16" s="110"/>
      <c r="AK16" s="108" t="s">
        <v>633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583</v>
      </c>
      <c r="X17" s="109"/>
      <c r="Y17" s="109"/>
      <c r="Z17" s="109"/>
      <c r="AA17" s="109"/>
      <c r="AB17" s="109"/>
      <c r="AC17" s="110"/>
      <c r="AD17" s="108" t="s">
        <v>583</v>
      </c>
      <c r="AE17" s="109"/>
      <c r="AF17" s="109"/>
      <c r="AG17" s="109"/>
      <c r="AH17" s="109"/>
      <c r="AI17" s="109"/>
      <c r="AJ17" s="110"/>
      <c r="AK17" s="108" t="s">
        <v>633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38.299999999999997</v>
      </c>
      <c r="Q18" s="115"/>
      <c r="R18" s="115"/>
      <c r="S18" s="115"/>
      <c r="T18" s="115"/>
      <c r="U18" s="115"/>
      <c r="V18" s="116"/>
      <c r="W18" s="114">
        <f>SUM(W13:AC17)</f>
        <v>34</v>
      </c>
      <c r="X18" s="115"/>
      <c r="Y18" s="115"/>
      <c r="Z18" s="115"/>
      <c r="AA18" s="115"/>
      <c r="AB18" s="115"/>
      <c r="AC18" s="116"/>
      <c r="AD18" s="114">
        <f>SUM(AD13:AJ17)</f>
        <v>34.326000000000001</v>
      </c>
      <c r="AE18" s="115"/>
      <c r="AF18" s="115"/>
      <c r="AG18" s="115"/>
      <c r="AH18" s="115"/>
      <c r="AI18" s="115"/>
      <c r="AJ18" s="116"/>
      <c r="AK18" s="114">
        <f>SUM(AK13:AQ17)</f>
        <v>34.448999999999998</v>
      </c>
      <c r="AL18" s="115"/>
      <c r="AM18" s="115"/>
      <c r="AN18" s="115"/>
      <c r="AO18" s="115"/>
      <c r="AP18" s="115"/>
      <c r="AQ18" s="116"/>
      <c r="AR18" s="114">
        <f>SUM(AR13:AX17)</f>
        <v>34.4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38.300000000000004</v>
      </c>
      <c r="Q19" s="109"/>
      <c r="R19" s="109"/>
      <c r="S19" s="109"/>
      <c r="T19" s="109"/>
      <c r="U19" s="109"/>
      <c r="V19" s="110"/>
      <c r="W19" s="108">
        <v>34</v>
      </c>
      <c r="X19" s="109"/>
      <c r="Y19" s="109"/>
      <c r="Z19" s="109"/>
      <c r="AA19" s="109"/>
      <c r="AB19" s="109"/>
      <c r="AC19" s="110"/>
      <c r="AD19" s="108">
        <v>34.299999999999997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1.0000000000000002</v>
      </c>
      <c r="Q20" s="539"/>
      <c r="R20" s="539"/>
      <c r="S20" s="539"/>
      <c r="T20" s="539"/>
      <c r="U20" s="539"/>
      <c r="V20" s="539"/>
      <c r="W20" s="539">
        <f t="shared" ref="W20" si="0">IF(W18=0, "-", SUM(W19)/W18)</f>
        <v>1</v>
      </c>
      <c r="X20" s="539"/>
      <c r="Y20" s="539"/>
      <c r="Z20" s="539"/>
      <c r="AA20" s="539"/>
      <c r="AB20" s="539"/>
      <c r="AC20" s="539"/>
      <c r="AD20" s="539">
        <f t="shared" ref="AD20" si="1">IF(AD18=0, "-", SUM(AD19)/AD18)</f>
        <v>0.99924255666258799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1.0000000000000002</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0.99924255666258799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24</v>
      </c>
      <c r="Q23" s="106"/>
      <c r="R23" s="106"/>
      <c r="S23" s="106"/>
      <c r="T23" s="106"/>
      <c r="U23" s="106"/>
      <c r="V23" s="107"/>
      <c r="W23" s="105">
        <v>24</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8.25" customHeight="1" x14ac:dyDescent="0.15">
      <c r="A24" s="201"/>
      <c r="B24" s="202"/>
      <c r="C24" s="202"/>
      <c r="D24" s="202"/>
      <c r="E24" s="202"/>
      <c r="F24" s="203"/>
      <c r="G24" s="189" t="s">
        <v>587</v>
      </c>
      <c r="H24" s="190"/>
      <c r="I24" s="190"/>
      <c r="J24" s="190"/>
      <c r="K24" s="190"/>
      <c r="L24" s="190"/>
      <c r="M24" s="190"/>
      <c r="N24" s="190"/>
      <c r="O24" s="191"/>
      <c r="P24" s="108">
        <v>10</v>
      </c>
      <c r="Q24" s="109"/>
      <c r="R24" s="109"/>
      <c r="S24" s="109"/>
      <c r="T24" s="109"/>
      <c r="U24" s="109"/>
      <c r="V24" s="110"/>
      <c r="W24" s="108">
        <v>10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0.186</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0.1629999999999967</v>
      </c>
      <c r="Q28" s="115"/>
      <c r="R28" s="115"/>
      <c r="S28" s="115"/>
      <c r="T28" s="115"/>
      <c r="U28" s="115"/>
      <c r="V28" s="116"/>
      <c r="W28" s="114">
        <f>W29-SUM(W23:W27)</f>
        <v>9.9999999999994316E-2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34.448999999999998</v>
      </c>
      <c r="Q29" s="109"/>
      <c r="R29" s="109"/>
      <c r="S29" s="109"/>
      <c r="T29" s="109"/>
      <c r="U29" s="109"/>
      <c r="V29" s="110"/>
      <c r="W29" s="227">
        <f>AR13</f>
        <v>34.4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571</v>
      </c>
      <c r="AV31" s="271"/>
      <c r="AW31" s="379" t="s">
        <v>300</v>
      </c>
      <c r="AX31" s="380"/>
    </row>
    <row r="32" spans="1:50" ht="23.25" customHeight="1" x14ac:dyDescent="0.15">
      <c r="A32" s="515"/>
      <c r="B32" s="513"/>
      <c r="C32" s="513"/>
      <c r="D32" s="513"/>
      <c r="E32" s="513"/>
      <c r="F32" s="514"/>
      <c r="G32" s="540" t="s">
        <v>590</v>
      </c>
      <c r="H32" s="541"/>
      <c r="I32" s="541"/>
      <c r="J32" s="541"/>
      <c r="K32" s="541"/>
      <c r="L32" s="541"/>
      <c r="M32" s="541"/>
      <c r="N32" s="541"/>
      <c r="O32" s="542"/>
      <c r="P32" s="161" t="s">
        <v>591</v>
      </c>
      <c r="Q32" s="161"/>
      <c r="R32" s="161"/>
      <c r="S32" s="161"/>
      <c r="T32" s="161"/>
      <c r="U32" s="161"/>
      <c r="V32" s="161"/>
      <c r="W32" s="161"/>
      <c r="X32" s="231"/>
      <c r="Y32" s="338" t="s">
        <v>12</v>
      </c>
      <c r="Z32" s="549"/>
      <c r="AA32" s="550"/>
      <c r="AB32" s="551" t="s">
        <v>592</v>
      </c>
      <c r="AC32" s="551"/>
      <c r="AD32" s="551"/>
      <c r="AE32" s="364">
        <v>6</v>
      </c>
      <c r="AF32" s="365"/>
      <c r="AG32" s="365"/>
      <c r="AH32" s="365"/>
      <c r="AI32" s="364">
        <v>8</v>
      </c>
      <c r="AJ32" s="365"/>
      <c r="AK32" s="365"/>
      <c r="AL32" s="365"/>
      <c r="AM32" s="364">
        <v>6</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592</v>
      </c>
      <c r="AC33" s="522"/>
      <c r="AD33" s="522"/>
      <c r="AE33" s="364">
        <v>6</v>
      </c>
      <c r="AF33" s="365"/>
      <c r="AG33" s="365"/>
      <c r="AH33" s="365"/>
      <c r="AI33" s="364">
        <v>6</v>
      </c>
      <c r="AJ33" s="365"/>
      <c r="AK33" s="365"/>
      <c r="AL33" s="365"/>
      <c r="AM33" s="364">
        <v>6</v>
      </c>
      <c r="AN33" s="365"/>
      <c r="AO33" s="365"/>
      <c r="AP33" s="365"/>
      <c r="AQ33" s="111">
        <v>6</v>
      </c>
      <c r="AR33" s="112"/>
      <c r="AS33" s="112"/>
      <c r="AT33" s="113"/>
      <c r="AU33" s="365">
        <v>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133</v>
      </c>
      <c r="AJ34" s="365"/>
      <c r="AK34" s="365"/>
      <c r="AL34" s="365"/>
      <c r="AM34" s="364">
        <v>100</v>
      </c>
      <c r="AN34" s="365"/>
      <c r="AO34" s="365"/>
      <c r="AP34" s="365"/>
      <c r="AQ34" s="111" t="s">
        <v>571</v>
      </c>
      <c r="AR34" s="112"/>
      <c r="AS34" s="112"/>
      <c r="AT34" s="113"/>
      <c r="AU34" s="365" t="s">
        <v>571</v>
      </c>
      <c r="AV34" s="365"/>
      <c r="AW34" s="365"/>
      <c r="AX34" s="367"/>
    </row>
    <row r="35" spans="1:50" ht="23.25" customHeight="1" x14ac:dyDescent="0.15">
      <c r="A35" s="897" t="s">
        <v>502</v>
      </c>
      <c r="B35" s="898"/>
      <c r="C35" s="898"/>
      <c r="D35" s="898"/>
      <c r="E35" s="898"/>
      <c r="F35" s="899"/>
      <c r="G35" s="903" t="s">
        <v>593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571</v>
      </c>
      <c r="AV38" s="271"/>
      <c r="AW38" s="379" t="s">
        <v>300</v>
      </c>
      <c r="AX38" s="380"/>
    </row>
    <row r="39" spans="1:50" ht="23.25" customHeight="1" x14ac:dyDescent="0.15">
      <c r="A39" s="515"/>
      <c r="B39" s="513"/>
      <c r="C39" s="513"/>
      <c r="D39" s="513"/>
      <c r="E39" s="513"/>
      <c r="F39" s="514"/>
      <c r="G39" s="540" t="s">
        <v>594</v>
      </c>
      <c r="H39" s="541"/>
      <c r="I39" s="541"/>
      <c r="J39" s="541"/>
      <c r="K39" s="541"/>
      <c r="L39" s="541"/>
      <c r="M39" s="541"/>
      <c r="N39" s="541"/>
      <c r="O39" s="542"/>
      <c r="P39" s="161" t="s">
        <v>639</v>
      </c>
      <c r="Q39" s="161"/>
      <c r="R39" s="161"/>
      <c r="S39" s="161"/>
      <c r="T39" s="161"/>
      <c r="U39" s="161"/>
      <c r="V39" s="161"/>
      <c r="W39" s="161"/>
      <c r="X39" s="231"/>
      <c r="Y39" s="338" t="s">
        <v>12</v>
      </c>
      <c r="Z39" s="549"/>
      <c r="AA39" s="550"/>
      <c r="AB39" s="551" t="s">
        <v>301</v>
      </c>
      <c r="AC39" s="551"/>
      <c r="AD39" s="551"/>
      <c r="AE39" s="364">
        <v>2.6</v>
      </c>
      <c r="AF39" s="365"/>
      <c r="AG39" s="365"/>
      <c r="AH39" s="365"/>
      <c r="AI39" s="364">
        <v>2.5</v>
      </c>
      <c r="AJ39" s="365"/>
      <c r="AK39" s="365"/>
      <c r="AL39" s="365"/>
      <c r="AM39" s="364">
        <v>3</v>
      </c>
      <c r="AN39" s="365"/>
      <c r="AO39" s="365"/>
      <c r="AP39" s="365"/>
      <c r="AQ39" s="111" t="s">
        <v>571</v>
      </c>
      <c r="AR39" s="112"/>
      <c r="AS39" s="112"/>
      <c r="AT39" s="113"/>
      <c r="AU39" s="365" t="s">
        <v>571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595</v>
      </c>
      <c r="AC40" s="522"/>
      <c r="AD40" s="522"/>
      <c r="AE40" s="364">
        <v>6.6</v>
      </c>
      <c r="AF40" s="365"/>
      <c r="AG40" s="365"/>
      <c r="AH40" s="365"/>
      <c r="AI40" s="364">
        <v>6.6</v>
      </c>
      <c r="AJ40" s="365"/>
      <c r="AK40" s="365"/>
      <c r="AL40" s="365"/>
      <c r="AM40" s="364">
        <v>6.6</v>
      </c>
      <c r="AN40" s="365"/>
      <c r="AO40" s="365"/>
      <c r="AP40" s="365"/>
      <c r="AQ40" s="111">
        <v>6.6</v>
      </c>
      <c r="AR40" s="112"/>
      <c r="AS40" s="112"/>
      <c r="AT40" s="113"/>
      <c r="AU40" s="365" t="s">
        <v>596</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39.4</v>
      </c>
      <c r="AF41" s="365"/>
      <c r="AG41" s="365"/>
      <c r="AH41" s="365"/>
      <c r="AI41" s="364">
        <v>37.9</v>
      </c>
      <c r="AJ41" s="365"/>
      <c r="AK41" s="365"/>
      <c r="AL41" s="365"/>
      <c r="AM41" s="364">
        <v>45.5</v>
      </c>
      <c r="AN41" s="365"/>
      <c r="AO41" s="365"/>
      <c r="AP41" s="365"/>
      <c r="AQ41" s="111" t="s">
        <v>583</v>
      </c>
      <c r="AR41" s="112"/>
      <c r="AS41" s="112"/>
      <c r="AT41" s="113"/>
      <c r="AU41" s="365" t="s">
        <v>571</v>
      </c>
      <c r="AV41" s="365"/>
      <c r="AW41" s="365"/>
      <c r="AX41" s="367"/>
    </row>
    <row r="42" spans="1:50" ht="23.25" customHeight="1" x14ac:dyDescent="0.15">
      <c r="A42" s="897" t="s">
        <v>502</v>
      </c>
      <c r="B42" s="898"/>
      <c r="C42" s="898"/>
      <c r="D42" s="898"/>
      <c r="E42" s="898"/>
      <c r="F42" s="899"/>
      <c r="G42" s="903" t="s">
        <v>640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568</v>
      </c>
      <c r="AR45" s="136"/>
      <c r="AS45" s="137" t="s">
        <v>355</v>
      </c>
      <c r="AT45" s="172"/>
      <c r="AU45" s="271" t="s">
        <v>568</v>
      </c>
      <c r="AV45" s="271"/>
      <c r="AW45" s="379" t="s">
        <v>300</v>
      </c>
      <c r="AX45" s="380"/>
    </row>
    <row r="46" spans="1:50" ht="23.25" customHeight="1" x14ac:dyDescent="0.15">
      <c r="A46" s="515"/>
      <c r="B46" s="513"/>
      <c r="C46" s="513"/>
      <c r="D46" s="513"/>
      <c r="E46" s="513"/>
      <c r="F46" s="514"/>
      <c r="G46" s="540" t="s">
        <v>597</v>
      </c>
      <c r="H46" s="541"/>
      <c r="I46" s="541"/>
      <c r="J46" s="541"/>
      <c r="K46" s="541"/>
      <c r="L46" s="541"/>
      <c r="M46" s="541"/>
      <c r="N46" s="541"/>
      <c r="O46" s="542"/>
      <c r="P46" s="161" t="s">
        <v>598</v>
      </c>
      <c r="Q46" s="161"/>
      <c r="R46" s="161"/>
      <c r="S46" s="161"/>
      <c r="T46" s="161"/>
      <c r="U46" s="161"/>
      <c r="V46" s="161"/>
      <c r="W46" s="161"/>
      <c r="X46" s="231"/>
      <c r="Y46" s="338" t="s">
        <v>12</v>
      </c>
      <c r="Z46" s="549"/>
      <c r="AA46" s="550"/>
      <c r="AB46" s="551" t="s">
        <v>493</v>
      </c>
      <c r="AC46" s="551"/>
      <c r="AD46" s="551"/>
      <c r="AE46" s="364">
        <v>5.8</v>
      </c>
      <c r="AF46" s="365"/>
      <c r="AG46" s="365"/>
      <c r="AH46" s="365"/>
      <c r="AI46" s="364">
        <v>5.6</v>
      </c>
      <c r="AJ46" s="365"/>
      <c r="AK46" s="365"/>
      <c r="AL46" s="365"/>
      <c r="AM46" s="364">
        <v>5.0999999999999996</v>
      </c>
      <c r="AN46" s="365"/>
      <c r="AO46" s="365"/>
      <c r="AP46" s="365"/>
      <c r="AQ46" s="111" t="s">
        <v>568</v>
      </c>
      <c r="AR46" s="112"/>
      <c r="AS46" s="112"/>
      <c r="AT46" s="113"/>
      <c r="AU46" s="365" t="s">
        <v>568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493</v>
      </c>
      <c r="AC47" s="522"/>
      <c r="AD47" s="522"/>
      <c r="AE47" s="364">
        <v>6.6</v>
      </c>
      <c r="AF47" s="365"/>
      <c r="AG47" s="365"/>
      <c r="AH47" s="365"/>
      <c r="AI47" s="364">
        <v>6.6</v>
      </c>
      <c r="AJ47" s="365"/>
      <c r="AK47" s="365"/>
      <c r="AL47" s="365"/>
      <c r="AM47" s="364">
        <v>6.6</v>
      </c>
      <c r="AN47" s="365"/>
      <c r="AO47" s="365"/>
      <c r="AP47" s="365"/>
      <c r="AQ47" s="111" t="s">
        <v>568</v>
      </c>
      <c r="AR47" s="112"/>
      <c r="AS47" s="112"/>
      <c r="AT47" s="113"/>
      <c r="AU47" s="365" t="s">
        <v>568</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87.9</v>
      </c>
      <c r="AF48" s="365"/>
      <c r="AG48" s="365"/>
      <c r="AH48" s="365"/>
      <c r="AI48" s="364">
        <v>84.8</v>
      </c>
      <c r="AJ48" s="365"/>
      <c r="AK48" s="365"/>
      <c r="AL48" s="365"/>
      <c r="AM48" s="364">
        <v>77.3</v>
      </c>
      <c r="AN48" s="365"/>
      <c r="AO48" s="365"/>
      <c r="AP48" s="365"/>
      <c r="AQ48" s="111" t="s">
        <v>568</v>
      </c>
      <c r="AR48" s="112"/>
      <c r="AS48" s="112"/>
      <c r="AT48" s="113"/>
      <c r="AU48" s="365" t="s">
        <v>568</v>
      </c>
      <c r="AV48" s="365"/>
      <c r="AW48" s="365"/>
      <c r="AX48" s="367"/>
    </row>
    <row r="49" spans="1:50" ht="23.25" customHeight="1" x14ac:dyDescent="0.15">
      <c r="A49" s="897" t="s">
        <v>502</v>
      </c>
      <c r="B49" s="898"/>
      <c r="C49" s="898"/>
      <c r="D49" s="898"/>
      <c r="E49" s="898"/>
      <c r="F49" s="899"/>
      <c r="G49" s="903" t="s">
        <v>641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600</v>
      </c>
      <c r="AC101" s="551"/>
      <c r="AD101" s="551"/>
      <c r="AE101" s="364">
        <v>303100</v>
      </c>
      <c r="AF101" s="365"/>
      <c r="AG101" s="365"/>
      <c r="AH101" s="366"/>
      <c r="AI101" s="364">
        <v>303100</v>
      </c>
      <c r="AJ101" s="365"/>
      <c r="AK101" s="365"/>
      <c r="AL101" s="366"/>
      <c r="AM101" s="364">
        <v>303100</v>
      </c>
      <c r="AN101" s="365"/>
      <c r="AO101" s="365"/>
      <c r="AP101" s="366"/>
      <c r="AQ101" s="364" t="s">
        <v>629</v>
      </c>
      <c r="AR101" s="365"/>
      <c r="AS101" s="365"/>
      <c r="AT101" s="366"/>
      <c r="AU101" s="364" t="s">
        <v>630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601</v>
      </c>
      <c r="AC102" s="551"/>
      <c r="AD102" s="551"/>
      <c r="AE102" s="358">
        <v>303100</v>
      </c>
      <c r="AF102" s="358"/>
      <c r="AG102" s="358"/>
      <c r="AH102" s="358"/>
      <c r="AI102" s="358">
        <v>303100</v>
      </c>
      <c r="AJ102" s="358"/>
      <c r="AK102" s="358"/>
      <c r="AL102" s="358"/>
      <c r="AM102" s="358">
        <v>303100</v>
      </c>
      <c r="AN102" s="358"/>
      <c r="AO102" s="358"/>
      <c r="AP102" s="358"/>
      <c r="AQ102" s="814">
        <v>303100</v>
      </c>
      <c r="AR102" s="815"/>
      <c r="AS102" s="815"/>
      <c r="AT102" s="816"/>
      <c r="AU102" s="364" t="s">
        <v>563</v>
      </c>
      <c r="AV102" s="365"/>
      <c r="AW102" s="365"/>
      <c r="AX102" s="36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571</v>
      </c>
      <c r="AC116" s="301"/>
      <c r="AD116" s="302"/>
      <c r="AE116" s="358" t="s">
        <v>568</v>
      </c>
      <c r="AF116" s="358"/>
      <c r="AG116" s="358"/>
      <c r="AH116" s="358"/>
      <c r="AI116" s="358" t="s">
        <v>568</v>
      </c>
      <c r="AJ116" s="358"/>
      <c r="AK116" s="358"/>
      <c r="AL116" s="358"/>
      <c r="AM116" s="358" t="s">
        <v>568</v>
      </c>
      <c r="AN116" s="358"/>
      <c r="AO116" s="358"/>
      <c r="AP116" s="358"/>
      <c r="AQ116" s="364" t="s">
        <v>650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583</v>
      </c>
      <c r="AF117" s="306"/>
      <c r="AG117" s="306"/>
      <c r="AH117" s="306"/>
      <c r="AI117" s="306" t="s">
        <v>583</v>
      </c>
      <c r="AJ117" s="306"/>
      <c r="AK117" s="306"/>
      <c r="AL117" s="306"/>
      <c r="AM117" s="306" t="s">
        <v>583</v>
      </c>
      <c r="AN117" s="306"/>
      <c r="AO117" s="306"/>
      <c r="AP117" s="306"/>
      <c r="AQ117" s="306" t="s">
        <v>651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603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574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574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574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648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583</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568</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568</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571</v>
      </c>
      <c r="K430" s="242"/>
      <c r="L430" s="242"/>
      <c r="M430" s="242"/>
      <c r="N430" s="242"/>
      <c r="O430" s="242"/>
      <c r="P430" s="242"/>
      <c r="Q430" s="242"/>
      <c r="R430" s="242"/>
      <c r="S430" s="242"/>
      <c r="T430" s="243"/>
      <c r="U430" s="244" t="s">
        <v>583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4"/>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3"/>
      <c r="AI433" s="111" t="s">
        <v>571</v>
      </c>
      <c r="AJ433" s="112"/>
      <c r="AK433" s="112"/>
      <c r="AL433" s="112"/>
      <c r="AM433" s="111" t="s">
        <v>568</v>
      </c>
      <c r="AN433" s="112"/>
      <c r="AO433" s="112"/>
      <c r="AP433" s="113"/>
      <c r="AQ433" s="111" t="s">
        <v>583</v>
      </c>
      <c r="AR433" s="112"/>
      <c r="AS433" s="112"/>
      <c r="AT433" s="113"/>
      <c r="AU433" s="112" t="s">
        <v>571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571</v>
      </c>
      <c r="AJ434" s="112"/>
      <c r="AK434" s="112"/>
      <c r="AL434" s="112"/>
      <c r="AM434" s="111" t="s">
        <v>568</v>
      </c>
      <c r="AN434" s="112"/>
      <c r="AO434" s="112"/>
      <c r="AP434" s="113"/>
      <c r="AQ434" s="111" t="s">
        <v>571</v>
      </c>
      <c r="AR434" s="112"/>
      <c r="AS434" s="112"/>
      <c r="AT434" s="113"/>
      <c r="AU434" s="112" t="s">
        <v>571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568</v>
      </c>
      <c r="AN435" s="112"/>
      <c r="AO435" s="112"/>
      <c r="AP435" s="113"/>
      <c r="AQ435" s="111" t="s">
        <v>607</v>
      </c>
      <c r="AR435" s="112"/>
      <c r="AS435" s="112"/>
      <c r="AT435" s="113"/>
      <c r="AU435" s="112" t="s">
        <v>571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583</v>
      </c>
      <c r="AR457" s="136"/>
      <c r="AS457" s="137" t="s">
        <v>355</v>
      </c>
      <c r="AT457" s="172"/>
      <c r="AU457" s="136" t="s">
        <v>571</v>
      </c>
      <c r="AV457" s="136"/>
      <c r="AW457" s="137" t="s">
        <v>300</v>
      </c>
      <c r="AX457" s="138"/>
    </row>
    <row r="458" spans="1:50" ht="23.25" customHeight="1" x14ac:dyDescent="0.15">
      <c r="A458" s="994"/>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568</v>
      </c>
      <c r="AN458" s="112"/>
      <c r="AO458" s="112"/>
      <c r="AP458" s="113"/>
      <c r="AQ458" s="111" t="s">
        <v>571</v>
      </c>
      <c r="AR458" s="112"/>
      <c r="AS458" s="112"/>
      <c r="AT458" s="113"/>
      <c r="AU458" s="112" t="s">
        <v>571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607</v>
      </c>
      <c r="AF459" s="112"/>
      <c r="AG459" s="112"/>
      <c r="AH459" s="113"/>
      <c r="AI459" s="111" t="s">
        <v>571</v>
      </c>
      <c r="AJ459" s="112"/>
      <c r="AK459" s="112"/>
      <c r="AL459" s="112"/>
      <c r="AM459" s="111" t="s">
        <v>568</v>
      </c>
      <c r="AN459" s="112"/>
      <c r="AO459" s="112"/>
      <c r="AP459" s="113"/>
      <c r="AQ459" s="111" t="s">
        <v>571</v>
      </c>
      <c r="AR459" s="112"/>
      <c r="AS459" s="112"/>
      <c r="AT459" s="113"/>
      <c r="AU459" s="112" t="s">
        <v>571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571</v>
      </c>
      <c r="AJ460" s="112"/>
      <c r="AK460" s="112"/>
      <c r="AL460" s="112"/>
      <c r="AM460" s="111" t="s">
        <v>568</v>
      </c>
      <c r="AN460" s="112"/>
      <c r="AO460" s="112"/>
      <c r="AP460" s="113"/>
      <c r="AQ460" s="111" t="s">
        <v>571</v>
      </c>
      <c r="AR460" s="112"/>
      <c r="AS460" s="112"/>
      <c r="AT460" s="113"/>
      <c r="AU460" s="112" t="s">
        <v>583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52.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15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19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643</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111"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643</v>
      </c>
      <c r="AE709" s="155"/>
      <c r="AF709" s="155"/>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643</v>
      </c>
      <c r="AE710" s="155"/>
      <c r="AF710" s="155"/>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1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643</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102"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643</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643</v>
      </c>
      <c r="AE716" s="759"/>
      <c r="AF716" s="759"/>
      <c r="AG716" s="664" t="s">
        <v>583</v>
      </c>
      <c r="AH716" s="665"/>
      <c r="AI716" s="665"/>
      <c r="AJ716" s="665"/>
      <c r="AK716" s="665"/>
      <c r="AL716" s="665"/>
      <c r="AM716" s="665"/>
      <c r="AN716" s="665"/>
      <c r="AO716" s="665"/>
      <c r="AP716" s="665"/>
      <c r="AQ716" s="665"/>
      <c r="AR716" s="665"/>
      <c r="AS716" s="665"/>
      <c r="AT716" s="665"/>
      <c r="AU716" s="665"/>
      <c r="AV716" s="665"/>
      <c r="AW716" s="665"/>
      <c r="AX716" s="666"/>
    </row>
    <row r="717" spans="1:50" ht="9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631</v>
      </c>
      <c r="AH717" s="665"/>
      <c r="AI717" s="665"/>
      <c r="AJ717" s="665"/>
      <c r="AK717" s="665"/>
      <c r="AL717" s="665"/>
      <c r="AM717" s="665"/>
      <c r="AN717" s="665"/>
      <c r="AO717" s="665"/>
      <c r="AP717" s="665"/>
      <c r="AQ717" s="665"/>
      <c r="AR717" s="665"/>
      <c r="AS717" s="665"/>
      <c r="AT717" s="665"/>
      <c r="AU717" s="665"/>
      <c r="AV717" s="665"/>
      <c r="AW717" s="665"/>
      <c r="AX717" s="666"/>
    </row>
    <row r="718" spans="1:50" ht="6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608</v>
      </c>
      <c r="D721" s="918"/>
      <c r="E721" s="918"/>
      <c r="F721" s="919"/>
      <c r="G721" s="937"/>
      <c r="H721" s="938"/>
      <c r="I721" s="83" t="str">
        <f>IF(OR(G721="　", G721=""), "", "-")</f>
        <v/>
      </c>
      <c r="J721" s="916">
        <v>404</v>
      </c>
      <c r="K721" s="916"/>
      <c r="L721" s="83" t="str">
        <f>IF(M721="","","-")</f>
        <v/>
      </c>
      <c r="M721" s="84"/>
      <c r="N721" s="913" t="s">
        <v>609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8" customHeight="1" thickBot="1" x14ac:dyDescent="0.2">
      <c r="A731" s="618" t="s">
        <v>257</v>
      </c>
      <c r="B731" s="619"/>
      <c r="C731" s="619"/>
      <c r="D731" s="619"/>
      <c r="E731" s="620"/>
      <c r="F731" s="680"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571</v>
      </c>
      <c r="F737" s="122"/>
      <c r="G737" s="122"/>
      <c r="H737" s="122"/>
      <c r="I737" s="122"/>
      <c r="J737" s="122"/>
      <c r="K737" s="122"/>
      <c r="L737" s="122"/>
      <c r="M737" s="122"/>
      <c r="N737" s="101" t="s">
        <v>539</v>
      </c>
      <c r="O737" s="101"/>
      <c r="P737" s="101"/>
      <c r="Q737" s="101"/>
      <c r="R737" s="122" t="s">
        <v>618</v>
      </c>
      <c r="S737" s="122"/>
      <c r="T737" s="122"/>
      <c r="U737" s="122"/>
      <c r="V737" s="122"/>
      <c r="W737" s="122"/>
      <c r="X737" s="122"/>
      <c r="Y737" s="122"/>
      <c r="Z737" s="122"/>
      <c r="AA737" s="101" t="s">
        <v>538</v>
      </c>
      <c r="AB737" s="101"/>
      <c r="AC737" s="101"/>
      <c r="AD737" s="101"/>
      <c r="AE737" s="122" t="s">
        <v>619</v>
      </c>
      <c r="AF737" s="122"/>
      <c r="AG737" s="122"/>
      <c r="AH737" s="122"/>
      <c r="AI737" s="122"/>
      <c r="AJ737" s="122"/>
      <c r="AK737" s="122"/>
      <c r="AL737" s="122"/>
      <c r="AM737" s="122"/>
      <c r="AN737" s="101" t="s">
        <v>537</v>
      </c>
      <c r="AO737" s="101"/>
      <c r="AP737" s="101"/>
      <c r="AQ737" s="101"/>
      <c r="AR737" s="102" t="s">
        <v>620</v>
      </c>
      <c r="AS737" s="103"/>
      <c r="AT737" s="103"/>
      <c r="AU737" s="103"/>
      <c r="AV737" s="103"/>
      <c r="AW737" s="103"/>
      <c r="AX737" s="104"/>
      <c r="AY737" s="89"/>
      <c r="AZ737" s="89"/>
    </row>
    <row r="738" spans="1:52" ht="24.75" customHeight="1" x14ac:dyDescent="0.15">
      <c r="A738" s="123" t="s">
        <v>536</v>
      </c>
      <c r="B738" s="124"/>
      <c r="C738" s="124"/>
      <c r="D738" s="125"/>
      <c r="E738" s="122" t="s">
        <v>621</v>
      </c>
      <c r="F738" s="122"/>
      <c r="G738" s="122"/>
      <c r="H738" s="122"/>
      <c r="I738" s="122"/>
      <c r="J738" s="122"/>
      <c r="K738" s="122"/>
      <c r="L738" s="122"/>
      <c r="M738" s="122"/>
      <c r="N738" s="101" t="s">
        <v>535</v>
      </c>
      <c r="O738" s="101"/>
      <c r="P738" s="101"/>
      <c r="Q738" s="101"/>
      <c r="R738" s="122" t="s">
        <v>622</v>
      </c>
      <c r="S738" s="122"/>
      <c r="T738" s="122"/>
      <c r="U738" s="122"/>
      <c r="V738" s="122"/>
      <c r="W738" s="122"/>
      <c r="X738" s="122"/>
      <c r="Y738" s="122"/>
      <c r="Z738" s="122"/>
      <c r="AA738" s="101" t="s">
        <v>534</v>
      </c>
      <c r="AB738" s="101"/>
      <c r="AC738" s="101"/>
      <c r="AD738" s="101"/>
      <c r="AE738" s="122" t="s">
        <v>623</v>
      </c>
      <c r="AF738" s="122"/>
      <c r="AG738" s="122"/>
      <c r="AH738" s="122"/>
      <c r="AI738" s="122"/>
      <c r="AJ738" s="122"/>
      <c r="AK738" s="122"/>
      <c r="AL738" s="122"/>
      <c r="AM738" s="122"/>
      <c r="AN738" s="101" t="s">
        <v>530</v>
      </c>
      <c r="AO738" s="101"/>
      <c r="AP738" s="101"/>
      <c r="AQ738" s="101"/>
      <c r="AR738" s="102">
        <v>392</v>
      </c>
      <c r="AS738" s="103"/>
      <c r="AT738" s="103"/>
      <c r="AU738" s="103"/>
      <c r="AV738" s="103"/>
      <c r="AW738" s="103"/>
      <c r="AX738" s="104"/>
    </row>
    <row r="739" spans="1:52" ht="24.75" customHeight="1" thickBot="1" x14ac:dyDescent="0.2">
      <c r="A739" s="126" t="s">
        <v>526</v>
      </c>
      <c r="B739" s="127"/>
      <c r="C739" s="127"/>
      <c r="D739" s="128"/>
      <c r="E739" s="129" t="s">
        <v>624</v>
      </c>
      <c r="F739" s="117"/>
      <c r="G739" s="117"/>
      <c r="H739" s="93" t="str">
        <f>IF(E739="", "", "(")</f>
        <v>(</v>
      </c>
      <c r="I739" s="117"/>
      <c r="J739" s="117"/>
      <c r="K739" s="93" t="str">
        <f>IF(OR(I739="　", I739=""), "", "-")</f>
        <v/>
      </c>
      <c r="L739" s="118">
        <v>396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9.5" customHeight="1" x14ac:dyDescent="0.15">
      <c r="A781" s="556"/>
      <c r="B781" s="763"/>
      <c r="C781" s="763"/>
      <c r="D781" s="763"/>
      <c r="E781" s="763"/>
      <c r="F781" s="764"/>
      <c r="G781" s="449" t="s">
        <v>635</v>
      </c>
      <c r="H781" s="450"/>
      <c r="I781" s="450"/>
      <c r="J781" s="450"/>
      <c r="K781" s="451"/>
      <c r="L781" s="452" t="s">
        <v>634</v>
      </c>
      <c r="M781" s="453"/>
      <c r="N781" s="453"/>
      <c r="O781" s="453"/>
      <c r="P781" s="453"/>
      <c r="Q781" s="453"/>
      <c r="R781" s="453"/>
      <c r="S781" s="453"/>
      <c r="T781" s="453"/>
      <c r="U781" s="453"/>
      <c r="V781" s="453"/>
      <c r="W781" s="453"/>
      <c r="X781" s="454"/>
      <c r="Y781" s="455">
        <v>34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6.75" customHeight="1" x14ac:dyDescent="0.15">
      <c r="A837" s="404">
        <v>1</v>
      </c>
      <c r="B837" s="404">
        <v>1</v>
      </c>
      <c r="C837" s="424" t="s">
        <v>636</v>
      </c>
      <c r="D837" s="418"/>
      <c r="E837" s="418"/>
      <c r="F837" s="418"/>
      <c r="G837" s="418"/>
      <c r="H837" s="418"/>
      <c r="I837" s="418"/>
      <c r="J837" s="419" t="s">
        <v>637</v>
      </c>
      <c r="K837" s="420"/>
      <c r="L837" s="420"/>
      <c r="M837" s="420"/>
      <c r="N837" s="420"/>
      <c r="O837" s="420"/>
      <c r="P837" s="425" t="s">
        <v>638</v>
      </c>
      <c r="Q837" s="317"/>
      <c r="R837" s="317"/>
      <c r="S837" s="317"/>
      <c r="T837" s="317"/>
      <c r="U837" s="317"/>
      <c r="V837" s="317"/>
      <c r="W837" s="317"/>
      <c r="X837" s="317"/>
      <c r="Y837" s="318">
        <v>34</v>
      </c>
      <c r="Z837" s="319"/>
      <c r="AA837" s="319"/>
      <c r="AB837" s="320"/>
      <c r="AC837" s="328" t="s">
        <v>196</v>
      </c>
      <c r="AD837" s="423"/>
      <c r="AE837" s="423"/>
      <c r="AF837" s="423"/>
      <c r="AG837" s="423"/>
      <c r="AH837" s="421" t="s">
        <v>563</v>
      </c>
      <c r="AI837" s="422"/>
      <c r="AJ837" s="422"/>
      <c r="AK837" s="422"/>
      <c r="AL837" s="325" t="s">
        <v>563</v>
      </c>
      <c r="AM837" s="326"/>
      <c r="AN837" s="326"/>
      <c r="AO837" s="327"/>
      <c r="AP837" s="321" t="s">
        <v>563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Y790 Y781">
    <cfRule type="expression" dxfId="2783" priority="13683">
      <formula>IF(RIGHT(TEXT(Y781,"0.#"),1)=".",FALSE,TRUE)</formula>
    </cfRule>
    <cfRule type="expression" dxfId="2782" priority="13684">
      <formula>IF(RIGHT(TEXT(Y781,"0.#"),1)=".",TRUE,FALSE)</formula>
    </cfRule>
  </conditionalFormatting>
  <conditionalFormatting sqref="AU782">
    <cfRule type="expression" dxfId="2781" priority="13681">
      <formula>IF(RIGHT(TEXT(AU782,"0.#"),1)=".",FALSE,TRUE)</formula>
    </cfRule>
    <cfRule type="expression" dxfId="2780" priority="13682">
      <formula>IF(RIGHT(TEXT(AU782,"0.#"),1)=".",TRUE,FALSE)</formula>
    </cfRule>
  </conditionalFormatting>
  <conditionalFormatting sqref="AU791">
    <cfRule type="expression" dxfId="2779" priority="13679">
      <formula>IF(RIGHT(TEXT(AU791,"0.#"),1)=".",FALSE,TRUE)</formula>
    </cfRule>
    <cfRule type="expression" dxfId="2778" priority="13680">
      <formula>IF(RIGHT(TEXT(AU791,"0.#"),1)=".",TRUE,FALSE)</formula>
    </cfRule>
  </conditionalFormatting>
  <conditionalFormatting sqref="AU783:AU790 AU781">
    <cfRule type="expression" dxfId="2777" priority="13677">
      <formula>IF(RIGHT(TEXT(AU781,"0.#"),1)=".",FALSE,TRUE)</formula>
    </cfRule>
    <cfRule type="expression" dxfId="2776" priority="13678">
      <formula>IF(RIGHT(TEXT(AU781,"0.#"),1)=".",TRUE,FALSE)</formula>
    </cfRule>
  </conditionalFormatting>
  <conditionalFormatting sqref="Y821 Y808 Y795">
    <cfRule type="expression" dxfId="2775" priority="13663">
      <formula>IF(RIGHT(TEXT(Y795,"0.#"),1)=".",FALSE,TRUE)</formula>
    </cfRule>
    <cfRule type="expression" dxfId="2774" priority="13664">
      <formula>IF(RIGHT(TEXT(Y795,"0.#"),1)=".",TRUE,FALSE)</formula>
    </cfRule>
  </conditionalFormatting>
  <conditionalFormatting sqref="Y830 Y817 Y804">
    <cfRule type="expression" dxfId="2773" priority="13661">
      <formula>IF(RIGHT(TEXT(Y804,"0.#"),1)=".",FALSE,TRUE)</formula>
    </cfRule>
    <cfRule type="expression" dxfId="2772" priority="13662">
      <formula>IF(RIGHT(TEXT(Y804,"0.#"),1)=".",TRUE,FALSE)</formula>
    </cfRule>
  </conditionalFormatting>
  <conditionalFormatting sqref="AU821 AU808 AU795">
    <cfRule type="expression" dxfId="2771" priority="13657">
      <formula>IF(RIGHT(TEXT(AU795,"0.#"),1)=".",FALSE,TRUE)</formula>
    </cfRule>
    <cfRule type="expression" dxfId="2770" priority="13658">
      <formula>IF(RIGHT(TEXT(AU795,"0.#"),1)=".",TRUE,FALSE)</formula>
    </cfRule>
  </conditionalFormatting>
  <conditionalFormatting sqref="AU830 AU817 AU804">
    <cfRule type="expression" dxfId="2769" priority="13655">
      <formula>IF(RIGHT(TEXT(AU804,"0.#"),1)=".",FALSE,TRUE)</formula>
    </cfRule>
    <cfRule type="expression" dxfId="2768" priority="13656">
      <formula>IF(RIGHT(TEXT(AU804,"0.#"),1)=".",TRUE,FALSE)</formula>
    </cfRule>
  </conditionalFormatting>
  <conditionalFormatting sqref="AU822:AU829 AU820 AU809:AU816 AU807 AU796:AU803 AU794">
    <cfRule type="expression" dxfId="2767" priority="13653">
      <formula>IF(RIGHT(TEXT(AU794,"0.#"),1)=".",FALSE,TRUE)</formula>
    </cfRule>
    <cfRule type="expression" dxfId="2766" priority="13654">
      <formula>IF(RIGHT(TEXT(AU794,"0.#"),1)=".",TRUE,FALSE)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8:AO838">
    <cfRule type="expression" dxfId="2383" priority="2817">
      <formula>IF(AND(AL838&gt;=0, RIGHT(TEXT(AL838,"0.#"),1)&lt;&gt;"."),TRUE,FALSE)</formula>
    </cfRule>
    <cfRule type="expression" dxfId="2382" priority="2818">
      <formula>IF(AND(AL838&gt;=0, RIGHT(TEXT(AL838,"0.#"),1)="."),TRUE,FALSE)</formula>
    </cfRule>
    <cfRule type="expression" dxfId="2381" priority="2819">
      <formula>IF(AND(AL838&lt;0, RIGHT(TEXT(AL838,"0.#"),1)&lt;&gt;"."),TRUE,FALSE)</formula>
    </cfRule>
    <cfRule type="expression" dxfId="2380" priority="2820">
      <formula>IF(AND(AL838&lt;0, RIGHT(TEXT(AL838,"0.#"),1)="."),TRUE,FALSE)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699" max="49" man="1"/>
    <brk id="718"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Y64" sqref="Y64:AB6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2019-05-13T01:46:34Z</cp:lastPrinted>
  <dcterms:created xsi:type="dcterms:W3CDTF">2012-03-13T00:50:25Z</dcterms:created>
  <dcterms:modified xsi:type="dcterms:W3CDTF">2019-09-02T11:00:56Z</dcterms:modified>
</cp:coreProperties>
</file>