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05】基金関係\★基金関係\基金シート\31\190924 最終公表\地交体執行状況表　最終\"/>
    </mc:Choice>
  </mc:AlternateContent>
  <xr:revisionPtr revIDLastSave="0" documentId="13_ncr:1_{1ACAC51F-44BE-4D3E-BB0C-705362D8F4F8}" xr6:coauthVersionLast="36" xr6:coauthVersionMax="36" xr10:uidLastSave="{00000000-0000-0000-0000-000000000000}"/>
  <bookViews>
    <workbookView xWindow="0" yWindow="0" windowWidth="27525" windowHeight="9300" xr2:uid="{A4FA9AA6-D9B8-4589-867E-E424A44BE236}"/>
  </bookViews>
  <sheets>
    <sheet name="個別表 " sheetId="1" r:id="rId1"/>
  </sheets>
  <definedNames>
    <definedName name="_xlnm._FilterDatabase" localSheetId="0" hidden="1">'個別表 '!$A$1:$Y$16</definedName>
    <definedName name="_xlnm.Print_Area" localSheetId="0">'個別表 '!$A$1:$X$27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3" i="1" l="1"/>
  <c r="O31" i="1"/>
  <c r="X16" i="1"/>
  <c r="W16" i="1"/>
  <c r="V16" i="1"/>
  <c r="U16" i="1"/>
  <c r="T16" i="1"/>
  <c r="S16" i="1"/>
  <c r="R16" i="1"/>
  <c r="Q16" i="1"/>
  <c r="X15" i="1"/>
  <c r="W15" i="1"/>
  <c r="V15" i="1"/>
  <c r="U15" i="1"/>
  <c r="T15" i="1"/>
  <c r="S15" i="1"/>
  <c r="R15" i="1"/>
  <c r="Q15" i="1"/>
  <c r="P15" i="1"/>
  <c r="N15" i="1"/>
  <c r="M15" i="1"/>
  <c r="L15" i="1"/>
  <c r="K15" i="1"/>
  <c r="J15" i="1"/>
  <c r="I15" i="1"/>
  <c r="H15" i="1"/>
  <c r="G15" i="1"/>
  <c r="F15" i="1"/>
  <c r="E15" i="1"/>
  <c r="O28" i="1" s="1"/>
  <c r="O13" i="1"/>
  <c r="O11" i="1"/>
  <c r="O32" i="1" s="1"/>
  <c r="O9" i="1"/>
  <c r="O15" i="1" s="1"/>
</calcChain>
</file>

<file path=xl/sharedStrings.xml><?xml version="1.0" encoding="utf-8"?>
<sst xmlns="http://schemas.openxmlformats.org/spreadsheetml/2006/main" count="85" uniqueCount="57">
  <si>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</si>
  <si>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</si>
  <si>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</si>
  <si>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</si>
  <si>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</si>
  <si>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</si>
  <si>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</si>
  <si>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</si>
  <si>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</si>
  <si>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</si>
  <si>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</si>
  <si>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</si>
  <si>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</si>
  <si>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</si>
  <si>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</si>
  <si>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</si>
  <si>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</si>
  <si>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</si>
  <si>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</si>
  <si>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</si>
  <si>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</si>
  <si>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</si>
  <si>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</si>
  <si>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</si>
  <si>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</si>
  <si>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</si>
  <si>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</si>
  <si>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</si>
  <si>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</si>
  <si>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岩手県</t>
    <rPh sb="0" eb="3">
      <t>イワテケン</t>
    </rPh>
    <phoneticPr fontId="2"/>
  </si>
  <si>
    <t>高等学校生徒等修学等支援基金</t>
    <rPh sb="0" eb="2">
      <t>コウトウ</t>
    </rPh>
    <rPh sb="2" eb="4">
      <t>ガッコウ</t>
    </rPh>
    <rPh sb="4" eb="6">
      <t>セイト</t>
    </rPh>
    <rPh sb="6" eb="7">
      <t>トウ</t>
    </rPh>
    <rPh sb="7" eb="9">
      <t>シュウガク</t>
    </rPh>
    <rPh sb="9" eb="10">
      <t>ナド</t>
    </rPh>
    <rPh sb="10" eb="12">
      <t>シエン</t>
    </rPh>
    <rPh sb="12" eb="14">
      <t>キキン</t>
    </rPh>
    <phoneticPr fontId="2"/>
  </si>
  <si>
    <t xml:space="preserve"> 経済的理由により修学が困難な高等学校等の生
徒並びに平成23年東北地方太平洋沖地震及び津
波による被害を受け、経済的理由により就学が
困難となった幼児、児童及び生徒に対する教育
の機会の確保並びに私立高等学校等の安定的か
つ継続的な教育環境の整備に資するための事業
に要する経費の財源に充てる。</t>
    <phoneticPr fontId="2"/>
  </si>
  <si>
    <t>宮城県</t>
    <rPh sb="0" eb="3">
      <t>ミヤギケン</t>
    </rPh>
    <phoneticPr fontId="2"/>
  </si>
  <si>
    <t>被災私立学校等教育環境整備支援臨時特例基金</t>
    <rPh sb="0" eb="2">
      <t>ヒサイ</t>
    </rPh>
    <rPh sb="2" eb="4">
      <t>シリツ</t>
    </rPh>
    <rPh sb="4" eb="6">
      <t>ガッコウ</t>
    </rPh>
    <rPh sb="6" eb="7">
      <t>トウ</t>
    </rPh>
    <rPh sb="7" eb="9">
      <t>キョウイク</t>
    </rPh>
    <rPh sb="9" eb="11">
      <t>カンキョウ</t>
    </rPh>
    <rPh sb="11" eb="13">
      <t>セイビ</t>
    </rPh>
    <rPh sb="13" eb="15">
      <t>シエン</t>
    </rPh>
    <rPh sb="15" eb="17">
      <t>リンジ</t>
    </rPh>
    <rPh sb="17" eb="19">
      <t>トクレイ</t>
    </rPh>
    <rPh sb="19" eb="21">
      <t>キキン</t>
    </rPh>
    <phoneticPr fontId="2"/>
  </si>
  <si>
    <t>　東日本大震災(平成二十三年三月十一日に発生した東北地方太平洋沖地震及びこれに伴う原子力発電所の事故による災害をいう。)により被災した私立学校等の安定的かつ継続的な教育環境の整備に資する。</t>
    <phoneticPr fontId="2"/>
  </si>
  <si>
    <t>福島県</t>
    <rPh sb="0" eb="3">
      <t>フクシマケン</t>
    </rPh>
    <phoneticPr fontId="2"/>
  </si>
  <si>
    <t>福島県修学等支援基金</t>
    <rPh sb="0" eb="3">
      <t>フクシマケン</t>
    </rPh>
    <rPh sb="3" eb="6">
      <t>シュウガクナド</t>
    </rPh>
    <rPh sb="6" eb="8">
      <t>シエン</t>
    </rPh>
    <rPh sb="8" eb="10">
      <t>キキン</t>
    </rPh>
    <phoneticPr fontId="2"/>
  </si>
  <si>
    <t xml:space="preserve"> 私立の学校等の安定的及び継続的な教育環境の
整備の支援に資する。</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</si>
  <si>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</si>
  <si>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</si>
  <si>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</si>
  <si>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</si>
  <si>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</si>
  <si>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</si>
  <si>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</si>
  <si>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</si>
  <si>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</si>
  <si>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</si>
  <si>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</si>
  <si>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</si>
  <si>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</si>
  <si>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</si>
  <si>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</si>
  <si>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</si>
  <si>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</si>
  <si>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</si>
  <si>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【個別表】平成31年度基金造成団体別基金執行状況表（003高校生修学支援基金）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</si>
</sst>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0\);\(* \-#,##0\);\(* \ &quot;-&quot;\ \);@\ "/>
    <numFmt numFmtId="178" formatCode="* #,##0;* \-#,##0;* &quot;-&quot;_ ;@\ "/>
    <numFmt numFmtId="179" formatCode="_ * #,##0.0000_ ;_ * \-#,##0.0000_ ;_ * &quot;-&quot;_ ;_ @_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179" fontId="3" fillId="0" borderId="0" xfId="0" applyNumberFormat="1" applyFo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5" borderId="42" xfId="0" applyNumberFormat="1" applyFont="1" applyFill="1" applyBorder="1" applyAlignment="1">
      <alignment horizontal="right" vertical="center"/>
    </xf>
    <xf numFmtId="41" fontId="6" fillId="4" borderId="41" xfId="0" applyNumberFormat="1" applyFont="1" applyFill="1" applyBorder="1" applyAlignment="1">
      <alignment horizontal="right" vertical="center"/>
    </xf>
    <xf numFmtId="0" fontId="18" fillId="0" borderId="1" xfId="0" applyFont="1" applyBorder="1" applyAlignment="1">
      <alignment horizontal="lef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6C6E-3FD0-44EF-9A3C-D0BE16F70A02}">
  <sheetPr>
    <tabColor rgb="FF00B0F0"/>
    <pageSetUpPr fitToPage="1"/>
  </sheetPr>
  <dimension ref="A1:Y34"/>
  <sheetViews>
    <sheetView tabSelected="1" view="pageBreakPreview" zoomScale="85" zoomScaleNormal="100" zoomScaleSheetLayoutView="85" workbookViewId="0"/>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5" width="9" style="2" customWidth="1"/>
    <col min="16" max="16" width="20.625" style="2" customWidth="1"/>
    <col min="17" max="24" width="8" style="2" customWidth="1"/>
    <col min="25" max="25" width="9" style="3"/>
    <col min="26" max="16384" width="9" style="2"/>
  </cols>
  <sheetData>
    <row r="1" spans="1:25" ht="20.25" customHeight="1" x14ac:dyDescent="0.4">
      <c r="A1" s="1" t="s">
        <v>56</v>
      </c>
      <c r="B1" s="1"/>
    </row>
    <row r="2" spans="1:25" ht="20.25" customHeight="1" thickBot="1" x14ac:dyDescent="0.45">
      <c r="A2" s="4" t="s">
        <v>0</v>
      </c>
      <c r="B2" s="1"/>
    </row>
    <row r="3" spans="1:25" s="6" customFormat="1" ht="12.75" customHeight="1" x14ac:dyDescent="0.4">
      <c r="A3" s="60" t="s">
        <v>1</v>
      </c>
      <c r="B3" s="60" t="s">
        <v>2</v>
      </c>
      <c r="C3" s="60" t="s">
        <v>3</v>
      </c>
      <c r="D3" s="60" t="s">
        <v>4</v>
      </c>
      <c r="E3" s="65" t="s">
        <v>5</v>
      </c>
      <c r="F3" s="66"/>
      <c r="G3" s="65" t="s">
        <v>6</v>
      </c>
      <c r="H3" s="69"/>
      <c r="I3" s="69"/>
      <c r="J3" s="69"/>
      <c r="K3" s="69"/>
      <c r="L3" s="69"/>
      <c r="M3" s="69"/>
      <c r="N3" s="90" t="s">
        <v>7</v>
      </c>
      <c r="O3" s="65" t="s">
        <v>8</v>
      </c>
      <c r="P3" s="66"/>
      <c r="Q3" s="65" t="s">
        <v>9</v>
      </c>
      <c r="R3" s="93"/>
      <c r="S3" s="93"/>
      <c r="T3" s="93"/>
      <c r="U3" s="93"/>
      <c r="V3" s="65" t="s">
        <v>10</v>
      </c>
      <c r="W3" s="93"/>
      <c r="X3" s="94"/>
      <c r="Y3" s="5"/>
    </row>
    <row r="4" spans="1:25" s="6" customFormat="1" ht="12" customHeight="1" x14ac:dyDescent="0.4">
      <c r="A4" s="61"/>
      <c r="B4" s="63"/>
      <c r="C4" s="61"/>
      <c r="D4" s="61"/>
      <c r="E4" s="67"/>
      <c r="F4" s="68"/>
      <c r="G4" s="70"/>
      <c r="H4" s="71"/>
      <c r="I4" s="71"/>
      <c r="J4" s="71"/>
      <c r="K4" s="71"/>
      <c r="L4" s="71"/>
      <c r="M4" s="71"/>
      <c r="N4" s="91"/>
      <c r="O4" s="67"/>
      <c r="P4" s="68"/>
      <c r="Q4" s="7" t="s">
        <v>11</v>
      </c>
      <c r="R4" s="95" t="s">
        <v>12</v>
      </c>
      <c r="S4" s="95" t="s">
        <v>13</v>
      </c>
      <c r="T4" s="57" t="s">
        <v>14</v>
      </c>
      <c r="U4" s="98" t="s">
        <v>15</v>
      </c>
      <c r="V4" s="54" t="s">
        <v>12</v>
      </c>
      <c r="W4" s="57" t="s">
        <v>13</v>
      </c>
      <c r="X4" s="74" t="s">
        <v>14</v>
      </c>
      <c r="Y4" s="5"/>
    </row>
    <row r="5" spans="1:25" s="6" customFormat="1" ht="13.5" customHeight="1" x14ac:dyDescent="0.4">
      <c r="A5" s="61"/>
      <c r="B5" s="63"/>
      <c r="C5" s="61"/>
      <c r="D5" s="61"/>
      <c r="E5" s="8"/>
      <c r="F5" s="9"/>
      <c r="G5" s="10" t="s">
        <v>16</v>
      </c>
      <c r="H5" s="11"/>
      <c r="I5" s="11"/>
      <c r="J5" s="11"/>
      <c r="K5" s="11"/>
      <c r="L5" s="11"/>
      <c r="M5" s="77" t="s">
        <v>17</v>
      </c>
      <c r="N5" s="91"/>
      <c r="O5" s="8"/>
      <c r="P5" s="9"/>
      <c r="Q5" s="80" t="s">
        <v>18</v>
      </c>
      <c r="R5" s="96"/>
      <c r="S5" s="96"/>
      <c r="T5" s="58"/>
      <c r="U5" s="99"/>
      <c r="V5" s="55"/>
      <c r="W5" s="58"/>
      <c r="X5" s="75"/>
      <c r="Y5" s="5"/>
    </row>
    <row r="6" spans="1:25" s="6" customFormat="1" ht="12" customHeight="1" x14ac:dyDescent="0.4">
      <c r="A6" s="61"/>
      <c r="B6" s="63"/>
      <c r="C6" s="61"/>
      <c r="D6" s="61"/>
      <c r="E6" s="8"/>
      <c r="F6" s="82" t="s">
        <v>19</v>
      </c>
      <c r="G6" s="8"/>
      <c r="H6" s="12" t="s">
        <v>20</v>
      </c>
      <c r="I6" s="13"/>
      <c r="J6" s="13"/>
      <c r="K6" s="13"/>
      <c r="L6" s="14"/>
      <c r="M6" s="78"/>
      <c r="N6" s="91"/>
      <c r="O6" s="8"/>
      <c r="P6" s="82" t="s">
        <v>19</v>
      </c>
      <c r="Q6" s="81"/>
      <c r="R6" s="97"/>
      <c r="S6" s="97"/>
      <c r="T6" s="59"/>
      <c r="U6" s="100"/>
      <c r="V6" s="56"/>
      <c r="W6" s="59"/>
      <c r="X6" s="76"/>
      <c r="Y6" s="5"/>
    </row>
    <row r="7" spans="1:25" s="6" customFormat="1" ht="12" customHeight="1" x14ac:dyDescent="0.4">
      <c r="A7" s="61"/>
      <c r="B7" s="63"/>
      <c r="C7" s="61"/>
      <c r="D7" s="61"/>
      <c r="E7" s="8"/>
      <c r="F7" s="83"/>
      <c r="G7" s="8"/>
      <c r="H7" s="15" t="s">
        <v>21</v>
      </c>
      <c r="I7" s="85" t="s">
        <v>22</v>
      </c>
      <c r="J7" s="86"/>
      <c r="K7" s="87"/>
      <c r="L7" s="88" t="s">
        <v>23</v>
      </c>
      <c r="M7" s="78"/>
      <c r="N7" s="91"/>
      <c r="O7" s="8"/>
      <c r="P7" s="83"/>
      <c r="Q7" s="16" t="s">
        <v>24</v>
      </c>
      <c r="R7" s="17" t="s">
        <v>24</v>
      </c>
      <c r="S7" s="17" t="s">
        <v>24</v>
      </c>
      <c r="T7" s="18" t="s">
        <v>24</v>
      </c>
      <c r="U7" s="19" t="s">
        <v>24</v>
      </c>
      <c r="V7" s="20" t="s">
        <v>24</v>
      </c>
      <c r="W7" s="18" t="s">
        <v>24</v>
      </c>
      <c r="X7" s="19" t="s">
        <v>24</v>
      </c>
      <c r="Y7" s="21" t="s">
        <v>24</v>
      </c>
    </row>
    <row r="8" spans="1:25" s="6" customFormat="1" ht="12.75" customHeight="1" thickBot="1" x14ac:dyDescent="0.45">
      <c r="A8" s="62"/>
      <c r="B8" s="64"/>
      <c r="C8" s="62"/>
      <c r="D8" s="62"/>
      <c r="E8" s="22"/>
      <c r="F8" s="84"/>
      <c r="G8" s="22"/>
      <c r="H8" s="23"/>
      <c r="I8" s="24" t="s">
        <v>25</v>
      </c>
      <c r="J8" s="24" t="s">
        <v>26</v>
      </c>
      <c r="K8" s="24" t="s">
        <v>27</v>
      </c>
      <c r="L8" s="89"/>
      <c r="M8" s="79"/>
      <c r="N8" s="92"/>
      <c r="O8" s="22"/>
      <c r="P8" s="84"/>
      <c r="Q8" s="25" t="s">
        <v>28</v>
      </c>
      <c r="R8" s="26" t="s">
        <v>28</v>
      </c>
      <c r="S8" s="26" t="s">
        <v>28</v>
      </c>
      <c r="T8" s="27" t="s">
        <v>28</v>
      </c>
      <c r="U8" s="28" t="s">
        <v>28</v>
      </c>
      <c r="V8" s="29" t="s">
        <v>28</v>
      </c>
      <c r="W8" s="27" t="s">
        <v>28</v>
      </c>
      <c r="X8" s="30" t="s">
        <v>28</v>
      </c>
      <c r="Y8" s="31" t="s">
        <v>28</v>
      </c>
    </row>
    <row r="9" spans="1:25" s="6" customFormat="1" ht="48" customHeight="1" x14ac:dyDescent="0.4">
      <c r="A9" s="101">
        <v>1</v>
      </c>
      <c r="B9" s="103" t="s">
        <v>29</v>
      </c>
      <c r="C9" s="105" t="s">
        <v>30</v>
      </c>
      <c r="D9" s="107" t="s">
        <v>31</v>
      </c>
      <c r="E9" s="109">
        <v>179.43700000000001</v>
      </c>
      <c r="F9" s="72">
        <v>179.43700000000001</v>
      </c>
      <c r="G9" s="109">
        <v>0.02</v>
      </c>
      <c r="H9" s="117"/>
      <c r="I9" s="117"/>
      <c r="J9" s="117"/>
      <c r="K9" s="117"/>
      <c r="L9" s="117">
        <v>2.4E-2</v>
      </c>
      <c r="M9" s="111">
        <v>13.712999999999999</v>
      </c>
      <c r="N9" s="113"/>
      <c r="O9" s="115">
        <f>+(+E9+G9)-(M9+N9)</f>
        <v>165.74400000000003</v>
      </c>
      <c r="P9" s="72">
        <v>165.74299999999999</v>
      </c>
      <c r="Q9" s="32">
        <v>5</v>
      </c>
      <c r="R9" s="33">
        <v>0</v>
      </c>
      <c r="S9" s="33">
        <v>0</v>
      </c>
      <c r="T9" s="34">
        <v>0</v>
      </c>
      <c r="U9" s="33">
        <v>0</v>
      </c>
      <c r="V9" s="32">
        <v>0</v>
      </c>
      <c r="W9" s="34">
        <v>0</v>
      </c>
      <c r="X9" s="35">
        <v>0</v>
      </c>
      <c r="Y9" s="36" t="s">
        <v>24</v>
      </c>
    </row>
    <row r="10" spans="1:25" s="6" customFormat="1" ht="48" customHeight="1" thickBot="1" x14ac:dyDescent="0.45">
      <c r="A10" s="102"/>
      <c r="B10" s="104"/>
      <c r="C10" s="106"/>
      <c r="D10" s="108"/>
      <c r="E10" s="110"/>
      <c r="F10" s="73"/>
      <c r="G10" s="110"/>
      <c r="H10" s="118"/>
      <c r="I10" s="118"/>
      <c r="J10" s="118"/>
      <c r="K10" s="118"/>
      <c r="L10" s="118"/>
      <c r="M10" s="112"/>
      <c r="N10" s="114"/>
      <c r="O10" s="116"/>
      <c r="P10" s="73"/>
      <c r="Q10" s="37">
        <v>13.712999999999999</v>
      </c>
      <c r="R10" s="38">
        <v>0</v>
      </c>
      <c r="S10" s="38">
        <v>0</v>
      </c>
      <c r="T10" s="39">
        <v>0</v>
      </c>
      <c r="U10" s="38">
        <v>0</v>
      </c>
      <c r="V10" s="37">
        <v>0</v>
      </c>
      <c r="W10" s="39">
        <v>0</v>
      </c>
      <c r="X10" s="40">
        <v>0</v>
      </c>
      <c r="Y10" s="41" t="s">
        <v>28</v>
      </c>
    </row>
    <row r="11" spans="1:25" s="6" customFormat="1" ht="48" customHeight="1" x14ac:dyDescent="0.4">
      <c r="A11" s="101">
        <v>2</v>
      </c>
      <c r="B11" s="103" t="s">
        <v>32</v>
      </c>
      <c r="C11" s="105" t="s">
        <v>33</v>
      </c>
      <c r="D11" s="107" t="s">
        <v>34</v>
      </c>
      <c r="E11" s="109">
        <v>402.35599999999999</v>
      </c>
      <c r="F11" s="72">
        <v>402.35599999999999</v>
      </c>
      <c r="G11" s="109">
        <v>0.08</v>
      </c>
      <c r="H11" s="117"/>
      <c r="I11" s="117"/>
      <c r="J11" s="117"/>
      <c r="K11" s="117"/>
      <c r="L11" s="117">
        <v>0.08</v>
      </c>
      <c r="M11" s="119">
        <v>81.180000000000007</v>
      </c>
      <c r="N11" s="113"/>
      <c r="O11" s="115">
        <f>+(+E11+G11)-(M11+N11)</f>
        <v>321.25599999999997</v>
      </c>
      <c r="P11" s="72">
        <v>321.25599999999997</v>
      </c>
      <c r="Q11" s="32">
        <v>18</v>
      </c>
      <c r="R11" s="33">
        <v>0</v>
      </c>
      <c r="S11" s="33">
        <v>0</v>
      </c>
      <c r="T11" s="34">
        <v>0</v>
      </c>
      <c r="U11" s="33">
        <v>0</v>
      </c>
      <c r="V11" s="32">
        <v>0</v>
      </c>
      <c r="W11" s="34">
        <v>0</v>
      </c>
      <c r="X11" s="35">
        <v>0</v>
      </c>
      <c r="Y11" s="36" t="s">
        <v>24</v>
      </c>
    </row>
    <row r="12" spans="1:25" s="6" customFormat="1" ht="48" customHeight="1" thickBot="1" x14ac:dyDescent="0.45">
      <c r="A12" s="102"/>
      <c r="B12" s="104"/>
      <c r="C12" s="106"/>
      <c r="D12" s="108"/>
      <c r="E12" s="110"/>
      <c r="F12" s="73"/>
      <c r="G12" s="110"/>
      <c r="H12" s="118"/>
      <c r="I12" s="122"/>
      <c r="J12" s="122"/>
      <c r="K12" s="122"/>
      <c r="L12" s="122"/>
      <c r="M12" s="120"/>
      <c r="N12" s="114"/>
      <c r="O12" s="121"/>
      <c r="P12" s="73"/>
      <c r="Q12" s="37">
        <v>81.180000000000007</v>
      </c>
      <c r="R12" s="38">
        <v>0</v>
      </c>
      <c r="S12" s="38">
        <v>0</v>
      </c>
      <c r="T12" s="39">
        <v>0</v>
      </c>
      <c r="U12" s="38">
        <v>0</v>
      </c>
      <c r="V12" s="37">
        <v>0</v>
      </c>
      <c r="W12" s="39">
        <v>0</v>
      </c>
      <c r="X12" s="40">
        <v>0</v>
      </c>
      <c r="Y12" s="41" t="s">
        <v>28</v>
      </c>
    </row>
    <row r="13" spans="1:25" s="6" customFormat="1" ht="48" customHeight="1" x14ac:dyDescent="0.4">
      <c r="A13" s="101">
        <v>3</v>
      </c>
      <c r="B13" s="103" t="s">
        <v>35</v>
      </c>
      <c r="C13" s="105" t="s">
        <v>36</v>
      </c>
      <c r="D13" s="107" t="s">
        <v>37</v>
      </c>
      <c r="E13" s="109">
        <v>1035.6610000000001</v>
      </c>
      <c r="F13" s="72">
        <v>1035.6610000000001</v>
      </c>
      <c r="G13" s="109">
        <v>0.108</v>
      </c>
      <c r="H13" s="117"/>
      <c r="I13" s="117"/>
      <c r="J13" s="117"/>
      <c r="K13" s="117"/>
      <c r="L13" s="117">
        <v>0.108</v>
      </c>
      <c r="M13" s="119">
        <v>227.495</v>
      </c>
      <c r="N13" s="113"/>
      <c r="O13" s="115">
        <f>+(+E13+G13)-(M13+N13)</f>
        <v>808.274</v>
      </c>
      <c r="P13" s="72">
        <v>808.27499999999998</v>
      </c>
      <c r="Q13" s="32">
        <v>51</v>
      </c>
      <c r="R13" s="33">
        <v>0</v>
      </c>
      <c r="S13" s="33">
        <v>0</v>
      </c>
      <c r="T13" s="34">
        <v>0</v>
      </c>
      <c r="U13" s="33">
        <v>0</v>
      </c>
      <c r="V13" s="32">
        <v>0</v>
      </c>
      <c r="W13" s="34">
        <v>0</v>
      </c>
      <c r="X13" s="35">
        <v>0</v>
      </c>
      <c r="Y13" s="36" t="s">
        <v>24</v>
      </c>
    </row>
    <row r="14" spans="1:25" s="6" customFormat="1" ht="48" customHeight="1" thickBot="1" x14ac:dyDescent="0.45">
      <c r="A14" s="102"/>
      <c r="B14" s="104"/>
      <c r="C14" s="106"/>
      <c r="D14" s="108"/>
      <c r="E14" s="110"/>
      <c r="F14" s="73"/>
      <c r="G14" s="110"/>
      <c r="H14" s="118"/>
      <c r="I14" s="122"/>
      <c r="J14" s="122"/>
      <c r="K14" s="122"/>
      <c r="L14" s="122"/>
      <c r="M14" s="120"/>
      <c r="N14" s="114"/>
      <c r="O14" s="116"/>
      <c r="P14" s="73"/>
      <c r="Q14" s="37">
        <v>227.495</v>
      </c>
      <c r="R14" s="38">
        <v>0</v>
      </c>
      <c r="S14" s="38">
        <v>0</v>
      </c>
      <c r="T14" s="39">
        <v>0</v>
      </c>
      <c r="U14" s="38">
        <v>0</v>
      </c>
      <c r="V14" s="37">
        <v>0</v>
      </c>
      <c r="W14" s="39">
        <v>0</v>
      </c>
      <c r="X14" s="40">
        <v>0</v>
      </c>
      <c r="Y14" s="41" t="s">
        <v>28</v>
      </c>
    </row>
    <row r="15" spans="1:25" s="46" customFormat="1" ht="20.100000000000001" customHeight="1" x14ac:dyDescent="0.4">
      <c r="A15" s="101" t="s">
        <v>38</v>
      </c>
      <c r="B15" s="101">
        <v>3</v>
      </c>
      <c r="C15" s="103"/>
      <c r="D15" s="123"/>
      <c r="E15" s="115">
        <f t="shared" ref="E15:P15" si="0">SUM(E9:E14)</f>
        <v>1617.4540000000002</v>
      </c>
      <c r="F15" s="124">
        <f t="shared" si="0"/>
        <v>1617.4540000000002</v>
      </c>
      <c r="G15" s="115">
        <f t="shared" si="0"/>
        <v>0.20800000000000002</v>
      </c>
      <c r="H15" s="126">
        <f t="shared" si="0"/>
        <v>0</v>
      </c>
      <c r="I15" s="126">
        <f t="shared" si="0"/>
        <v>0</v>
      </c>
      <c r="J15" s="126">
        <f t="shared" si="0"/>
        <v>0</v>
      </c>
      <c r="K15" s="126">
        <f t="shared" si="0"/>
        <v>0</v>
      </c>
      <c r="L15" s="126">
        <f t="shared" si="0"/>
        <v>0.21200000000000002</v>
      </c>
      <c r="M15" s="126">
        <f>SUM(M9:M14)</f>
        <v>322.38800000000003</v>
      </c>
      <c r="N15" s="128">
        <f t="shared" si="0"/>
        <v>0</v>
      </c>
      <c r="O15" s="115">
        <f t="shared" si="0"/>
        <v>1295.2739999999999</v>
      </c>
      <c r="P15" s="124">
        <f t="shared" si="0"/>
        <v>1295.2739999999999</v>
      </c>
      <c r="Q15" s="42">
        <f t="shared" ref="Q15:X15" si="1">SUMIF($Y$9:$Y$14,$Y$7,Q9:Q14)</f>
        <v>74</v>
      </c>
      <c r="R15" s="43">
        <f t="shared" si="1"/>
        <v>0</v>
      </c>
      <c r="S15" s="43">
        <f t="shared" si="1"/>
        <v>0</v>
      </c>
      <c r="T15" s="44">
        <f t="shared" si="1"/>
        <v>0</v>
      </c>
      <c r="U15" s="43">
        <f t="shared" si="1"/>
        <v>0</v>
      </c>
      <c r="V15" s="42">
        <f t="shared" si="1"/>
        <v>0</v>
      </c>
      <c r="W15" s="44">
        <f t="shared" si="1"/>
        <v>0</v>
      </c>
      <c r="X15" s="45">
        <f t="shared" si="1"/>
        <v>0</v>
      </c>
      <c r="Y15" s="36" t="s">
        <v>24</v>
      </c>
    </row>
    <row r="16" spans="1:25" s="46" customFormat="1" ht="20.100000000000001" customHeight="1" thickBot="1" x14ac:dyDescent="0.45">
      <c r="A16" s="102"/>
      <c r="B16" s="102"/>
      <c r="C16" s="104"/>
      <c r="D16" s="108"/>
      <c r="E16" s="116"/>
      <c r="F16" s="125"/>
      <c r="G16" s="116"/>
      <c r="H16" s="127"/>
      <c r="I16" s="127"/>
      <c r="J16" s="127"/>
      <c r="K16" s="127"/>
      <c r="L16" s="127"/>
      <c r="M16" s="127"/>
      <c r="N16" s="129"/>
      <c r="O16" s="116"/>
      <c r="P16" s="125"/>
      <c r="Q16" s="47">
        <f t="shared" ref="Q16:X16" si="2">SUMIF($Y$9:$Y$14,$Y$8,Q9:Q14)</f>
        <v>322.38800000000003</v>
      </c>
      <c r="R16" s="48">
        <f t="shared" si="2"/>
        <v>0</v>
      </c>
      <c r="S16" s="48">
        <f t="shared" si="2"/>
        <v>0</v>
      </c>
      <c r="T16" s="49">
        <f t="shared" si="2"/>
        <v>0</v>
      </c>
      <c r="U16" s="48">
        <f t="shared" si="2"/>
        <v>0</v>
      </c>
      <c r="V16" s="47">
        <f t="shared" si="2"/>
        <v>0</v>
      </c>
      <c r="W16" s="49">
        <f t="shared" si="2"/>
        <v>0</v>
      </c>
      <c r="X16" s="50">
        <f t="shared" si="2"/>
        <v>0</v>
      </c>
      <c r="Y16" s="41" t="s">
        <v>28</v>
      </c>
    </row>
    <row r="17" spans="1:15" ht="14.25" hidden="1" outlineLevel="1" thickBot="1" x14ac:dyDescent="0.45">
      <c r="A17" s="2" t="s">
        <v>39</v>
      </c>
    </row>
    <row r="18" spans="1:15" ht="19.5" hidden="1" outlineLevel="1" thickBot="1" x14ac:dyDescent="0.45">
      <c r="C18" s="2" t="s">
        <v>40</v>
      </c>
      <c r="F18" s="2" t="s">
        <v>41</v>
      </c>
      <c r="O18" s="51"/>
    </row>
    <row r="19" spans="1:15" ht="14.25" hidden="1" outlineLevel="1" thickBot="1" x14ac:dyDescent="0.45">
      <c r="C19" s="2" t="s">
        <v>42</v>
      </c>
      <c r="F19" s="2" t="s">
        <v>43</v>
      </c>
    </row>
    <row r="20" spans="1:15" ht="14.25" hidden="1" outlineLevel="1" thickBot="1" x14ac:dyDescent="0.45">
      <c r="C20" s="2" t="s">
        <v>44</v>
      </c>
      <c r="F20" s="2" t="s">
        <v>45</v>
      </c>
    </row>
    <row r="21" spans="1:15" ht="14.25" hidden="1" outlineLevel="1" thickBot="1" x14ac:dyDescent="0.45">
      <c r="C21" s="2" t="s">
        <v>46</v>
      </c>
      <c r="F21" s="2" t="s">
        <v>47</v>
      </c>
    </row>
    <row r="22" spans="1:15" ht="14.25" hidden="1" outlineLevel="1" thickBot="1" x14ac:dyDescent="0.45">
      <c r="C22" s="2" t="s">
        <v>48</v>
      </c>
      <c r="F22" s="2" t="s">
        <v>49</v>
      </c>
    </row>
    <row r="23" spans="1:15" ht="14.25" hidden="1" outlineLevel="1" thickBot="1" x14ac:dyDescent="0.45">
      <c r="C23" s="2" t="s">
        <v>50</v>
      </c>
      <c r="F23" s="2" t="s">
        <v>51</v>
      </c>
    </row>
    <row r="24" spans="1:15" ht="14.25" hidden="1" outlineLevel="1" thickBot="1" x14ac:dyDescent="0.45">
      <c r="C24" s="2" t="s">
        <v>52</v>
      </c>
    </row>
    <row r="25" spans="1:15" ht="14.25" hidden="1" outlineLevel="1" thickBot="1" x14ac:dyDescent="0.45">
      <c r="C25" s="2" t="s">
        <v>53</v>
      </c>
    </row>
    <row r="26" spans="1:15" ht="14.25" hidden="1" outlineLevel="1" thickBot="1" x14ac:dyDescent="0.45">
      <c r="C26" s="2" t="s">
        <v>54</v>
      </c>
    </row>
    <row r="27" spans="1:15" ht="14.25" hidden="1" outlineLevel="1" thickBot="1" x14ac:dyDescent="0.45">
      <c r="C27" s="2" t="s">
        <v>55</v>
      </c>
    </row>
    <row r="28" spans="1:15" collapsed="1" x14ac:dyDescent="0.4">
      <c r="O28" s="52">
        <f>+(+$E$15+$G$15)-($M$15+$N$15)</f>
        <v>1295.2740000000003</v>
      </c>
    </row>
    <row r="31" spans="1:15" x14ac:dyDescent="0.4">
      <c r="O31" s="53">
        <f>O10-P10</f>
        <v>0</v>
      </c>
    </row>
    <row r="32" spans="1:15" x14ac:dyDescent="0.4">
      <c r="O32" s="53">
        <f>O11-P11</f>
        <v>0</v>
      </c>
    </row>
    <row r="33" spans="15:15" x14ac:dyDescent="0.4">
      <c r="O33" s="53">
        <f>O12-P12</f>
        <v>0</v>
      </c>
    </row>
    <row r="34" spans="15:15" x14ac:dyDescent="0.4">
      <c r="O34" s="53"/>
    </row>
  </sheetData>
  <mergeCells count="87">
    <mergeCell ref="M15:M16"/>
    <mergeCell ref="N15:N16"/>
    <mergeCell ref="O15:O16"/>
    <mergeCell ref="P15:P16"/>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1"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2019-09-24T09:34:43Z</cp:lastPrinted>
  <dcterms:created xsi:type="dcterms:W3CDTF">2019-09-24T05:29:49Z</dcterms:created>
  <dcterms:modified xsi:type="dcterms:W3CDTF">2019-09-24T09:47:25Z</dcterms:modified>
</cp:coreProperties>
</file>