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N:\【05】基金関係\★基金関係\基金シート\31\190924 最終公表\〇H31基金シート公表案\"/>
    </mc:Choice>
  </mc:AlternateContent>
  <xr:revisionPtr revIDLastSave="0" documentId="13_ncr:1_{130AC3FE-C75B-4693-8E4D-3C8D70EF90C6}" xr6:coauthVersionLast="36" xr6:coauthVersionMax="36" xr10:uidLastSave="{00000000-0000-0000-0000-000000000000}"/>
  <bookViews>
    <workbookView xWindow="0" yWindow="0" windowWidth="21570" windowHeight="11265" tabRatio="774" xr2:uid="{00000000-000D-0000-FFFF-FFFF00000000}"/>
  </bookViews>
  <sheets>
    <sheet name="総括表B-1" sheetId="5" r:id="rId1"/>
  </sheets>
  <definedNames>
    <definedName name="_xlnm._FilterDatabase" localSheetId="0" hidden="1">'総括表B-1'!$A$1:$Y$28</definedName>
    <definedName name="_xlnm.Print_Area" localSheetId="0">'総括表B-1'!$A$1:$X$39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28" i="5" l="1"/>
  <c r="V28" i="5"/>
  <c r="U28" i="5"/>
  <c r="T28" i="5"/>
  <c r="S28" i="5"/>
  <c r="R28" i="5"/>
  <c r="Q28" i="5"/>
  <c r="W27" i="5"/>
  <c r="V27" i="5"/>
  <c r="U27" i="5"/>
  <c r="T27" i="5"/>
  <c r="S27" i="5"/>
  <c r="R27" i="5"/>
  <c r="Q27" i="5"/>
  <c r="P28" i="5"/>
  <c r="P27" i="5"/>
  <c r="O27" i="5" l="1"/>
  <c r="N27" i="5" l="1"/>
  <c r="M27" i="5"/>
  <c r="L27" i="5"/>
  <c r="K27" i="5"/>
  <c r="I27" i="5"/>
  <c r="H27" i="5"/>
  <c r="G27" i="5"/>
  <c r="F27" i="5"/>
  <c r="E27" i="5"/>
  <c r="D27" i="5"/>
  <c r="C27" i="5"/>
  <c r="N25" i="5" l="1"/>
  <c r="F23" i="5" l="1"/>
  <c r="E23" i="5" s="1"/>
  <c r="N23" i="5" s="1"/>
  <c r="O23" i="5" s="1"/>
  <c r="F21" i="5"/>
  <c r="E21" i="5" s="1"/>
  <c r="N21" i="5" s="1"/>
  <c r="O21" i="5" s="1"/>
  <c r="F19" i="5"/>
  <c r="E19" i="5" s="1"/>
  <c r="N19" i="5" s="1"/>
  <c r="O19" i="5" s="1"/>
  <c r="F17" i="5"/>
  <c r="E17" i="5" s="1"/>
  <c r="N17" i="5" s="1"/>
  <c r="O17" i="5" s="1"/>
  <c r="N15" i="5" l="1"/>
  <c r="N13" i="5" l="1"/>
  <c r="N11" i="5" l="1"/>
  <c r="N41" i="5" l="1"/>
</calcChain>
</file>

<file path=xl/sharedStrings.xml><?xml version="1.0" encoding="utf-8"?>
<sst xmlns="http://schemas.openxmlformats.org/spreadsheetml/2006/main" count="113" uniqueCount="68">
  <si>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</si>
  <si>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</si>
  <si>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</si>
  <si>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</si>
  <si>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</si>
  <si>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</si>
  <si>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</si>
  <si>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</si>
  <si>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</si>
  <si>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</si>
  <si>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</si>
  <si>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</si>
  <si>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</si>
  <si>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</si>
  <si>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合　　　計</t>
    <rPh sb="0" eb="1">
      <t>ア</t>
    </rPh>
    <rPh sb="4" eb="5">
      <t>ケイ</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</si>
  <si>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</si>
  <si>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基金方式の必要性</t>
    <rPh sb="0" eb="2">
      <t>キキン</t>
    </rPh>
    <rPh sb="2" eb="4">
      <t>ホウシキ</t>
    </rPh>
    <rPh sb="5" eb="8">
      <t>ヒツヨウセイ</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</si>
  <si>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</si>
  <si>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</si>
  <si>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</si>
  <si>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</si>
  <si>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</si>
  <si>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</si>
  <si>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</si>
  <si>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</si>
  <si>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</si>
  <si>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</si>
  <si>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</si>
  <si>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</si>
  <si>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</si>
  <si>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</si>
  <si>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</si>
  <si>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</si>
  <si>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</si>
  <si>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</si>
  <si>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</si>
  <si>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</si>
  <si>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</si>
  <si>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</si>
  <si>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</si>
  <si>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29年度末基金残高
（ａ）</t>
    <rPh sb="2" eb="4">
      <t>ネンド</t>
    </rPh>
    <rPh sb="4" eb="5">
      <t>マツ</t>
    </rPh>
    <rPh sb="5" eb="7">
      <t>キキン</t>
    </rPh>
    <rPh sb="7" eb="9">
      <t>ザンダカ</t>
    </rPh>
    <phoneticPr fontId="1"/>
  </si>
  <si>
    <t>30　年　度　収　入　支　出</t>
    <rPh sb="3" eb="4">
      <t>トシ</t>
    </rPh>
    <rPh sb="5" eb="6">
      <t>ド</t>
    </rPh>
    <rPh sb="7" eb="8">
      <t>オサム</t>
    </rPh>
    <rPh sb="9" eb="10">
      <t>イ</t>
    </rPh>
    <rPh sb="11" eb="12">
      <t>シ</t>
    </rPh>
    <rPh sb="13" eb="14">
      <t>デ</t>
    </rPh>
    <phoneticPr fontId="1"/>
  </si>
  <si>
    <t>30年度
国庫返納額
（ｄ）</t>
    <rPh sb="2" eb="4">
      <t>ネンド</t>
    </rPh>
    <rPh sb="7" eb="9">
      <t>ヘンノウ</t>
    </rPh>
    <phoneticPr fontId="1"/>
  </si>
  <si>
    <t>30年度末基金残高
(ｅ=ａ+ｂ-ｃ-ｄ)</t>
    <rPh sb="2" eb="4">
      <t>ネンド</t>
    </rPh>
    <rPh sb="4" eb="5">
      <t>マツ</t>
    </rPh>
    <rPh sb="5" eb="7">
      <t>キキン</t>
    </rPh>
    <rPh sb="7" eb="9">
      <t>ザンダカ</t>
    </rPh>
    <phoneticPr fontId="1"/>
  </si>
  <si>
    <t>30年度　事業実施決定等</t>
    <rPh sb="2" eb="4">
      <t>ネンド</t>
    </rPh>
    <rPh sb="5" eb="7">
      <t>ジギョウ</t>
    </rPh>
    <rPh sb="7" eb="9">
      <t>ジッシ</t>
    </rPh>
    <rPh sb="9" eb="11">
      <t>ケッテイ</t>
    </rPh>
    <rPh sb="11" eb="12">
      <t>トウ</t>
    </rPh>
    <phoneticPr fontId="1"/>
  </si>
  <si>
    <t>30年度末　貸付残高等</t>
    <rPh sb="2" eb="4">
      <t>ネンド</t>
    </rPh>
    <rPh sb="4" eb="5">
      <t>マツ</t>
    </rPh>
    <rPh sb="6" eb="8">
      <t>カシツ</t>
    </rPh>
    <rPh sb="8" eb="10">
      <t>ザンダカ</t>
    </rPh>
    <rPh sb="10" eb="11">
      <t>トウ</t>
    </rPh>
    <phoneticPr fontId="1"/>
  </si>
  <si>
    <t>※平成３１年以降の表記は、新元号に読み替えることとする。</t>
    <phoneticPr fontId="1"/>
  </si>
  <si>
    <t>安心こども基金
（子育て支援対策臨時特例交付金）</t>
    <rPh sb="0" eb="2">
      <t>アンシン</t>
    </rPh>
    <rPh sb="5" eb="7">
      <t>キキン</t>
    </rPh>
    <rPh sb="9" eb="11">
      <t>コソダ</t>
    </rPh>
    <rPh sb="12" eb="14">
      <t>シエン</t>
    </rPh>
    <rPh sb="14" eb="16">
      <t>タイサク</t>
    </rPh>
    <rPh sb="16" eb="18">
      <t>リンジ</t>
    </rPh>
    <rPh sb="18" eb="20">
      <t>トクレイ</t>
    </rPh>
    <rPh sb="20" eb="23">
      <t>コウフキン</t>
    </rPh>
    <phoneticPr fontId="1"/>
  </si>
  <si>
    <t>【総括表】平成31年度地方公共団体等保有基金執行状況表（文部科学省）----- Ｂ‐１表</t>
    <rPh sb="5" eb="7">
      <t>ヘイセイ</t>
    </rPh>
    <rPh sb="9" eb="11">
      <t>ネンド</t>
    </rPh>
    <rPh sb="28" eb="30">
      <t>モンブ</t>
    </rPh>
    <rPh sb="30" eb="32">
      <t>カガク</t>
    </rPh>
    <rPh sb="32" eb="33">
      <t>ショウ</t>
    </rPh>
    <phoneticPr fontId="1"/>
  </si>
  <si>
    <t>-</t>
    <phoneticPr fontId="1"/>
  </si>
  <si>
    <t>高校生修学支援基金
（被災私立高等学校等教育環境整備支援臨時特例交付金）</t>
    <phoneticPr fontId="1"/>
  </si>
  <si>
    <t>東京パラリンピック競技大会開催準備基金
（東京パラリンピック競技大会開催準備交付金）</t>
    <rPh sb="0" eb="2">
      <t>トウキョウ</t>
    </rPh>
    <rPh sb="9" eb="11">
      <t>キョウギ</t>
    </rPh>
    <rPh sb="11" eb="13">
      <t>タイカイ</t>
    </rPh>
    <rPh sb="13" eb="15">
      <t>カイサイ</t>
    </rPh>
    <rPh sb="15" eb="17">
      <t>ジュンビ</t>
    </rPh>
    <rPh sb="17" eb="19">
      <t>キキン</t>
    </rPh>
    <rPh sb="21" eb="23">
      <t>トウキョウ</t>
    </rPh>
    <rPh sb="30" eb="32">
      <t>キョウギ</t>
    </rPh>
    <rPh sb="32" eb="34">
      <t>タイカイ</t>
    </rPh>
    <rPh sb="34" eb="36">
      <t>カイサイ</t>
    </rPh>
    <rPh sb="36" eb="38">
      <t>ジュンビ</t>
    </rPh>
    <rPh sb="38" eb="41">
      <t>コウフキン</t>
    </rPh>
    <phoneticPr fontId="1"/>
  </si>
  <si>
    <t>高校生修学支援基金
（被災児童生徒就学支援等臨時特例交付金）</t>
    <phoneticPr fontId="1"/>
  </si>
  <si>
    <t>平成26年度末をもって事業終了。</t>
  </si>
  <si>
    <t xml:space="preserve">①    </t>
  </si>
  <si>
    <t>⑤その他
　被災３県に所在する私立学校等が、東日本大震災後の厳しい経営環境にあっても、安定的・継続的な教育環境の保障等が図られるよう、中長期的に支援する必要があるため。</t>
    <phoneticPr fontId="1"/>
  </si>
  <si>
    <t>福島県原子力災害等復興基金
（放射線医学研究開発拠点整備費等補助金）</t>
    <phoneticPr fontId="1"/>
  </si>
  <si>
    <t>⑤その他
　東日本大震災による原子力災害からの復旧・復興を図るため、福島県が主体となって中長期的に放射線医学・最先端診断に係る研究開発拠点の整備事業等を行う必要があるため</t>
    <phoneticPr fontId="1"/>
  </si>
  <si>
    <t>電源立地地域対策交付金基金
（電源立地地域対策交付金）</t>
  </si>
  <si>
    <t>⑦</t>
    <phoneticPr fontId="1"/>
  </si>
  <si>
    <t>③資金の回収を見込んで貸付等を行う事業
　地方公共団体において、企業の立地促進により地域の活性化を図るためには複数年度にわたり事業を実施する必要があるため
⑤その他
　地方公共団体において、施設整備事業や維持運営事業、企業の立地促進のための補助事業など複数年度にわたる事業を実施するため</t>
    <rPh sb="32" eb="34">
      <t>キギョウ</t>
    </rPh>
    <rPh sb="35" eb="37">
      <t>リッチ</t>
    </rPh>
    <rPh sb="37" eb="39">
      <t>ソクシン</t>
    </rPh>
    <rPh sb="42" eb="44">
      <t>チイキ</t>
    </rPh>
    <rPh sb="45" eb="48">
      <t>カッセイカ</t>
    </rPh>
    <rPh sb="49" eb="50">
      <t>ハカ</t>
    </rPh>
    <rPh sb="70" eb="72">
      <t>ヒツヨウ</t>
    </rPh>
    <rPh sb="81" eb="82">
      <t>タ</t>
    </rPh>
    <rPh sb="84" eb="86">
      <t>チホウ</t>
    </rPh>
    <rPh sb="86" eb="88">
      <t>コウキョウ</t>
    </rPh>
    <rPh sb="88" eb="90">
      <t>ダンタイ</t>
    </rPh>
    <rPh sb="95" eb="97">
      <t>シセツ</t>
    </rPh>
    <rPh sb="97" eb="99">
      <t>セイビ</t>
    </rPh>
    <rPh sb="99" eb="101">
      <t>ジギョウ</t>
    </rPh>
    <rPh sb="102" eb="104">
      <t>イジ</t>
    </rPh>
    <rPh sb="104" eb="106">
      <t>ウンエイ</t>
    </rPh>
    <rPh sb="106" eb="108">
      <t>ジギョウ</t>
    </rPh>
    <rPh sb="109" eb="111">
      <t>キギョウ</t>
    </rPh>
    <rPh sb="112" eb="114">
      <t>リッチ</t>
    </rPh>
    <rPh sb="114" eb="116">
      <t>ソクシン</t>
    </rPh>
    <rPh sb="120" eb="122">
      <t>ホジョ</t>
    </rPh>
    <rPh sb="122" eb="124">
      <t>ジギョウ</t>
    </rPh>
    <rPh sb="126" eb="128">
      <t>フクスウ</t>
    </rPh>
    <rPh sb="128" eb="130">
      <t>ネンド</t>
    </rPh>
    <rPh sb="134" eb="136">
      <t>ジギョウ</t>
    </rPh>
    <rPh sb="137" eb="139">
      <t>ジッシ</t>
    </rPh>
    <phoneticPr fontId="1"/>
  </si>
  <si>
    <t>高速増殖炉サイクル技術研究開発推進交付金基金
（高速増殖炉サイクル技術研究開発推進交付金）</t>
  </si>
  <si>
    <t>⑤その他
　地方公共団体において、施設整備事業や維持運営事業などの複数年度にわたる事業を実施するため</t>
  </si>
  <si>
    <t>リサイクル研究開発促進交付金基金
（リサイクル研究開発促進交付金）</t>
  </si>
  <si>
    <t>⑤その他
　地方公共団体において、維持運営事業などの複数年度にわたる事業を実施するため</t>
  </si>
  <si>
    <t>放射線利用・原子力基盤技術試験研究推進交付金基金
（放射線利用・原子力基盤技術試験研究推進交付金）</t>
    <phoneticPr fontId="1"/>
  </si>
  <si>
    <t>平成29年度をもって事業終了</t>
    <rPh sb="0" eb="2">
      <t>ヘイセイ</t>
    </rPh>
    <rPh sb="4" eb="6">
      <t>ネンド</t>
    </rPh>
    <rPh sb="10" eb="12">
      <t>ジギョウ</t>
    </rPh>
    <rPh sb="12" eb="14">
      <t>シュウリョウ</t>
    </rPh>
    <phoneticPr fontId="1"/>
  </si>
  <si>
    <r>
      <t xml:space="preserve">⑤その他
</t>
    </r>
    <r>
      <rPr>
        <sz val="8"/>
        <rFont val="ＭＳ ゴシック"/>
        <family val="3"/>
        <charset val="128"/>
      </rPr>
      <t>複数年にわたり実施する大会準備について、その執行状況に応じた機動的・弾力的な支出を行うことで、大会の円滑な準備に万全を期すため。</t>
    </r>
    <rPh sb="3" eb="4">
      <t>ホカ</t>
    </rPh>
    <rPh sb="5" eb="7">
      <t>フクスウ</t>
    </rPh>
    <rPh sb="7" eb="8">
      <t>ネン</t>
    </rPh>
    <rPh sb="12" eb="14">
      <t>ジッシ</t>
    </rPh>
    <rPh sb="16" eb="18">
      <t>タイカイ</t>
    </rPh>
    <rPh sb="18" eb="20">
      <t>ジュンビ</t>
    </rPh>
    <rPh sb="27" eb="29">
      <t>シッコウ</t>
    </rPh>
    <rPh sb="29" eb="31">
      <t>ジョウキョウ</t>
    </rPh>
    <rPh sb="32" eb="33">
      <t>オウ</t>
    </rPh>
    <rPh sb="35" eb="38">
      <t>キドウテキ</t>
    </rPh>
    <rPh sb="39" eb="42">
      <t>ダンリョクテキ</t>
    </rPh>
    <rPh sb="43" eb="45">
      <t>シシュツ</t>
    </rPh>
    <rPh sb="46" eb="47">
      <t>オコナ</t>
    </rPh>
    <rPh sb="52" eb="54">
      <t>タイカイ</t>
    </rPh>
    <rPh sb="55" eb="57">
      <t>エンカツ</t>
    </rPh>
    <rPh sb="58" eb="60">
      <t>ジュンビ</t>
    </rPh>
    <rPh sb="61" eb="63">
      <t>バンゼン</t>
    </rPh>
    <rPh sb="64" eb="65">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</si>
</sst>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6"/>
      <color theme="1"/>
      <name val="ＭＳ Ｐゴシック"/>
      <family val="3"/>
      <charset val="128"/>
      <scheme val="minor"/>
    </font>
    <font>
      <b/>
      <sz val="10"/>
      <color theme="1"/>
      <name val="ＭＳ ゴシック"/>
      <family val="3"/>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s>
  <cellStyleXfs count="1">
    <xf numFmtId="0" fontId="0" fillId="0" borderId="0">
      <alignment vertical="center"/>
    </xf>
  </cellStyleXfs>
  <cellXfs count="18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5" xfId="0" applyFont="1" applyFill="1" applyBorder="1" applyAlignment="1">
      <alignment horizontal="left" vertical="center" wrapText="1"/>
    </xf>
    <xf numFmtId="0" fontId="9" fillId="2" borderId="26"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0" xfId="0" applyFill="1" applyBorder="1" applyAlignment="1">
      <alignment vertical="center"/>
    </xf>
    <xf numFmtId="0" fontId="5" fillId="2" borderId="1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1" xfId="0" applyFont="1" applyFill="1" applyBorder="1" applyAlignment="1">
      <alignment horizontal="center" vertical="center"/>
    </xf>
    <xf numFmtId="0" fontId="5" fillId="2" borderId="21" xfId="0" applyFont="1" applyFill="1" applyBorder="1" applyAlignment="1">
      <alignment horizontal="center" vertical="center"/>
    </xf>
    <xf numFmtId="0" fontId="9" fillId="2" borderId="28" xfId="0" applyFont="1" applyFill="1" applyBorder="1" applyAlignment="1">
      <alignment horizontal="center" vertical="center" wrapText="1"/>
    </xf>
    <xf numFmtId="0" fontId="5" fillId="2" borderId="44" xfId="0" applyFont="1" applyFill="1" applyBorder="1" applyAlignment="1">
      <alignment horizontal="left" vertical="center" wrapText="1"/>
    </xf>
    <xf numFmtId="0" fontId="3" fillId="2" borderId="4" xfId="0" applyFont="1" applyFill="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7" fillId="2" borderId="30" xfId="0" applyFont="1" applyFill="1" applyBorder="1" applyAlignment="1">
      <alignment horizontal="left" vertical="center" wrapText="1"/>
    </xf>
    <xf numFmtId="0" fontId="7" fillId="2" borderId="46"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4" borderId="47" xfId="0" applyFont="1" applyFill="1" applyBorder="1" applyAlignment="1">
      <alignment horizontal="center" vertical="center" wrapText="1"/>
    </xf>
    <xf numFmtId="0" fontId="18" fillId="4" borderId="47"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6"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0" fontId="19" fillId="0" borderId="0" xfId="0" applyFont="1" applyAlignment="1">
      <alignment vertical="center"/>
    </xf>
    <xf numFmtId="0" fontId="3" fillId="0" borderId="0" xfId="0" applyFont="1">
      <alignment vertical="center"/>
    </xf>
    <xf numFmtId="178" fontId="3" fillId="0" borderId="1" xfId="0" applyNumberFormat="1" applyFont="1" applyBorder="1" applyAlignment="1">
      <alignment horizontal="right" vertical="center"/>
    </xf>
    <xf numFmtId="178" fontId="3" fillId="0" borderId="27"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0" borderId="1" xfId="0" applyNumberFormat="1" applyFont="1" applyFill="1" applyBorder="1" applyAlignment="1">
      <alignment horizontal="right" vertical="center"/>
    </xf>
    <xf numFmtId="178" fontId="3" fillId="0" borderId="27"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26" xfId="0" applyNumberFormat="1" applyFont="1" applyFill="1" applyBorder="1" applyAlignment="1">
      <alignment horizontal="right" vertical="center"/>
    </xf>
    <xf numFmtId="41" fontId="3" fillId="0" borderId="14" xfId="0" applyNumberFormat="1" applyFont="1" applyFill="1" applyBorder="1" applyAlignment="1">
      <alignment horizontal="right" vertical="center"/>
    </xf>
    <xf numFmtId="41" fontId="3" fillId="0" borderId="21" xfId="0" applyNumberFormat="1" applyFont="1" applyFill="1" applyBorder="1" applyAlignment="1">
      <alignment horizontal="right" vertical="center"/>
    </xf>
    <xf numFmtId="41" fontId="3" fillId="0" borderId="14"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27" xfId="0" applyNumberFormat="1" applyFont="1" applyFill="1" applyBorder="1" applyAlignment="1">
      <alignment horizontal="center" vertical="center"/>
    </xf>
    <xf numFmtId="178" fontId="3" fillId="0" borderId="29" xfId="0" applyNumberFormat="1" applyFont="1" applyFill="1" applyBorder="1" applyAlignment="1">
      <alignment horizontal="center" vertical="center"/>
    </xf>
    <xf numFmtId="178" fontId="3" fillId="0" borderId="3" xfId="0" applyNumberFormat="1" applyFont="1" applyFill="1" applyBorder="1" applyAlignment="1">
      <alignment horizontal="center" vertical="center"/>
    </xf>
    <xf numFmtId="41" fontId="3" fillId="0" borderId="6" xfId="0" applyNumberFormat="1" applyFont="1" applyFill="1" applyBorder="1" applyAlignment="1">
      <alignment horizontal="center" vertical="center"/>
    </xf>
    <xf numFmtId="41" fontId="3" fillId="0" borderId="26" xfId="0" applyNumberFormat="1" applyFont="1" applyFill="1" applyBorder="1" applyAlignment="1">
      <alignment horizontal="center" vertical="center"/>
    </xf>
    <xf numFmtId="41" fontId="3" fillId="0" borderId="21" xfId="0" applyNumberFormat="1" applyFont="1" applyFill="1" applyBorder="1" applyAlignment="1">
      <alignment horizontal="center" vertical="center"/>
    </xf>
    <xf numFmtId="178" fontId="3" fillId="5" borderId="1" xfId="0" applyNumberFormat="1" applyFont="1" applyFill="1" applyBorder="1" applyAlignment="1">
      <alignment horizontal="right" vertical="center"/>
    </xf>
    <xf numFmtId="178" fontId="3" fillId="5" borderId="27" xfId="0" applyNumberFormat="1" applyFont="1" applyFill="1" applyBorder="1" applyAlignment="1">
      <alignment horizontal="right" vertical="center"/>
    </xf>
    <xf numFmtId="178" fontId="3" fillId="5" borderId="29" xfId="0" applyNumberFormat="1" applyFont="1" applyFill="1" applyBorder="1" applyAlignment="1">
      <alignment horizontal="right" vertical="center"/>
    </xf>
    <xf numFmtId="178" fontId="3" fillId="5" borderId="3" xfId="0" applyNumberFormat="1" applyFont="1" applyFill="1" applyBorder="1" applyAlignment="1">
      <alignment horizontal="right" vertical="center"/>
    </xf>
    <xf numFmtId="41" fontId="3" fillId="5" borderId="6" xfId="0" applyNumberFormat="1" applyFont="1" applyFill="1" applyBorder="1" applyAlignment="1">
      <alignment horizontal="right" vertical="center"/>
    </xf>
    <xf numFmtId="41" fontId="3" fillId="5" borderId="26" xfId="0" applyNumberFormat="1" applyFont="1" applyFill="1" applyBorder="1" applyAlignment="1">
      <alignment horizontal="right" vertical="center"/>
    </xf>
    <xf numFmtId="41" fontId="3" fillId="5" borderId="14" xfId="0" applyNumberFormat="1" applyFont="1" applyFill="1" applyBorder="1" applyAlignment="1">
      <alignment horizontal="right" vertical="center"/>
    </xf>
    <xf numFmtId="41" fontId="3" fillId="5" borderId="21" xfId="0" applyNumberFormat="1" applyFon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7" xfId="0" applyFont="1" applyBorder="1" applyAlignment="1">
      <alignment vertical="center" wrapText="1"/>
    </xf>
    <xf numFmtId="0" fontId="5" fillId="0" borderId="9" xfId="0" applyFont="1" applyBorder="1" applyAlignment="1">
      <alignment vertical="center"/>
    </xf>
    <xf numFmtId="41" fontId="3" fillId="0" borderId="42" xfId="0" applyNumberFormat="1" applyFont="1" applyBorder="1" applyAlignment="1">
      <alignment horizontal="right" vertical="center"/>
    </xf>
    <xf numFmtId="41" fontId="0" fillId="0" borderId="19" xfId="0" applyNumberFormat="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3" borderId="29"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41" fontId="3" fillId="0" borderId="7" xfId="0" applyNumberFormat="1" applyFont="1" applyBorder="1" applyAlignment="1">
      <alignment vertical="center"/>
    </xf>
    <xf numFmtId="41" fontId="3" fillId="0" borderId="9" xfId="0" applyNumberFormat="1" applyFont="1" applyBorder="1" applyAlignment="1">
      <alignment vertical="center"/>
    </xf>
    <xf numFmtId="41" fontId="3" fillId="5" borderId="42" xfId="0" applyNumberFormat="1" applyFont="1" applyFill="1" applyBorder="1" applyAlignment="1">
      <alignment horizontal="right" vertical="center"/>
    </xf>
    <xf numFmtId="41" fontId="0" fillId="5" borderId="19" xfId="0" applyNumberFormat="1" applyFill="1" applyBorder="1" applyAlignment="1">
      <alignment horizontal="right" vertical="center"/>
    </xf>
    <xf numFmtId="41" fontId="0" fillId="3" borderId="14" xfId="0" applyNumberFormat="1" applyFill="1" applyBorder="1" applyAlignment="1">
      <alignment horizontal="right" vertical="center"/>
    </xf>
    <xf numFmtId="41" fontId="3" fillId="0" borderId="29"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41" fontId="3" fillId="0" borderId="42" xfId="0" applyNumberFormat="1" applyFont="1" applyBorder="1" applyAlignment="1">
      <alignment vertical="center"/>
    </xf>
    <xf numFmtId="41" fontId="0" fillId="0" borderId="19" xfId="0" applyNumberFormat="1" applyBorder="1" applyAlignment="1">
      <alignment vertical="center"/>
    </xf>
    <xf numFmtId="41" fontId="3" fillId="3" borderId="29" xfId="0" applyNumberFormat="1" applyFont="1" applyFill="1" applyBorder="1" applyAlignment="1">
      <alignment horizontal="center" vertical="center"/>
    </xf>
    <xf numFmtId="41" fontId="3" fillId="3" borderId="14"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0" fontId="5" fillId="0" borderId="9" xfId="0" applyFont="1" applyBorder="1" applyAlignment="1">
      <alignment vertical="center" wrapText="1"/>
    </xf>
    <xf numFmtId="0" fontId="21" fillId="0" borderId="7" xfId="0" applyFont="1" applyBorder="1" applyAlignment="1">
      <alignment vertical="center" wrapText="1"/>
    </xf>
    <xf numFmtId="0" fontId="21" fillId="0" borderId="9" xfId="0" applyFont="1" applyBorder="1" applyAlignment="1">
      <alignment vertical="center" wrapText="1"/>
    </xf>
    <xf numFmtId="41" fontId="3" fillId="5" borderId="19" xfId="0" applyNumberFormat="1" applyFont="1" applyFill="1" applyBorder="1" applyAlignment="1">
      <alignment horizontal="right" vertical="center"/>
    </xf>
    <xf numFmtId="41" fontId="3" fillId="0" borderId="19" xfId="0" applyNumberFormat="1" applyFont="1" applyBorder="1" applyAlignment="1">
      <alignment horizontal="right" vertical="center"/>
    </xf>
    <xf numFmtId="41" fontId="3" fillId="0" borderId="17" xfId="0" applyNumberFormat="1" applyFont="1" applyBorder="1" applyAlignment="1">
      <alignment horizontal="right" vertical="center"/>
    </xf>
    <xf numFmtId="41" fontId="3" fillId="0" borderId="42" xfId="0" applyNumberFormat="1" applyFont="1" applyFill="1" applyBorder="1" applyAlignment="1">
      <alignment vertical="center"/>
    </xf>
    <xf numFmtId="41" fontId="0" fillId="0" borderId="19" xfId="0" applyNumberFormat="1" applyFill="1" applyBorder="1" applyAlignment="1">
      <alignment vertical="center"/>
    </xf>
    <xf numFmtId="41" fontId="3" fillId="0" borderId="29" xfId="0" applyNumberFormat="1" applyFont="1" applyFill="1" applyBorder="1" applyAlignment="1">
      <alignment horizontal="center" vertical="center"/>
    </xf>
    <xf numFmtId="41" fontId="3" fillId="0" borderId="14" xfId="0" applyNumberFormat="1" applyFont="1" applyFill="1" applyBorder="1" applyAlignment="1">
      <alignment horizontal="center" vertical="center"/>
    </xf>
    <xf numFmtId="0" fontId="5" fillId="0" borderId="7" xfId="0" applyFont="1" applyFill="1" applyBorder="1" applyAlignment="1">
      <alignment vertical="center" wrapText="1"/>
    </xf>
    <xf numFmtId="0" fontId="5" fillId="0" borderId="9" xfId="0" applyFont="1" applyFill="1" applyBorder="1" applyAlignment="1">
      <alignment vertical="center"/>
    </xf>
    <xf numFmtId="41" fontId="3" fillId="0" borderId="42" xfId="0" applyNumberFormat="1" applyFont="1" applyFill="1" applyBorder="1" applyAlignment="1">
      <alignment horizontal="right" vertical="center"/>
    </xf>
    <xf numFmtId="41" fontId="0" fillId="0" borderId="19" xfId="0" applyNumberFormat="1" applyFill="1" applyBorder="1" applyAlignment="1">
      <alignment horizontal="right" vertical="center"/>
    </xf>
    <xf numFmtId="41" fontId="3" fillId="0" borderId="18" xfId="0" applyNumberFormat="1" applyFont="1" applyFill="1" applyBorder="1" applyAlignment="1">
      <alignment horizontal="right" vertical="center"/>
    </xf>
    <xf numFmtId="41" fontId="0" fillId="0" borderId="17" xfId="0" applyNumberFormat="1" applyFill="1" applyBorder="1" applyAlignment="1">
      <alignment horizontal="right" vertical="center"/>
    </xf>
    <xf numFmtId="49" fontId="4" fillId="5" borderId="7" xfId="0" applyNumberFormat="1" applyFont="1" applyFill="1" applyBorder="1" applyAlignment="1">
      <alignment horizontal="left" vertical="center"/>
    </xf>
    <xf numFmtId="49" fontId="4" fillId="5" borderId="9" xfId="0" applyNumberFormat="1" applyFont="1" applyFill="1" applyBorder="1" applyAlignment="1">
      <alignment horizontal="left" vertical="center"/>
    </xf>
    <xf numFmtId="0" fontId="11" fillId="2" borderId="45"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49" fontId="4" fillId="0" borderId="7" xfId="0" applyNumberFormat="1" applyFont="1" applyBorder="1" applyAlignment="1">
      <alignment horizontal="left" vertical="center"/>
    </xf>
    <xf numFmtId="49" fontId="4" fillId="0" borderId="9" xfId="0" applyNumberFormat="1" applyFont="1" applyBorder="1" applyAlignment="1">
      <alignment horizontal="left" vertical="center"/>
    </xf>
    <xf numFmtId="41" fontId="3" fillId="5" borderId="18" xfId="0" applyNumberFormat="1" applyFont="1" applyFill="1" applyBorder="1" applyAlignment="1">
      <alignment horizontal="right" vertical="center"/>
    </xf>
    <xf numFmtId="41" fontId="0" fillId="5" borderId="17" xfId="0" applyNumberFormat="1" applyFill="1" applyBorder="1" applyAlignment="1">
      <alignment horizontal="right" vertical="center"/>
    </xf>
    <xf numFmtId="49" fontId="4" fillId="0" borderId="7" xfId="0" applyNumberFormat="1" applyFont="1" applyFill="1" applyBorder="1" applyAlignment="1">
      <alignment horizontal="left" vertical="center"/>
    </xf>
    <xf numFmtId="49" fontId="4" fillId="0" borderId="9" xfId="0" applyNumberFormat="1" applyFont="1" applyFill="1" applyBorder="1" applyAlignment="1">
      <alignment horizontal="left" vertical="center"/>
    </xf>
    <xf numFmtId="49" fontId="4" fillId="0" borderId="7" xfId="0" applyNumberFormat="1" applyFont="1" applyBorder="1" applyAlignment="1">
      <alignment horizontal="left" vertical="center" wrapText="1"/>
    </xf>
    <xf numFmtId="49" fontId="20" fillId="0" borderId="7" xfId="0" applyNumberFormat="1" applyFont="1" applyBorder="1" applyAlignment="1">
      <alignment horizontal="left" vertical="center" wrapText="1"/>
    </xf>
    <xf numFmtId="49" fontId="20" fillId="0" borderId="9" xfId="0" applyNumberFormat="1" applyFont="1" applyBorder="1" applyAlignment="1">
      <alignment horizontal="left" vertical="center"/>
    </xf>
    <xf numFmtId="49" fontId="4" fillId="0" borderId="7" xfId="0" applyNumberFormat="1" applyFont="1" applyFill="1" applyBorder="1" applyAlignment="1">
      <alignment horizontal="left" vertical="center" wrapText="1"/>
    </xf>
    <xf numFmtId="41" fontId="0" fillId="0" borderId="17" xfId="0" applyNumberFormat="1" applyFill="1" applyBorder="1" applyAlignment="1">
      <alignment horizontal="center" vertical="center"/>
    </xf>
    <xf numFmtId="41" fontId="3" fillId="5" borderId="1" xfId="0" applyNumberFormat="1" applyFont="1" applyFill="1" applyBorder="1" applyAlignment="1">
      <alignment horizontal="right" vertical="center"/>
    </xf>
    <xf numFmtId="41" fontId="0" fillId="5" borderId="43" xfId="0" applyNumberFormat="1" applyFill="1" applyBorder="1" applyAlignment="1">
      <alignment horizontal="right" vertical="center"/>
    </xf>
    <xf numFmtId="176" fontId="3" fillId="5" borderId="7" xfId="0" applyNumberFormat="1" applyFont="1" applyFill="1" applyBorder="1" applyAlignment="1">
      <alignment horizontal="center" vertical="center"/>
    </xf>
    <xf numFmtId="176" fontId="3" fillId="5" borderId="9" xfId="0" applyNumberFormat="1" applyFont="1" applyFill="1" applyBorder="1" applyAlignment="1">
      <alignment horizontal="center" vertical="center"/>
    </xf>
    <xf numFmtId="41" fontId="3" fillId="5" borderId="29" xfId="0" applyNumberFormat="1" applyFont="1" applyFill="1" applyBorder="1" applyAlignment="1">
      <alignment horizontal="right" vertical="center"/>
    </xf>
    <xf numFmtId="41" fontId="3" fillId="5" borderId="14" xfId="0" applyNumberFormat="1" applyFont="1" applyFill="1" applyBorder="1" applyAlignment="1">
      <alignment horizontal="right" vertical="center"/>
    </xf>
    <xf numFmtId="41" fontId="0" fillId="5" borderId="14" xfId="0" applyNumberFormat="1" applyFill="1" applyBorder="1" applyAlignment="1">
      <alignment horizontal="right" vertical="center"/>
    </xf>
    <xf numFmtId="41" fontId="3" fillId="5" borderId="48" xfId="0" applyNumberFormat="1" applyFont="1" applyFill="1" applyBorder="1" applyAlignment="1">
      <alignment horizontal="center" vertical="center"/>
    </xf>
    <xf numFmtId="41" fontId="3" fillId="5" borderId="49" xfId="0" applyNumberFormat="1" applyFont="1" applyFill="1" applyBorder="1" applyAlignment="1">
      <alignment horizontal="center" vertical="center"/>
    </xf>
    <xf numFmtId="0" fontId="3" fillId="5" borderId="7" xfId="0" applyFont="1" applyFill="1" applyBorder="1" applyAlignment="1">
      <alignment horizontal="center" vertical="center"/>
    </xf>
    <xf numFmtId="0" fontId="3" fillId="5" borderId="9"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5" fillId="3" borderId="7" xfId="0" applyFont="1" applyFill="1" applyBorder="1" applyAlignment="1">
      <alignment vertical="center" wrapText="1"/>
    </xf>
    <xf numFmtId="0" fontId="5" fillId="3" borderId="9" xfId="0" applyFont="1" applyFill="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5" xfId="0" applyFont="1" applyFill="1" applyBorder="1" applyAlignment="1">
      <alignment horizontal="center" vertical="center" wrapText="1"/>
    </xf>
    <xf numFmtId="0" fontId="0" fillId="0" borderId="28" xfId="0" applyBorder="1" applyAlignment="1">
      <alignment vertical="center" wrapText="1"/>
    </xf>
    <xf numFmtId="0" fontId="0" fillId="0" borderId="37"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8"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39"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0"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1" xfId="0" applyBorder="1" applyAlignment="1">
      <alignment vertical="center"/>
    </xf>
    <xf numFmtId="0" fontId="12" fillId="2" borderId="4" xfId="0" applyFont="1" applyFill="1" applyBorder="1" applyAlignment="1">
      <alignment vertical="center" wrapText="1"/>
    </xf>
    <xf numFmtId="0" fontId="13" fillId="2" borderId="36" xfId="0"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Y41"/>
  <sheetViews>
    <sheetView tabSelected="1" view="pageBreakPreview" zoomScaleNormal="100" zoomScaleSheetLayoutView="100" workbookViewId="0">
      <selection activeCell="A31" sqref="A31"/>
    </sheetView>
  </sheetViews>
  <sheetFormatPr defaultColWidth="9" defaultRowHeight="13.5" x14ac:dyDescent="0.15"/>
  <cols>
    <col min="1" max="1" width="4.125" style="1" customWidth="1"/>
    <col min="2" max="2" width="25.875" style="1" customWidth="1"/>
    <col min="3" max="15" width="9" style="1" customWidth="1"/>
    <col min="16" max="23" width="8" style="1" customWidth="1"/>
    <col min="24" max="24" width="37.625" style="1" customWidth="1"/>
    <col min="25" max="25" width="9" style="25"/>
    <col min="26" max="16384" width="9" style="1"/>
  </cols>
  <sheetData>
    <row r="1" spans="1:25" ht="20.25" customHeight="1" x14ac:dyDescent="0.15">
      <c r="A1" s="4" t="s">
        <v>48</v>
      </c>
    </row>
    <row r="2" spans="1:25" ht="20.25" customHeight="1" thickBot="1" x14ac:dyDescent="0.2">
      <c r="A2" s="42" t="s">
        <v>46</v>
      </c>
    </row>
    <row r="3" spans="1:25" s="2" customFormat="1" ht="12.75" customHeight="1" x14ac:dyDescent="0.15">
      <c r="A3" s="140" t="s">
        <v>2</v>
      </c>
      <c r="B3" s="140" t="s">
        <v>15</v>
      </c>
      <c r="C3" s="143" t="s">
        <v>40</v>
      </c>
      <c r="D3" s="144"/>
      <c r="E3" s="143" t="s">
        <v>41</v>
      </c>
      <c r="F3" s="150"/>
      <c r="G3" s="150"/>
      <c r="H3" s="150"/>
      <c r="I3" s="150"/>
      <c r="J3" s="150"/>
      <c r="K3" s="150"/>
      <c r="L3" s="150"/>
      <c r="M3" s="153" t="s">
        <v>42</v>
      </c>
      <c r="N3" s="143" t="s">
        <v>43</v>
      </c>
      <c r="O3" s="144"/>
      <c r="P3" s="143" t="s">
        <v>44</v>
      </c>
      <c r="Q3" s="166"/>
      <c r="R3" s="166"/>
      <c r="S3" s="166"/>
      <c r="T3" s="166"/>
      <c r="U3" s="143" t="s">
        <v>45</v>
      </c>
      <c r="V3" s="166"/>
      <c r="W3" s="167"/>
      <c r="X3" s="31" t="s">
        <v>16</v>
      </c>
      <c r="Y3" s="26"/>
    </row>
    <row r="4" spans="1:25" s="2" customFormat="1" ht="12" customHeight="1" x14ac:dyDescent="0.15">
      <c r="A4" s="141"/>
      <c r="B4" s="141"/>
      <c r="C4" s="145"/>
      <c r="D4" s="146"/>
      <c r="E4" s="151"/>
      <c r="F4" s="152"/>
      <c r="G4" s="152"/>
      <c r="H4" s="152"/>
      <c r="I4" s="152"/>
      <c r="J4" s="152"/>
      <c r="K4" s="152"/>
      <c r="L4" s="152"/>
      <c r="M4" s="154"/>
      <c r="N4" s="145"/>
      <c r="O4" s="146"/>
      <c r="P4" s="18" t="s">
        <v>11</v>
      </c>
      <c r="Q4" s="168" t="s">
        <v>1</v>
      </c>
      <c r="R4" s="168" t="s">
        <v>9</v>
      </c>
      <c r="S4" s="171" t="s">
        <v>0</v>
      </c>
      <c r="T4" s="174" t="s">
        <v>13</v>
      </c>
      <c r="U4" s="177" t="s">
        <v>1</v>
      </c>
      <c r="V4" s="171" t="s">
        <v>9</v>
      </c>
      <c r="W4" s="180" t="s">
        <v>0</v>
      </c>
      <c r="X4" s="115" t="s">
        <v>34</v>
      </c>
      <c r="Y4" s="26"/>
    </row>
    <row r="5" spans="1:25" s="2" customFormat="1" ht="13.5" customHeight="1" x14ac:dyDescent="0.15">
      <c r="A5" s="141"/>
      <c r="B5" s="141"/>
      <c r="C5" s="24"/>
      <c r="D5" s="23"/>
      <c r="E5" s="8" t="s">
        <v>6</v>
      </c>
      <c r="F5" s="9"/>
      <c r="G5" s="9"/>
      <c r="H5" s="9"/>
      <c r="I5" s="9"/>
      <c r="J5" s="9"/>
      <c r="K5" s="9"/>
      <c r="L5" s="158" t="s">
        <v>7</v>
      </c>
      <c r="M5" s="154"/>
      <c r="N5" s="24"/>
      <c r="O5" s="23"/>
      <c r="P5" s="183" t="s">
        <v>10</v>
      </c>
      <c r="Q5" s="169"/>
      <c r="R5" s="169"/>
      <c r="S5" s="172"/>
      <c r="T5" s="175"/>
      <c r="U5" s="178"/>
      <c r="V5" s="172"/>
      <c r="W5" s="181"/>
      <c r="X5" s="116"/>
      <c r="Y5" s="26"/>
    </row>
    <row r="6" spans="1:25" s="2" customFormat="1" ht="12" customHeight="1" x14ac:dyDescent="0.15">
      <c r="A6" s="141"/>
      <c r="B6" s="141"/>
      <c r="C6" s="24"/>
      <c r="D6" s="147" t="s">
        <v>4</v>
      </c>
      <c r="E6" s="24"/>
      <c r="F6" s="6" t="s">
        <v>3</v>
      </c>
      <c r="G6" s="32"/>
      <c r="H6" s="32"/>
      <c r="I6" s="32"/>
      <c r="J6" s="32"/>
      <c r="K6" s="33"/>
      <c r="L6" s="159"/>
      <c r="M6" s="154"/>
      <c r="N6" s="24"/>
      <c r="O6" s="147" t="s">
        <v>4</v>
      </c>
      <c r="P6" s="184"/>
      <c r="Q6" s="170"/>
      <c r="R6" s="170"/>
      <c r="S6" s="173"/>
      <c r="T6" s="176"/>
      <c r="U6" s="179"/>
      <c r="V6" s="173"/>
      <c r="W6" s="182"/>
      <c r="X6" s="116"/>
      <c r="Y6" s="26"/>
    </row>
    <row r="7" spans="1:25" s="2" customFormat="1" ht="12" customHeight="1" x14ac:dyDescent="0.15">
      <c r="A7" s="141"/>
      <c r="B7" s="141"/>
      <c r="C7" s="24"/>
      <c r="D7" s="148"/>
      <c r="E7" s="24"/>
      <c r="F7" s="22" t="s">
        <v>5</v>
      </c>
      <c r="G7" s="161" t="s">
        <v>32</v>
      </c>
      <c r="H7" s="162"/>
      <c r="I7" s="162"/>
      <c r="J7" s="163"/>
      <c r="K7" s="156" t="s">
        <v>19</v>
      </c>
      <c r="L7" s="159"/>
      <c r="M7" s="154"/>
      <c r="N7" s="24"/>
      <c r="O7" s="148"/>
      <c r="P7" s="13" t="s">
        <v>12</v>
      </c>
      <c r="Q7" s="14" t="s">
        <v>12</v>
      </c>
      <c r="R7" s="14" t="s">
        <v>12</v>
      </c>
      <c r="S7" s="15" t="s">
        <v>12</v>
      </c>
      <c r="T7" s="16" t="s">
        <v>12</v>
      </c>
      <c r="U7" s="20" t="s">
        <v>12</v>
      </c>
      <c r="V7" s="15" t="s">
        <v>12</v>
      </c>
      <c r="W7" s="16" t="s">
        <v>12</v>
      </c>
      <c r="X7" s="116"/>
      <c r="Y7" s="27" t="s">
        <v>12</v>
      </c>
    </row>
    <row r="8" spans="1:25" s="2" customFormat="1" ht="12.75" customHeight="1" thickBot="1" x14ac:dyDescent="0.2">
      <c r="A8" s="142"/>
      <c r="B8" s="142"/>
      <c r="C8" s="5"/>
      <c r="D8" s="149"/>
      <c r="E8" s="5"/>
      <c r="F8" s="7"/>
      <c r="G8" s="36" t="s">
        <v>17</v>
      </c>
      <c r="H8" s="36" t="s">
        <v>18</v>
      </c>
      <c r="I8" s="36" t="s">
        <v>20</v>
      </c>
      <c r="J8" s="37" t="s">
        <v>33</v>
      </c>
      <c r="K8" s="157"/>
      <c r="L8" s="160"/>
      <c r="M8" s="155"/>
      <c r="N8" s="5"/>
      <c r="O8" s="149"/>
      <c r="P8" s="10" t="s">
        <v>8</v>
      </c>
      <c r="Q8" s="11" t="s">
        <v>8</v>
      </c>
      <c r="R8" s="11" t="s">
        <v>8</v>
      </c>
      <c r="S8" s="12" t="s">
        <v>8</v>
      </c>
      <c r="T8" s="17" t="s">
        <v>8</v>
      </c>
      <c r="U8" s="19" t="s">
        <v>8</v>
      </c>
      <c r="V8" s="12" t="s">
        <v>8</v>
      </c>
      <c r="W8" s="21" t="s">
        <v>8</v>
      </c>
      <c r="X8" s="117"/>
      <c r="Y8" s="28" t="s">
        <v>8</v>
      </c>
    </row>
    <row r="9" spans="1:25" s="2" customFormat="1" ht="26.1" customHeight="1" x14ac:dyDescent="0.15">
      <c r="A9" s="72">
        <v>1</v>
      </c>
      <c r="B9" s="164" t="s">
        <v>47</v>
      </c>
      <c r="C9" s="109">
        <v>5399.9742529999994</v>
      </c>
      <c r="D9" s="111">
        <v>5399.9742529999994</v>
      </c>
      <c r="E9" s="109">
        <v>4.2237999999999998</v>
      </c>
      <c r="F9" s="89">
        <v>0</v>
      </c>
      <c r="G9" s="89">
        <v>0</v>
      </c>
      <c r="H9" s="89">
        <v>0</v>
      </c>
      <c r="I9" s="89">
        <v>0</v>
      </c>
      <c r="J9" s="105">
        <v>0</v>
      </c>
      <c r="K9" s="89">
        <v>826.755</v>
      </c>
      <c r="L9" s="89">
        <v>827</v>
      </c>
      <c r="M9" s="103">
        <v>0</v>
      </c>
      <c r="N9" s="86">
        <v>4577</v>
      </c>
      <c r="O9" s="111">
        <v>4577</v>
      </c>
      <c r="P9" s="48">
        <v>57</v>
      </c>
      <c r="Q9" s="49">
        <v>0</v>
      </c>
      <c r="R9" s="49">
        <v>0</v>
      </c>
      <c r="S9" s="50">
        <v>0</v>
      </c>
      <c r="T9" s="49">
        <v>0</v>
      </c>
      <c r="U9" s="48">
        <v>0</v>
      </c>
      <c r="V9" s="50">
        <v>0</v>
      </c>
      <c r="W9" s="51">
        <v>0</v>
      </c>
      <c r="X9" s="118"/>
      <c r="Y9" s="29" t="s">
        <v>12</v>
      </c>
    </row>
    <row r="10" spans="1:25" s="2" customFormat="1" ht="26.1" customHeight="1" thickBot="1" x14ac:dyDescent="0.2">
      <c r="A10" s="73"/>
      <c r="B10" s="165"/>
      <c r="C10" s="110"/>
      <c r="D10" s="112"/>
      <c r="E10" s="110"/>
      <c r="F10" s="90"/>
      <c r="G10" s="90"/>
      <c r="H10" s="90"/>
      <c r="I10" s="90"/>
      <c r="J10" s="106"/>
      <c r="K10" s="90"/>
      <c r="L10" s="90"/>
      <c r="M10" s="104"/>
      <c r="N10" s="87"/>
      <c r="O10" s="112"/>
      <c r="P10" s="52">
        <v>827</v>
      </c>
      <c r="Q10" s="53">
        <v>0</v>
      </c>
      <c r="R10" s="53">
        <v>0</v>
      </c>
      <c r="S10" s="54">
        <v>0</v>
      </c>
      <c r="T10" s="53">
        <v>0</v>
      </c>
      <c r="U10" s="52">
        <v>0</v>
      </c>
      <c r="V10" s="54">
        <v>0</v>
      </c>
      <c r="W10" s="55">
        <v>0</v>
      </c>
      <c r="X10" s="119"/>
      <c r="Y10" s="30" t="s">
        <v>8</v>
      </c>
    </row>
    <row r="11" spans="1:25" s="43" customFormat="1" ht="26.1" customHeight="1" x14ac:dyDescent="0.15">
      <c r="A11" s="95">
        <v>2</v>
      </c>
      <c r="B11" s="107" t="s">
        <v>52</v>
      </c>
      <c r="C11" s="109">
        <v>0</v>
      </c>
      <c r="D11" s="111">
        <v>0</v>
      </c>
      <c r="E11" s="109">
        <v>0</v>
      </c>
      <c r="F11" s="89">
        <v>0</v>
      </c>
      <c r="G11" s="89">
        <v>0</v>
      </c>
      <c r="H11" s="89">
        <v>0</v>
      </c>
      <c r="I11" s="89">
        <v>0</v>
      </c>
      <c r="J11" s="105">
        <v>0</v>
      </c>
      <c r="K11" s="89">
        <v>0</v>
      </c>
      <c r="L11" s="89">
        <v>0</v>
      </c>
      <c r="M11" s="103">
        <v>0</v>
      </c>
      <c r="N11" s="86">
        <f>+(+C11+E11)-(L11+M11)</f>
        <v>0</v>
      </c>
      <c r="O11" s="82">
        <v>0</v>
      </c>
      <c r="P11" s="57">
        <v>0</v>
      </c>
      <c r="Q11" s="58">
        <v>0</v>
      </c>
      <c r="R11" s="58">
        <v>0</v>
      </c>
      <c r="S11" s="59">
        <v>0</v>
      </c>
      <c r="T11" s="58">
        <v>0</v>
      </c>
      <c r="U11" s="57">
        <v>0</v>
      </c>
      <c r="V11" s="59">
        <v>0</v>
      </c>
      <c r="W11" s="60">
        <v>0</v>
      </c>
      <c r="X11" s="122" t="s">
        <v>53</v>
      </c>
      <c r="Y11" s="27" t="s">
        <v>12</v>
      </c>
    </row>
    <row r="12" spans="1:25" s="43" customFormat="1" ht="26.1" customHeight="1" thickBot="1" x14ac:dyDescent="0.2">
      <c r="A12" s="96"/>
      <c r="B12" s="108"/>
      <c r="C12" s="110"/>
      <c r="D12" s="112"/>
      <c r="E12" s="110"/>
      <c r="F12" s="90"/>
      <c r="G12" s="90"/>
      <c r="H12" s="90"/>
      <c r="I12" s="90"/>
      <c r="J12" s="106"/>
      <c r="K12" s="90"/>
      <c r="L12" s="90"/>
      <c r="M12" s="104"/>
      <c r="N12" s="100"/>
      <c r="O12" s="128"/>
      <c r="P12" s="61">
        <v>0</v>
      </c>
      <c r="Q12" s="62">
        <v>0</v>
      </c>
      <c r="R12" s="62">
        <v>0</v>
      </c>
      <c r="S12" s="56">
        <v>0</v>
      </c>
      <c r="T12" s="62">
        <v>0</v>
      </c>
      <c r="U12" s="61">
        <v>0</v>
      </c>
      <c r="V12" s="56">
        <v>0</v>
      </c>
      <c r="W12" s="63">
        <v>0</v>
      </c>
      <c r="X12" s="123"/>
      <c r="Y12" s="28" t="s">
        <v>8</v>
      </c>
    </row>
    <row r="13" spans="1:25" s="43" customFormat="1" ht="26.1" customHeight="1" x14ac:dyDescent="0.15">
      <c r="A13" s="72">
        <v>3</v>
      </c>
      <c r="B13" s="74" t="s">
        <v>50</v>
      </c>
      <c r="C13" s="76">
        <v>1617.4540000000002</v>
      </c>
      <c r="D13" s="78">
        <v>1617.4540000000002</v>
      </c>
      <c r="E13" s="76">
        <v>0.20800000000000002</v>
      </c>
      <c r="F13" s="80">
        <v>0.20800000000000002</v>
      </c>
      <c r="G13" s="80" t="s">
        <v>49</v>
      </c>
      <c r="H13" s="80" t="s">
        <v>49</v>
      </c>
      <c r="I13" s="80" t="s">
        <v>49</v>
      </c>
      <c r="J13" s="80" t="s">
        <v>54</v>
      </c>
      <c r="K13" s="80">
        <v>0.26700000000000002</v>
      </c>
      <c r="L13" s="82">
        <v>322.38800000000003</v>
      </c>
      <c r="M13" s="84"/>
      <c r="N13" s="86">
        <f>+(+C13+E13)-(L13+M13)</f>
        <v>1295.2740000000003</v>
      </c>
      <c r="O13" s="78">
        <v>1295.2739999999999</v>
      </c>
      <c r="P13" s="44">
        <v>74</v>
      </c>
      <c r="Q13" s="45">
        <v>0</v>
      </c>
      <c r="R13" s="45">
        <v>0</v>
      </c>
      <c r="S13" s="46">
        <v>0</v>
      </c>
      <c r="T13" s="45">
        <v>0</v>
      </c>
      <c r="U13" s="44">
        <v>0</v>
      </c>
      <c r="V13" s="46">
        <v>0</v>
      </c>
      <c r="W13" s="47">
        <v>0</v>
      </c>
      <c r="X13" s="124" t="s">
        <v>55</v>
      </c>
      <c r="Y13" s="27" t="s">
        <v>12</v>
      </c>
    </row>
    <row r="14" spans="1:25" s="43" customFormat="1" ht="26.1" customHeight="1" thickBot="1" x14ac:dyDescent="0.2">
      <c r="A14" s="73"/>
      <c r="B14" s="75"/>
      <c r="C14" s="101"/>
      <c r="D14" s="102"/>
      <c r="E14" s="101"/>
      <c r="F14" s="81"/>
      <c r="G14" s="81"/>
      <c r="H14" s="81"/>
      <c r="I14" s="81"/>
      <c r="J14" s="88"/>
      <c r="K14" s="81"/>
      <c r="L14" s="83"/>
      <c r="M14" s="85"/>
      <c r="N14" s="100"/>
      <c r="O14" s="102"/>
      <c r="P14" s="38">
        <v>322.38800000000003</v>
      </c>
      <c r="Q14" s="39">
        <v>0</v>
      </c>
      <c r="R14" s="39">
        <v>0</v>
      </c>
      <c r="S14" s="40">
        <v>0</v>
      </c>
      <c r="T14" s="39">
        <v>0</v>
      </c>
      <c r="U14" s="38">
        <v>0</v>
      </c>
      <c r="V14" s="40">
        <v>0</v>
      </c>
      <c r="W14" s="41">
        <v>0</v>
      </c>
      <c r="X14" s="119"/>
      <c r="Y14" s="28" t="s">
        <v>8</v>
      </c>
    </row>
    <row r="15" spans="1:25" s="43" customFormat="1" ht="26.1" customHeight="1" x14ac:dyDescent="0.15">
      <c r="A15" s="95">
        <v>4</v>
      </c>
      <c r="B15" s="74" t="s">
        <v>56</v>
      </c>
      <c r="C15" s="76">
        <v>3745</v>
      </c>
      <c r="D15" s="78">
        <v>3745</v>
      </c>
      <c r="E15" s="76">
        <v>6</v>
      </c>
      <c r="F15" s="80">
        <v>6</v>
      </c>
      <c r="G15" s="80">
        <v>0</v>
      </c>
      <c r="H15" s="80">
        <v>0</v>
      </c>
      <c r="I15" s="80">
        <v>0</v>
      </c>
      <c r="J15" s="93">
        <v>0</v>
      </c>
      <c r="K15" s="80">
        <v>6</v>
      </c>
      <c r="L15" s="89">
        <v>644</v>
      </c>
      <c r="M15" s="91">
        <v>0</v>
      </c>
      <c r="N15" s="86">
        <f>+(+C15+E15)-(L15+M15)</f>
        <v>3107</v>
      </c>
      <c r="O15" s="78">
        <v>3107</v>
      </c>
      <c r="P15" s="44">
        <v>2</v>
      </c>
      <c r="Q15" s="45">
        <v>0</v>
      </c>
      <c r="R15" s="45">
        <v>0</v>
      </c>
      <c r="S15" s="46">
        <v>0</v>
      </c>
      <c r="T15" s="45">
        <v>1</v>
      </c>
      <c r="U15" s="44">
        <v>0</v>
      </c>
      <c r="V15" s="46">
        <v>0</v>
      </c>
      <c r="W15" s="47">
        <v>0</v>
      </c>
      <c r="X15" s="124" t="s">
        <v>57</v>
      </c>
      <c r="Y15" s="27" t="s">
        <v>12</v>
      </c>
    </row>
    <row r="16" spans="1:25" s="43" customFormat="1" ht="26.1" customHeight="1" thickBot="1" x14ac:dyDescent="0.2">
      <c r="A16" s="96"/>
      <c r="B16" s="75"/>
      <c r="C16" s="77"/>
      <c r="D16" s="79"/>
      <c r="E16" s="77"/>
      <c r="F16" s="88"/>
      <c r="G16" s="81"/>
      <c r="H16" s="81"/>
      <c r="I16" s="81"/>
      <c r="J16" s="94"/>
      <c r="K16" s="88"/>
      <c r="L16" s="90"/>
      <c r="M16" s="92"/>
      <c r="N16" s="100"/>
      <c r="O16" s="79"/>
      <c r="P16" s="38">
        <v>359</v>
      </c>
      <c r="Q16" s="39">
        <v>0</v>
      </c>
      <c r="R16" s="39">
        <v>0</v>
      </c>
      <c r="S16" s="40">
        <v>0</v>
      </c>
      <c r="T16" s="39">
        <v>284</v>
      </c>
      <c r="U16" s="38">
        <v>0</v>
      </c>
      <c r="V16" s="40">
        <v>0</v>
      </c>
      <c r="W16" s="41">
        <v>0</v>
      </c>
      <c r="X16" s="119"/>
      <c r="Y16" s="28" t="s">
        <v>8</v>
      </c>
    </row>
    <row r="17" spans="1:25" s="43" customFormat="1" ht="26.1" customHeight="1" x14ac:dyDescent="0.15">
      <c r="A17" s="72">
        <v>5</v>
      </c>
      <c r="B17" s="98" t="s">
        <v>58</v>
      </c>
      <c r="C17" s="76">
        <v>4015.2089999999998</v>
      </c>
      <c r="D17" s="78">
        <v>4015.2089999999998</v>
      </c>
      <c r="E17" s="76">
        <f>F17</f>
        <v>808.64400000000001</v>
      </c>
      <c r="F17" s="80">
        <f>G17+K17</f>
        <v>808.64400000000001</v>
      </c>
      <c r="G17" s="80">
        <v>746.89800000000002</v>
      </c>
      <c r="H17" s="80">
        <v>0</v>
      </c>
      <c r="I17" s="80">
        <v>0</v>
      </c>
      <c r="J17" s="93" t="s">
        <v>59</v>
      </c>
      <c r="K17" s="80">
        <v>61.746000000000002</v>
      </c>
      <c r="L17" s="89">
        <v>493.95099999999996</v>
      </c>
      <c r="M17" s="91">
        <v>0</v>
      </c>
      <c r="N17" s="86">
        <f>+(+C17+E17)-(L17+M17)</f>
        <v>4329.902</v>
      </c>
      <c r="O17" s="78">
        <f>N17</f>
        <v>4329.902</v>
      </c>
      <c r="P17" s="44">
        <v>4</v>
      </c>
      <c r="Q17" s="45">
        <v>0</v>
      </c>
      <c r="R17" s="45">
        <v>1</v>
      </c>
      <c r="S17" s="46">
        <v>0</v>
      </c>
      <c r="T17" s="45">
        <v>0</v>
      </c>
      <c r="U17" s="44">
        <v>0</v>
      </c>
      <c r="V17" s="46">
        <v>10</v>
      </c>
      <c r="W17" s="47">
        <v>0</v>
      </c>
      <c r="X17" s="125" t="s">
        <v>60</v>
      </c>
      <c r="Y17" s="27" t="s">
        <v>12</v>
      </c>
    </row>
    <row r="18" spans="1:25" s="43" customFormat="1" ht="26.1" customHeight="1" thickBot="1" x14ac:dyDescent="0.2">
      <c r="A18" s="73"/>
      <c r="B18" s="99"/>
      <c r="C18" s="77"/>
      <c r="D18" s="79"/>
      <c r="E18" s="77"/>
      <c r="F18" s="88"/>
      <c r="G18" s="88"/>
      <c r="H18" s="88"/>
      <c r="I18" s="88"/>
      <c r="J18" s="94"/>
      <c r="K18" s="88"/>
      <c r="L18" s="90"/>
      <c r="M18" s="92"/>
      <c r="N18" s="87"/>
      <c r="O18" s="79"/>
      <c r="P18" s="38">
        <v>262.95100000000002</v>
      </c>
      <c r="Q18" s="39">
        <v>0</v>
      </c>
      <c r="R18" s="39">
        <v>231</v>
      </c>
      <c r="S18" s="40">
        <v>0</v>
      </c>
      <c r="T18" s="39">
        <v>0</v>
      </c>
      <c r="U18" s="38">
        <v>0</v>
      </c>
      <c r="V18" s="40">
        <v>1850.672</v>
      </c>
      <c r="W18" s="41">
        <v>0</v>
      </c>
      <c r="X18" s="126"/>
      <c r="Y18" s="28" t="s">
        <v>8</v>
      </c>
    </row>
    <row r="19" spans="1:25" s="43" customFormat="1" ht="26.1" customHeight="1" x14ac:dyDescent="0.15">
      <c r="A19" s="95">
        <v>6</v>
      </c>
      <c r="B19" s="98" t="s">
        <v>61</v>
      </c>
      <c r="C19" s="76">
        <v>526.58900000000006</v>
      </c>
      <c r="D19" s="78">
        <v>526.58900000000006</v>
      </c>
      <c r="E19" s="76">
        <f t="shared" ref="E19" si="0">F19</f>
        <v>1.155</v>
      </c>
      <c r="F19" s="80">
        <f t="shared" ref="F19" si="1">G19+K19</f>
        <v>1.155</v>
      </c>
      <c r="G19" s="80">
        <v>0</v>
      </c>
      <c r="H19" s="80">
        <v>0</v>
      </c>
      <c r="I19" s="80">
        <v>0</v>
      </c>
      <c r="J19" s="93" t="s">
        <v>59</v>
      </c>
      <c r="K19" s="80">
        <v>1.155</v>
      </c>
      <c r="L19" s="82">
        <v>48</v>
      </c>
      <c r="M19" s="91">
        <v>0</v>
      </c>
      <c r="N19" s="86">
        <f>+(+C19+E19)-(L19+M19)</f>
        <v>479.74400000000003</v>
      </c>
      <c r="O19" s="78">
        <f t="shared" ref="O19" si="2">N19</f>
        <v>479.74400000000003</v>
      </c>
      <c r="P19" s="44">
        <v>1</v>
      </c>
      <c r="Q19" s="45">
        <v>0</v>
      </c>
      <c r="R19" s="45">
        <v>0</v>
      </c>
      <c r="S19" s="46">
        <v>0</v>
      </c>
      <c r="T19" s="45">
        <v>0</v>
      </c>
      <c r="U19" s="44">
        <v>0</v>
      </c>
      <c r="V19" s="46">
        <v>0</v>
      </c>
      <c r="W19" s="47">
        <v>0</v>
      </c>
      <c r="X19" s="125" t="s">
        <v>62</v>
      </c>
      <c r="Y19" s="27" t="s">
        <v>12</v>
      </c>
    </row>
    <row r="20" spans="1:25" s="43" customFormat="1" ht="26.1" customHeight="1" thickBot="1" x14ac:dyDescent="0.2">
      <c r="A20" s="96"/>
      <c r="B20" s="99"/>
      <c r="C20" s="77"/>
      <c r="D20" s="79"/>
      <c r="E20" s="77"/>
      <c r="F20" s="88"/>
      <c r="G20" s="81"/>
      <c r="H20" s="81"/>
      <c r="I20" s="81"/>
      <c r="J20" s="94"/>
      <c r="K20" s="81"/>
      <c r="L20" s="83"/>
      <c r="M20" s="92"/>
      <c r="N20" s="100"/>
      <c r="O20" s="79"/>
      <c r="P20" s="38">
        <v>48</v>
      </c>
      <c r="Q20" s="39">
        <v>0</v>
      </c>
      <c r="R20" s="39">
        <v>0</v>
      </c>
      <c r="S20" s="40">
        <v>0</v>
      </c>
      <c r="T20" s="39">
        <v>0</v>
      </c>
      <c r="U20" s="38">
        <v>0</v>
      </c>
      <c r="V20" s="40">
        <v>0</v>
      </c>
      <c r="W20" s="41">
        <v>0</v>
      </c>
      <c r="X20" s="126"/>
      <c r="Y20" s="28" t="s">
        <v>8</v>
      </c>
    </row>
    <row r="21" spans="1:25" s="43" customFormat="1" ht="26.1" customHeight="1" x14ac:dyDescent="0.15">
      <c r="A21" s="72">
        <v>7</v>
      </c>
      <c r="B21" s="98" t="s">
        <v>63</v>
      </c>
      <c r="C21" s="76">
        <v>21.567</v>
      </c>
      <c r="D21" s="78">
        <v>21.567</v>
      </c>
      <c r="E21" s="76">
        <f t="shared" ref="E21" si="3">F21</f>
        <v>1E-3</v>
      </c>
      <c r="F21" s="80">
        <f t="shared" ref="F21" si="4">G21+K21</f>
        <v>1E-3</v>
      </c>
      <c r="G21" s="80">
        <v>0</v>
      </c>
      <c r="H21" s="80">
        <v>0</v>
      </c>
      <c r="I21" s="80">
        <v>0</v>
      </c>
      <c r="J21" s="93" t="s">
        <v>59</v>
      </c>
      <c r="K21" s="80">
        <v>1E-3</v>
      </c>
      <c r="L21" s="82">
        <v>0.99</v>
      </c>
      <c r="M21" s="91">
        <v>0</v>
      </c>
      <c r="N21" s="86">
        <f>+(+C21+E21)-(L21+M21)</f>
        <v>20.578000000000003</v>
      </c>
      <c r="O21" s="78">
        <f t="shared" ref="O21" si="5">N21</f>
        <v>20.578000000000003</v>
      </c>
      <c r="P21" s="44">
        <v>1</v>
      </c>
      <c r="Q21" s="45">
        <v>0</v>
      </c>
      <c r="R21" s="45">
        <v>0</v>
      </c>
      <c r="S21" s="46">
        <v>0</v>
      </c>
      <c r="T21" s="45">
        <v>0</v>
      </c>
      <c r="U21" s="44">
        <v>0</v>
      </c>
      <c r="V21" s="46">
        <v>0</v>
      </c>
      <c r="W21" s="47">
        <v>0</v>
      </c>
      <c r="X21" s="125" t="s">
        <v>64</v>
      </c>
      <c r="Y21" s="27" t="s">
        <v>12</v>
      </c>
    </row>
    <row r="22" spans="1:25" s="43" customFormat="1" ht="26.1" customHeight="1" thickBot="1" x14ac:dyDescent="0.2">
      <c r="A22" s="73"/>
      <c r="B22" s="99"/>
      <c r="C22" s="77"/>
      <c r="D22" s="79"/>
      <c r="E22" s="77"/>
      <c r="F22" s="88"/>
      <c r="G22" s="81"/>
      <c r="H22" s="81"/>
      <c r="I22" s="81"/>
      <c r="J22" s="94"/>
      <c r="K22" s="81"/>
      <c r="L22" s="83"/>
      <c r="M22" s="92"/>
      <c r="N22" s="87"/>
      <c r="O22" s="79"/>
      <c r="P22" s="38">
        <v>0.99</v>
      </c>
      <c r="Q22" s="39">
        <v>0</v>
      </c>
      <c r="R22" s="39">
        <v>0</v>
      </c>
      <c r="S22" s="40">
        <v>0</v>
      </c>
      <c r="T22" s="39">
        <v>0</v>
      </c>
      <c r="U22" s="38">
        <v>0</v>
      </c>
      <c r="V22" s="40">
        <v>0</v>
      </c>
      <c r="W22" s="41">
        <v>0</v>
      </c>
      <c r="X22" s="126"/>
      <c r="Y22" s="28" t="s">
        <v>8</v>
      </c>
    </row>
    <row r="23" spans="1:25" s="43" customFormat="1" ht="26.1" customHeight="1" x14ac:dyDescent="0.15">
      <c r="A23" s="95">
        <v>8</v>
      </c>
      <c r="B23" s="74" t="s">
        <v>65</v>
      </c>
      <c r="C23" s="76">
        <v>0.188</v>
      </c>
      <c r="D23" s="78">
        <v>0.188</v>
      </c>
      <c r="E23" s="76">
        <f t="shared" ref="E23" si="6">F23</f>
        <v>0</v>
      </c>
      <c r="F23" s="80">
        <f t="shared" ref="F23" si="7">G23+K23</f>
        <v>0</v>
      </c>
      <c r="G23" s="80">
        <v>0</v>
      </c>
      <c r="H23" s="80">
        <v>0</v>
      </c>
      <c r="I23" s="80">
        <v>0</v>
      </c>
      <c r="J23" s="93" t="s">
        <v>59</v>
      </c>
      <c r="K23" s="80">
        <v>0</v>
      </c>
      <c r="L23" s="82">
        <v>0</v>
      </c>
      <c r="M23" s="84">
        <v>0.188</v>
      </c>
      <c r="N23" s="86">
        <f>+(+C23+E23)-(L23+M23)</f>
        <v>0</v>
      </c>
      <c r="O23" s="78">
        <f t="shared" ref="O23" si="8">N23</f>
        <v>0</v>
      </c>
      <c r="P23" s="44">
        <v>0</v>
      </c>
      <c r="Q23" s="45">
        <v>0</v>
      </c>
      <c r="R23" s="45">
        <v>0</v>
      </c>
      <c r="S23" s="46">
        <v>0</v>
      </c>
      <c r="T23" s="45">
        <v>0</v>
      </c>
      <c r="U23" s="44">
        <v>0</v>
      </c>
      <c r="V23" s="46">
        <v>0</v>
      </c>
      <c r="W23" s="47">
        <v>0</v>
      </c>
      <c r="X23" s="125" t="s">
        <v>66</v>
      </c>
      <c r="Y23" s="27" t="s">
        <v>12</v>
      </c>
    </row>
    <row r="24" spans="1:25" s="43" customFormat="1" ht="26.1" customHeight="1" thickBot="1" x14ac:dyDescent="0.2">
      <c r="A24" s="96"/>
      <c r="B24" s="97"/>
      <c r="C24" s="77"/>
      <c r="D24" s="79"/>
      <c r="E24" s="77"/>
      <c r="F24" s="88"/>
      <c r="G24" s="81"/>
      <c r="H24" s="81"/>
      <c r="I24" s="81"/>
      <c r="J24" s="94"/>
      <c r="K24" s="81"/>
      <c r="L24" s="83"/>
      <c r="M24" s="85"/>
      <c r="N24" s="87"/>
      <c r="O24" s="79"/>
      <c r="P24" s="38">
        <v>0</v>
      </c>
      <c r="Q24" s="39">
        <v>0</v>
      </c>
      <c r="R24" s="39">
        <v>0</v>
      </c>
      <c r="S24" s="40">
        <v>0</v>
      </c>
      <c r="T24" s="39">
        <v>0</v>
      </c>
      <c r="U24" s="38">
        <v>0</v>
      </c>
      <c r="V24" s="40">
        <v>0</v>
      </c>
      <c r="W24" s="41">
        <v>0</v>
      </c>
      <c r="X24" s="126"/>
      <c r="Y24" s="28" t="s">
        <v>8</v>
      </c>
    </row>
    <row r="25" spans="1:25" s="43" customFormat="1" ht="26.1" customHeight="1" x14ac:dyDescent="0.15">
      <c r="A25" s="72">
        <v>9</v>
      </c>
      <c r="B25" s="74" t="s">
        <v>51</v>
      </c>
      <c r="C25" s="76">
        <v>29817.469000000001</v>
      </c>
      <c r="D25" s="78">
        <v>29817.469000000001</v>
      </c>
      <c r="E25" s="76">
        <v>1.2829999999999999</v>
      </c>
      <c r="F25" s="80">
        <v>1.2829999999999999</v>
      </c>
      <c r="G25" s="80">
        <v>0</v>
      </c>
      <c r="H25" s="80">
        <v>0</v>
      </c>
      <c r="I25" s="80">
        <v>0</v>
      </c>
      <c r="J25" s="80">
        <v>0</v>
      </c>
      <c r="K25" s="80">
        <v>1.2829999999999999</v>
      </c>
      <c r="L25" s="89">
        <v>1260.8309999999999</v>
      </c>
      <c r="M25" s="91">
        <v>0</v>
      </c>
      <c r="N25" s="86">
        <f>+(+C25+E25)-(L25+M25)</f>
        <v>28557.921000000002</v>
      </c>
      <c r="O25" s="78">
        <v>28558</v>
      </c>
      <c r="P25" s="44">
        <v>1</v>
      </c>
      <c r="Q25" s="45">
        <v>0</v>
      </c>
      <c r="R25" s="45">
        <v>0</v>
      </c>
      <c r="S25" s="46">
        <v>0</v>
      </c>
      <c r="T25" s="45">
        <v>0</v>
      </c>
      <c r="U25" s="44">
        <v>0</v>
      </c>
      <c r="V25" s="46">
        <v>0</v>
      </c>
      <c r="W25" s="47">
        <v>0</v>
      </c>
      <c r="X25" s="127" t="s">
        <v>67</v>
      </c>
      <c r="Y25" s="27" t="s">
        <v>12</v>
      </c>
    </row>
    <row r="26" spans="1:25" s="43" customFormat="1" ht="26.1" customHeight="1" thickBot="1" x14ac:dyDescent="0.2">
      <c r="A26" s="73"/>
      <c r="B26" s="75"/>
      <c r="C26" s="77"/>
      <c r="D26" s="79"/>
      <c r="E26" s="77"/>
      <c r="F26" s="88"/>
      <c r="G26" s="88"/>
      <c r="H26" s="88"/>
      <c r="I26" s="88"/>
      <c r="J26" s="88"/>
      <c r="K26" s="88"/>
      <c r="L26" s="90"/>
      <c r="M26" s="92"/>
      <c r="N26" s="87"/>
      <c r="O26" s="79"/>
      <c r="P26" s="38">
        <v>1260.8309999999999</v>
      </c>
      <c r="Q26" s="39">
        <v>0</v>
      </c>
      <c r="R26" s="39">
        <v>0</v>
      </c>
      <c r="S26" s="40">
        <v>0</v>
      </c>
      <c r="T26" s="39">
        <v>0</v>
      </c>
      <c r="U26" s="38">
        <v>0</v>
      </c>
      <c r="V26" s="40">
        <v>0</v>
      </c>
      <c r="W26" s="41">
        <v>0</v>
      </c>
      <c r="X26" s="123"/>
      <c r="Y26" s="28" t="s">
        <v>8</v>
      </c>
    </row>
    <row r="27" spans="1:25" s="3" customFormat="1" ht="21.95" customHeight="1" x14ac:dyDescent="0.15">
      <c r="A27" s="131"/>
      <c r="B27" s="138" t="s">
        <v>14</v>
      </c>
      <c r="C27" s="86">
        <f>SUM(C9:C25)</f>
        <v>45143.450253000003</v>
      </c>
      <c r="D27" s="120">
        <f>SUM(D9:D25)</f>
        <v>45143.450253000003</v>
      </c>
      <c r="E27" s="86">
        <f>SUM(E9:E25)</f>
        <v>821.51479999999992</v>
      </c>
      <c r="F27" s="133">
        <f t="shared" ref="F27:I27" si="9">SUM(F9:F25)</f>
        <v>817.29099999999994</v>
      </c>
      <c r="G27" s="133">
        <f t="shared" si="9"/>
        <v>746.89800000000002</v>
      </c>
      <c r="H27" s="133">
        <f t="shared" si="9"/>
        <v>0</v>
      </c>
      <c r="I27" s="133">
        <f t="shared" si="9"/>
        <v>0</v>
      </c>
      <c r="J27" s="136"/>
      <c r="K27" s="133">
        <f>SUM(K9:K25)</f>
        <v>897.20699999999999</v>
      </c>
      <c r="L27" s="133">
        <f>SUM(L9:L25)</f>
        <v>3597.16</v>
      </c>
      <c r="M27" s="129">
        <f>SUM(M9:M25)</f>
        <v>0.188</v>
      </c>
      <c r="N27" s="86">
        <f>SUM(N9:N25)</f>
        <v>42367.419000000002</v>
      </c>
      <c r="O27" s="120">
        <f>SUM(O9:O25)</f>
        <v>42367.498</v>
      </c>
      <c r="P27" s="64">
        <f>SUMIF($Y$9:$Y$26,$Y$7,P9:P26)</f>
        <v>140</v>
      </c>
      <c r="Q27" s="65">
        <f t="shared" ref="Q27:W27" si="10">SUMIF($Y$9:$Y$26,$Y$7,Q9:Q26)</f>
        <v>0</v>
      </c>
      <c r="R27" s="65">
        <f t="shared" si="10"/>
        <v>1</v>
      </c>
      <c r="S27" s="66">
        <f t="shared" si="10"/>
        <v>0</v>
      </c>
      <c r="T27" s="65">
        <f t="shared" si="10"/>
        <v>1</v>
      </c>
      <c r="U27" s="64">
        <f t="shared" si="10"/>
        <v>0</v>
      </c>
      <c r="V27" s="66">
        <f t="shared" si="10"/>
        <v>10</v>
      </c>
      <c r="W27" s="67">
        <f t="shared" si="10"/>
        <v>0</v>
      </c>
      <c r="X27" s="113"/>
      <c r="Y27" s="29" t="s">
        <v>12</v>
      </c>
    </row>
    <row r="28" spans="1:25" s="3" customFormat="1" ht="21.95" customHeight="1" thickBot="1" x14ac:dyDescent="0.2">
      <c r="A28" s="132"/>
      <c r="B28" s="139"/>
      <c r="C28" s="87"/>
      <c r="D28" s="121"/>
      <c r="E28" s="87"/>
      <c r="F28" s="134"/>
      <c r="G28" s="134"/>
      <c r="H28" s="134"/>
      <c r="I28" s="134"/>
      <c r="J28" s="137"/>
      <c r="K28" s="135"/>
      <c r="L28" s="135"/>
      <c r="M28" s="130"/>
      <c r="N28" s="87"/>
      <c r="O28" s="121"/>
      <c r="P28" s="68">
        <f>SUMIF($Y$9:$Y$26,$Y$8,P9:P26)</f>
        <v>3081.16</v>
      </c>
      <c r="Q28" s="69">
        <f t="shared" ref="Q28:W28" si="11">SUMIF($Y$9:$Y$26,$Y$8,Q9:Q26)</f>
        <v>0</v>
      </c>
      <c r="R28" s="69">
        <f t="shared" si="11"/>
        <v>231</v>
      </c>
      <c r="S28" s="70">
        <f t="shared" si="11"/>
        <v>0</v>
      </c>
      <c r="T28" s="69">
        <f t="shared" si="11"/>
        <v>284</v>
      </c>
      <c r="U28" s="68">
        <f t="shared" si="11"/>
        <v>0</v>
      </c>
      <c r="V28" s="70">
        <f t="shared" si="11"/>
        <v>1850.672</v>
      </c>
      <c r="W28" s="71">
        <f t="shared" si="11"/>
        <v>0</v>
      </c>
      <c r="X28" s="114"/>
      <c r="Y28" s="30" t="s">
        <v>8</v>
      </c>
    </row>
    <row r="29" spans="1:25" x14ac:dyDescent="0.15">
      <c r="A29" s="1" t="s">
        <v>21</v>
      </c>
    </row>
    <row r="30" spans="1:25" x14ac:dyDescent="0.15">
      <c r="B30" s="1" t="s">
        <v>22</v>
      </c>
      <c r="E30" s="1" t="s">
        <v>35</v>
      </c>
      <c r="N30" s="35"/>
    </row>
    <row r="31" spans="1:25" x14ac:dyDescent="0.15">
      <c r="B31" s="1" t="s">
        <v>23</v>
      </c>
      <c r="E31" s="1" t="s">
        <v>36</v>
      </c>
    </row>
    <row r="32" spans="1:25" x14ac:dyDescent="0.15">
      <c r="B32" s="1" t="s">
        <v>24</v>
      </c>
      <c r="E32" s="1" t="s">
        <v>37</v>
      </c>
    </row>
    <row r="33" spans="2:14" x14ac:dyDescent="0.15">
      <c r="B33" s="1" t="s">
        <v>25</v>
      </c>
      <c r="E33" s="1" t="s">
        <v>38</v>
      </c>
    </row>
    <row r="34" spans="2:14" x14ac:dyDescent="0.15">
      <c r="B34" s="1" t="s">
        <v>26</v>
      </c>
      <c r="E34" s="1" t="s">
        <v>39</v>
      </c>
    </row>
    <row r="35" spans="2:14" x14ac:dyDescent="0.15">
      <c r="B35" s="1" t="s">
        <v>27</v>
      </c>
    </row>
    <row r="36" spans="2:14" x14ac:dyDescent="0.15">
      <c r="B36" s="1" t="s">
        <v>28</v>
      </c>
    </row>
    <row r="37" spans="2:14" x14ac:dyDescent="0.15">
      <c r="B37" s="1" t="s">
        <v>29</v>
      </c>
    </row>
    <row r="38" spans="2:14" x14ac:dyDescent="0.15">
      <c r="B38" s="1" t="s">
        <v>30</v>
      </c>
    </row>
    <row r="39" spans="2:14" x14ac:dyDescent="0.15">
      <c r="B39" s="1" t="s">
        <v>31</v>
      </c>
    </row>
    <row r="40" spans="2:14" ht="14.25" thickBot="1" x14ac:dyDescent="0.2"/>
    <row r="41" spans="2:14" x14ac:dyDescent="0.15">
      <c r="N41" s="34">
        <f>+(+$C$27+$E$27)-($L$27+$M$27)</f>
        <v>42367.617053000002</v>
      </c>
    </row>
  </sheetData>
  <mergeCells count="182">
    <mergeCell ref="P3:T3"/>
    <mergeCell ref="U3:W3"/>
    <mergeCell ref="Q4:Q6"/>
    <mergeCell ref="R4:R6"/>
    <mergeCell ref="S4:S6"/>
    <mergeCell ref="T4:T6"/>
    <mergeCell ref="U4:U6"/>
    <mergeCell ref="V4:V6"/>
    <mergeCell ref="W4:W6"/>
    <mergeCell ref="P5:P6"/>
    <mergeCell ref="M9:M10"/>
    <mergeCell ref="A9:A10"/>
    <mergeCell ref="G9:G10"/>
    <mergeCell ref="H9:H10"/>
    <mergeCell ref="K9:K10"/>
    <mergeCell ref="I9:I10"/>
    <mergeCell ref="J9:J10"/>
    <mergeCell ref="B9:B10"/>
    <mergeCell ref="C9:C10"/>
    <mergeCell ref="D9:D10"/>
    <mergeCell ref="E9:E10"/>
    <mergeCell ref="F9:F10"/>
    <mergeCell ref="L9:L10"/>
    <mergeCell ref="A3:A8"/>
    <mergeCell ref="B3:B8"/>
    <mergeCell ref="N3:O4"/>
    <mergeCell ref="D6:D8"/>
    <mergeCell ref="O6:O8"/>
    <mergeCell ref="C3:D4"/>
    <mergeCell ref="E3:L4"/>
    <mergeCell ref="M3:M8"/>
    <mergeCell ref="K7:K8"/>
    <mergeCell ref="L5:L8"/>
    <mergeCell ref="G7:J7"/>
    <mergeCell ref="O19:O20"/>
    <mergeCell ref="O21:O22"/>
    <mergeCell ref="O23:O24"/>
    <mergeCell ref="O25:O26"/>
    <mergeCell ref="M27:M28"/>
    <mergeCell ref="A27:A28"/>
    <mergeCell ref="C27:C28"/>
    <mergeCell ref="D27:D28"/>
    <mergeCell ref="E27:E28"/>
    <mergeCell ref="F27:F28"/>
    <mergeCell ref="L27:L28"/>
    <mergeCell ref="K27:K28"/>
    <mergeCell ref="J27:J28"/>
    <mergeCell ref="I27:I28"/>
    <mergeCell ref="B27:B28"/>
    <mergeCell ref="H27:H28"/>
    <mergeCell ref="G27:G28"/>
    <mergeCell ref="A11:A12"/>
    <mergeCell ref="B11:B12"/>
    <mergeCell ref="C11:C12"/>
    <mergeCell ref="D11:D12"/>
    <mergeCell ref="E11:E12"/>
    <mergeCell ref="X27:X28"/>
    <mergeCell ref="X4:X8"/>
    <mergeCell ref="X9:X10"/>
    <mergeCell ref="N27:N28"/>
    <mergeCell ref="O27:O28"/>
    <mergeCell ref="N9:N10"/>
    <mergeCell ref="O9:O10"/>
    <mergeCell ref="X11:X12"/>
    <mergeCell ref="X13:X14"/>
    <mergeCell ref="X15:X16"/>
    <mergeCell ref="X17:X18"/>
    <mergeCell ref="X19:X20"/>
    <mergeCell ref="X21:X22"/>
    <mergeCell ref="X23:X24"/>
    <mergeCell ref="X25:X26"/>
    <mergeCell ref="O11:O12"/>
    <mergeCell ref="O13:O14"/>
    <mergeCell ref="O15:O16"/>
    <mergeCell ref="O17:O18"/>
    <mergeCell ref="K11:K12"/>
    <mergeCell ref="L11:L12"/>
    <mergeCell ref="M11:M12"/>
    <mergeCell ref="N11:N12"/>
    <mergeCell ref="K13:K14"/>
    <mergeCell ref="L13:L14"/>
    <mergeCell ref="M13:M14"/>
    <mergeCell ref="N13:N14"/>
    <mergeCell ref="F13:F14"/>
    <mergeCell ref="G13:G14"/>
    <mergeCell ref="H13:H14"/>
    <mergeCell ref="I13:I14"/>
    <mergeCell ref="J13:J14"/>
    <mergeCell ref="F11:F12"/>
    <mergeCell ref="G11:G12"/>
    <mergeCell ref="H11:H12"/>
    <mergeCell ref="I11:I12"/>
    <mergeCell ref="J11:J12"/>
    <mergeCell ref="A15:A16"/>
    <mergeCell ref="B15:B16"/>
    <mergeCell ref="C15:C16"/>
    <mergeCell ref="D15:D16"/>
    <mergeCell ref="E15:E16"/>
    <mergeCell ref="A13:A14"/>
    <mergeCell ref="B13:B14"/>
    <mergeCell ref="C13:C14"/>
    <mergeCell ref="D13:D14"/>
    <mergeCell ref="E13:E14"/>
    <mergeCell ref="K15:K16"/>
    <mergeCell ref="L15:L16"/>
    <mergeCell ref="M15:M16"/>
    <mergeCell ref="N15:N16"/>
    <mergeCell ref="K17:K18"/>
    <mergeCell ref="L17:L18"/>
    <mergeCell ref="M17:M18"/>
    <mergeCell ref="N17:N18"/>
    <mergeCell ref="F17:F18"/>
    <mergeCell ref="G17:G18"/>
    <mergeCell ref="H17:H18"/>
    <mergeCell ref="I17:I18"/>
    <mergeCell ref="J17:J18"/>
    <mergeCell ref="F15:F16"/>
    <mergeCell ref="G15:G16"/>
    <mergeCell ref="H15:H16"/>
    <mergeCell ref="I15:I16"/>
    <mergeCell ref="J15:J16"/>
    <mergeCell ref="A19:A20"/>
    <mergeCell ref="B19:B20"/>
    <mergeCell ref="C19:C20"/>
    <mergeCell ref="D19:D20"/>
    <mergeCell ref="E19:E20"/>
    <mergeCell ref="A17:A18"/>
    <mergeCell ref="B17:B18"/>
    <mergeCell ref="C17:C18"/>
    <mergeCell ref="D17:D18"/>
    <mergeCell ref="E17:E18"/>
    <mergeCell ref="K19:K20"/>
    <mergeCell ref="L19:L20"/>
    <mergeCell ref="M19:M20"/>
    <mergeCell ref="N19:N20"/>
    <mergeCell ref="K21:K22"/>
    <mergeCell ref="L21:L22"/>
    <mergeCell ref="M21:M22"/>
    <mergeCell ref="N21:N22"/>
    <mergeCell ref="F21:F22"/>
    <mergeCell ref="G21:G22"/>
    <mergeCell ref="H21:H22"/>
    <mergeCell ref="I21:I22"/>
    <mergeCell ref="J21:J22"/>
    <mergeCell ref="F19:F20"/>
    <mergeCell ref="G19:G20"/>
    <mergeCell ref="H19:H20"/>
    <mergeCell ref="I19:I20"/>
    <mergeCell ref="J19:J20"/>
    <mergeCell ref="B23:B24"/>
    <mergeCell ref="C23:C24"/>
    <mergeCell ref="D23:D24"/>
    <mergeCell ref="E23:E24"/>
    <mergeCell ref="A21:A22"/>
    <mergeCell ref="B21:B22"/>
    <mergeCell ref="C21:C22"/>
    <mergeCell ref="D21:D22"/>
    <mergeCell ref="E21:E22"/>
    <mergeCell ref="A25:A26"/>
    <mergeCell ref="B25:B26"/>
    <mergeCell ref="C25:C26"/>
    <mergeCell ref="D25:D26"/>
    <mergeCell ref="E25:E26"/>
    <mergeCell ref="K23:K24"/>
    <mergeCell ref="L23:L24"/>
    <mergeCell ref="M23:M24"/>
    <mergeCell ref="N23:N24"/>
    <mergeCell ref="K25:K26"/>
    <mergeCell ref="L25:L26"/>
    <mergeCell ref="M25:M26"/>
    <mergeCell ref="N25:N26"/>
    <mergeCell ref="F25:F26"/>
    <mergeCell ref="G25:G26"/>
    <mergeCell ref="H25:H26"/>
    <mergeCell ref="I25:I26"/>
    <mergeCell ref="J25:J26"/>
    <mergeCell ref="F23:F24"/>
    <mergeCell ref="G23:G24"/>
    <mergeCell ref="H23:H24"/>
    <mergeCell ref="I23:I24"/>
    <mergeCell ref="J23:J24"/>
    <mergeCell ref="A23:A24"/>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総括表B-1</vt:lpstr>
      <vt:lpstr>'総括表B-1'!Print_Area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m</cp:lastModifiedBy>
  <cp:lastPrinted>2019-09-24T08:34:50Z</cp:lastPrinted>
  <dcterms:created xsi:type="dcterms:W3CDTF">2010-08-24T08:00:05Z</dcterms:created>
  <dcterms:modified xsi:type="dcterms:W3CDTF">2019-09-27T04:32:11Z</dcterms:modified>
</cp:coreProperties>
</file>