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奨学１係\●行政事業レビュー・基金シート（予算管理・効率化チーム）\令和２年度\201110_19日_行政事業レビューシートの記載の確認等について\9_更に作業\R01\"/>
    </mc:Choice>
  </mc:AlternateContent>
  <bookViews>
    <workbookView xWindow="0" yWindow="0" windowWidth="14370" windowHeight="13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<sst xmlns="http://schemas.openxmlformats.org/spreadsheetml/2006/main" count="2999" uniqueCount="682">
  <si>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</si>
  <si>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</si>
  <si>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</si>
  <si>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</si>
  <si>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</si>
  <si>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</si>
  <si>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</si>
  <si>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</si>
  <si>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</si>
  <si>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</si>
  <si>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</si>
  <si>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</si>
  <si>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</si>
  <si>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</si>
  <si>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</si>
  <si>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</si>
  <si>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</si>
  <si>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</si>
  <si>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</si>
  <si>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</si>
  <si>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</si>
  <si>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</si>
  <si>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</si>
  <si>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</si>
  <si>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</si>
  <si>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</si>
  <si>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</si>
  <si>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</si>
  <si>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</si>
  <si>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</si>
  <si>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</si>
  <si>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</si>
  <si>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</si>
  <si>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</si>
  <si>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</si>
  <si>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</si>
  <si>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</si>
  <si>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</si>
  <si>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</si>
  <si>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</si>
  <si>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</si>
  <si>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</si>
  <si>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</si>
  <si>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</si>
  <si>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</si>
  <si>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</si>
  <si>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</si>
  <si>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</si>
  <si>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</si>
  <si>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</si>
  <si>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</si>
  <si>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</si>
  <si>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</si>
  <si>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</si>
  <si>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</si>
  <si>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</si>
  <si>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</si>
  <si>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</si>
  <si>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</si>
  <si>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</si>
  <si>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</si>
  <si>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</si>
  <si>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</si>
  <si>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</si>
  <si>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</si>
  <si>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</si>
  <si>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</si>
  <si>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</si>
  <si>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</si>
  <si>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</si>
  <si>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</si>
  <si>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</si>
  <si>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</si>
  <si>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</si>
  <si>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</si>
  <si>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</si>
  <si>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</si>
  <si>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</si>
  <si>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</si>
  <si>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</si>
  <si>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</si>
  <si>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</si>
  <si>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</si>
  <si>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</si>
  <si>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</si>
  <si>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</si>
  <si>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</si>
  <si>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</si>
  <si>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</si>
  <si>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</si>
  <si>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</si>
  <si>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</si>
  <si>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</si>
  <si>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</si>
  <si>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</si>
  <si>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</si>
  <si>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</si>
  <si>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</si>
  <si>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</si>
  <si>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</si>
  <si>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</si>
  <si>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</si>
  <si>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</si>
  <si>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</si>
  <si>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</si>
  <si>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</si>
  <si>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</si>
  <si>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</si>
  <si>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</si>
  <si>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</si>
  <si>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</si>
  <si>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</si>
  <si>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</si>
  <si>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</si>
  <si>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</si>
  <si>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</si>
  <si>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</si>
  <si>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</si>
  <si>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</si>
  <si>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</si>
  <si>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</si>
  <si>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</si>
  <si>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</si>
  <si>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</si>
  <si>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</si>
  <si>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</si>
  <si>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</si>
  <si>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</si>
  <si>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</si>
  <si>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</si>
  <si>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</si>
  <si>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</si>
  <si>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</si>
  <si>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</si>
  <si>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</si>
  <si>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</si>
  <si>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</si>
  <si>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</si>
  <si>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</si>
  <si>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</si>
  <si>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</si>
  <si>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</si>
  <si>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</si>
  <si>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</si>
  <si>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</si>
  <si>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</si>
  <si>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</si>
  <si>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</si>
  <si>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</si>
  <si>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</si>
  <si>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</si>
  <si>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</si>
  <si>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</si>
  <si>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</si>
  <si>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</si>
  <si>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</si>
  <si>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</si>
  <si>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</si>
  <si>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</si>
  <si>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</si>
  <si>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</si>
  <si>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</si>
  <si>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</si>
  <si>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</si>
  <si>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</si>
  <si>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</si>
  <si>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</si>
  <si>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</si>
  <si>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</si>
  <si>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</si>
  <si>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</si>
  <si>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</si>
  <si>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</si>
  <si>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</si>
  <si>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</si>
  <si>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</si>
  <si>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</si>
  <si>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</si>
  <si>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</si>
  <si>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</si>
  <si>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</si>
  <si>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</si>
  <si>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</si>
  <si>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</si>
  <si>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</si>
  <si>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</si>
  <si>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</si>
  <si>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</si>
  <si>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</si>
  <si>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</si>
  <si>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</si>
  <si>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</si>
  <si>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</si>
  <si>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</si>
  <si>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</si>
  <si>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</si>
  <si>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</si>
  <si>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</si>
  <si>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</si>
  <si>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</si>
  <si>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</si>
  <si>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</si>
  <si>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</si>
  <si>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</si>
  <si>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</si>
  <si>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</si>
  <si>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</si>
  <si>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</si>
  <si>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</si>
  <si>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</si>
  <si>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</si>
  <si>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</si>
  <si>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</si>
  <si>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</si>
  <si>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</si>
  <si>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</si>
  <si>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</si>
  <si>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</si>
  <si>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</si>
  <si>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</si>
  <si>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</si>
  <si>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</si>
  <si>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</si>
  <si>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</si>
  <si>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</si>
  <si>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</si>
  <si>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</si>
  <si>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</si>
  <si>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</si>
  <si>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</si>
  <si>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</si>
  <si>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</si>
  <si>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</si>
  <si>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</si>
  <si>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</si>
  <si>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</si>
  <si>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</si>
  <si>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</si>
  <si>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</si>
  <si>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</si>
  <si>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</si>
  <si>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</si>
  <si>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</si>
  <si>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</si>
  <si>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</si>
  <si>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</si>
  <si>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</si>
  <si>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</si>
  <si>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</si>
  <si>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</si>
  <si>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</si>
  <si>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</si>
  <si>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</si>
  <si>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</si>
  <si>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</si>
  <si>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</si>
  <si>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</si>
  <si>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</si>
  <si>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</si>
  <si>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</si>
  <si>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</si>
  <si>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</si>
  <si>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</si>
  <si>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</si>
  <si>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</si>
  <si>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</si>
  <si>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</si>
  <si>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</si>
  <si>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</si>
  <si>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</si>
  <si>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</si>
  <si>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</si>
  <si>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</si>
  <si>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</si>
  <si>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</si>
  <si>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</si>
  <si>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</si>
  <si>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</si>
  <si>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</si>
  <si>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</si>
  <si>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</si>
  <si>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</si>
  <si>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</si>
  <si>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</si>
  <si>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</si>
  <si>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</si>
  <si>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</si>
  <si>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</si>
  <si>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</si>
  <si>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</si>
  <si>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</si>
  <si>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</si>
  <si>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</si>
  <si>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</si>
  <si>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</si>
  <si>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</si>
  <si>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</si>
  <si>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</si>
  <si>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</si>
  <si>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</si>
  <si>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</si>
  <si>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</si>
  <si>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</si>
  <si>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</si>
  <si>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</si>
  <si>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</si>
  <si>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</si>
  <si>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</si>
  <si>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</si>
  <si>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</si>
  <si>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</si>
  <si>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</si>
  <si>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</si>
  <si>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</si>
  <si>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</si>
  <si>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</si>
  <si>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</si>
  <si>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</si>
  <si>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</si>
  <si>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</si>
  <si>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</si>
  <si>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</si>
  <si>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</si>
  <si>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</si>
  <si>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</si>
  <si>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</si>
  <si>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</si>
  <si>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</si>
  <si>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</si>
  <si>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</si>
  <si>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</si>
  <si>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</si>
  <si>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</si>
  <si>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</si>
  <si>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</si>
  <si>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</si>
  <si>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</si>
  <si>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</si>
  <si>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</si>
  <si>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</si>
  <si>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</si>
  <si>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</si>
  <si>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</si>
  <si>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</si>
  <si>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</si>
  <si>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</si>
  <si>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</si>
  <si>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</si>
  <si>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</si>
  <si>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</si>
  <si>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</si>
  <si>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</si>
  <si>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</si>
  <si>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</si>
  <si>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</si>
  <si>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</si>
  <si>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</si>
  <si>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</si>
  <si>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</si>
  <si>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</si>
  <si>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</si>
  <si>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</si>
  <si>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</si>
  <si>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</si>
  <si>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</si>
  <si>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</si>
  <si>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</si>
  <si>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</si>
  <si>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</si>
  <si>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</si>
  <si>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</si>
  <si>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</si>
  <si>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</si>
  <si>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</si>
  <si>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</si>
  <si>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</si>
  <si>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</si>
  <si>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</si>
  <si>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</si>
  <si>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</si>
  <si>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</si>
  <si>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</si>
  <si>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</si>
  <si>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</si>
  <si>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</si>
  <si>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</si>
  <si>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</si>
  <si>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</si>
  <si>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</si>
  <si>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</si>
  <si>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</si>
  <si>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</si>
  <si>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</si>
  <si>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</si>
  <si>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</si>
  <si>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</si>
  <si>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</si>
  <si>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</si>
  <si>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</si>
  <si>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</si>
  <si>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</si>
  <si>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</si>
  <si>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</si>
  <si>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</si>
  <si>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</si>
  <si>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</si>
  <si>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</si>
  <si>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</si>
  <si>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</si>
  <si>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</si>
  <si>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</si>
  <si>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</si>
  <si>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</si>
  <si>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</si>
  <si>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</si>
  <si>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</si>
  <si>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</si>
  <si>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</si>
  <si>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</si>
  <si>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</si>
  <si>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</si>
  <si>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</si>
  <si>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</si>
  <si>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</si>
  <si>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</si>
  <si>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</si>
  <si>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</si>
  <si>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</si>
  <si>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</si>
  <si>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</si>
  <si>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</si>
  <si>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</si>
  <si>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</si>
  <si>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</si>
  <si>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</si>
  <si>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</si>
  <si>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</si>
  <si>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</si>
  <si>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</si>
  <si>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</si>
  <si>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</si>
  <si>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</si>
  <si>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</si>
  <si>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</si>
  <si>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</si>
  <si>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</si>
  <si>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</si>
  <si>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</si>
  <si>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</si>
  <si>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</si>
  <si>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</si>
  <si>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</si>
  <si>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</si>
  <si>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</si>
  <si>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</si>
  <si>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</si>
  <si>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</si>
  <si>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</si>
  <si>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</si>
  <si>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</si>
  <si>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</si>
  <si>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</si>
  <si>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</si>
  <si>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</si>
  <si>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</si>
  <si>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</si>
  <si>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</si>
  <si>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</si>
  <si>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</si>
  <si>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</si>
  <si>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</si>
  <si>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</si>
  <si>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</si>
  <si>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</si>
  <si>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</si>
  <si>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</si>
  <si>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</si>
  <si>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</si>
  <si>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</si>
  <si>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</si>
  <si>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</si>
  <si>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</si>
  <si>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</si>
  <si>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</si>
  <si>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</si>
  <si>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</si>
  <si>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</si>
  <si>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</si>
  <si>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</si>
  <si>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</si>
  <si>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</si>
  <si>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</si>
  <si>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</si>
  <si>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</si>
  <si>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</si>
  <si>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</si>
  <si>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</si>
  <si>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</si>
  <si>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</si>
  <si>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</si>
  <si>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</si>
  <si>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</si>
  <si>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</si>
  <si>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</si>
  <si>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</si>
  <si>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</si>
  <si>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</si>
  <si>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</si>
  <si>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</si>
  <si>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</si>
  <si>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</si>
  <si>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</si>
  <si>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</si>
  <si>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</si>
  <si>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</si>
  <si>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</si>
  <si>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</si>
  <si>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</si>
  <si>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</si>
  <si>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</si>
  <si>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</si>
  <si>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</si>
  <si>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</si>
  <si>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</si>
  <si>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</si>
  <si>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</si>
  <si>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</si>
  <si>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</si>
  <si>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</si>
  <si>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</si>
  <si>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</si>
  <si>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</si>
  <si>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</si>
  <si>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</si>
  <si>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</si>
  <si>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</si>
  <si>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</si>
  <si>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</si>
  <si>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</si>
  <si>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</si>
  <si>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</si>
  <si>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</si>
  <si>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</si>
  <si>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</si>
  <si>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</si>
  <si>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</si>
  <si>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</si>
  <si>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</si>
  <si>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</si>
  <si>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</si>
  <si>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</si>
  <si>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</si>
  <si>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</si>
  <si>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</si>
  <si>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</si>
  <si>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</si>
  <si>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</si>
  <si>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</si>
  <si>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</si>
  <si>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</si>
  <si>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</si>
  <si>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</si>
  <si>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</si>
  <si>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</si>
  <si>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</si>
  <si>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</si>
  <si>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</si>
  <si>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</si>
  <si>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</si>
  <si>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</si>
  <si>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</si>
  <si>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</si>
  <si>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昭和１８年度</t>
  </si>
  <si>
    <t>終了予定なし</t>
  </si>
  <si>
    <t>独立行政法人日本学生支援機構法
第3条、第13条</t>
  </si>
  <si>
    <t>第2期教育振興基本計画
（平成25年6月14日閣議決定）</t>
  </si>
  <si>
    <t>独立行政法人日本学生支援機構の奨学金事業は、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
[補助率：定額補助】</t>
  </si>
  <si>
    <t>育英資金貸付金</t>
  </si>
  <si>
    <t>育英資金返還免除等補助金</t>
  </si>
  <si>
    <t>教育の機会均等の観点から、学生等が経済的理由により進学等を断念することがないよう、（独）日本学生支援機構の奨学金事業を充実し、修学機会の確保を図る。</t>
  </si>
  <si>
    <t>厚生労働省社会・援護局保護課調べ</t>
  </si>
  <si>
    <t>厚生労働省子ども家庭局家庭福祉課調べ</t>
  </si>
  <si>
    <t>（独）日本学生支援機構の奨学金事業の貸与人員</t>
  </si>
  <si>
    <t>万人</t>
  </si>
  <si>
    <t>奨学金貸与事業にかかる経費／奨学金貸与人員（返還中の者を含む）　　　　　　　　　　　　　　</t>
    <phoneticPr fontId="5"/>
  </si>
  <si>
    <t>円</t>
  </si>
  <si>
    <t>百万円/万人</t>
    <phoneticPr fontId="5"/>
  </si>
  <si>
    <t>8,079/568</t>
  </si>
  <si>
    <t>9,570/582</t>
  </si>
  <si>
    <t>／　</t>
    <phoneticPr fontId="5"/>
  </si>
  <si>
    <t>　　/</t>
    <phoneticPr fontId="5"/>
  </si>
  <si>
    <t>／　　　　　　　　　　　　　　</t>
    <phoneticPr fontId="5"/>
  </si>
  <si>
    <t>　　/</t>
    <phoneticPr fontId="5"/>
  </si>
  <si>
    <t>-</t>
    <phoneticPr fontId="5"/>
  </si>
  <si>
    <t>-</t>
    <phoneticPr fontId="5"/>
  </si>
  <si>
    <t>-</t>
    <phoneticPr fontId="5"/>
  </si>
  <si>
    <t>-</t>
    <phoneticPr fontId="5"/>
  </si>
  <si>
    <t>-</t>
    <phoneticPr fontId="5"/>
  </si>
  <si>
    <t>本事業は、教育の機会均等や人材育成の観点から、意欲と能力のある学生等が経済的理由により修学を断念することなく、安心して勉学に励めるよう実施しており、国民のニーズを的確に反映している。</t>
  </si>
  <si>
    <t>本事業は、公共性の見地から確実に実施する必要があり、安定的かつ効果的に実施するために独立行政法人日本学生支援機構において実施している。</t>
  </si>
  <si>
    <t>本事業は、政策目標「奨学金制度による意欲・能力のある個人への支援の推進」の達成手段として位置付けられ、優先度の高い事業である。</t>
  </si>
  <si>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</si>
  <si>
    <t>本事業は、教育政策として、学資を希望する家計の厳しい世帯の学生等（大学、短期大学、高等専門学校、大学院、専修学校専門課程）本人に、無担保、無審査（与信無）、低利で奨学金を貸与し、かつ長期間にわたって返還金の回収を行うものであり、負担関係は妥当であるといえる。</t>
  </si>
  <si>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t>
  </si>
  <si>
    <t>貸与月額は、年に一度、適格認定時において学生等の経済的状況を踏まえ、適切な額となるよう指導を行っているところ。</t>
  </si>
  <si>
    <t>本事業は、教育の機会均等や人材育成の観点から、意欲と能力のある学生等が経済的理由により修学を断念することなく、安心して勉学に励めるよう実施しており、在学採用において（独）日本学生支援機構奨学金の貸与基準を満たす希望者全員を奨学生として採用出来ているため、成果目標に見合ったものである。</t>
  </si>
  <si>
    <t>貸与者数については、当初の見込みの範囲内であった。</t>
  </si>
  <si>
    <t>本事業は、独立行政法人日本学生支援機構を通じ、学資を希望する学生（本人）に対し、同一の基準で審査し、貸与・支給するものであり、一覧性を高めるため、1つのレビューシートで作成している。
また、「資金の流れ」欄に日本学生支援機構からの支出内訳を具体的に記載するなど、国費の流れについて分かり易さを工夫している。
なお、「支出先上位10者リスト」において、同種の他の契約の予定価格を類推させる恐れがあるため、落札率は非公表としている。</t>
  </si>
  <si>
    <t>183</t>
  </si>
  <si>
    <t>160</t>
  </si>
  <si>
    <t>169</t>
  </si>
  <si>
    <t>159</t>
  </si>
  <si>
    <t>161</t>
  </si>
  <si>
    <t>149</t>
  </si>
  <si>
    <t>151</t>
  </si>
  <si>
    <t>○</t>
  </si>
  <si>
    <t>5-1 意欲・能力のある学生に対する奨学金事業の推進</t>
    <phoneticPr fontId="5"/>
  </si>
  <si>
    <t>育英事業に必要な経費</t>
    <phoneticPr fontId="5"/>
  </si>
  <si>
    <t>高等教育局</t>
    <phoneticPr fontId="5"/>
  </si>
  <si>
    <t>学生・留学生課</t>
    <phoneticPr fontId="5"/>
  </si>
  <si>
    <t>-</t>
    <phoneticPr fontId="5"/>
  </si>
  <si>
    <t>-</t>
    <phoneticPr fontId="5"/>
  </si>
  <si>
    <t>無</t>
  </si>
  <si>
    <t>‐</t>
  </si>
  <si>
    <t>・平成31年度予算においては、給付型奨学金制度を引き続き着実に実施し、無利子奨学金制度も貸与人員を増員しつつ、貸与基準を満たす希望者全員への貸与を着実に実施する。また、2020年度に予定する新たな高等教育費の負担軽減方策の円滑な実施に向けて、都道府県における事務処理体制の構築等の所要の準備に係る経費を措置し、大学等奨学金事業の充実を図る。</t>
    <phoneticPr fontId="5"/>
  </si>
  <si>
    <t>無利子奨学金の貸与（貸付金）</t>
  </si>
  <si>
    <t>給付型奨学金の支給（その他）</t>
    <rPh sb="0" eb="3">
      <t>キュウフガタ</t>
    </rPh>
    <phoneticPr fontId="2"/>
  </si>
  <si>
    <t>奨学金の返還免除（補助金）</t>
  </si>
  <si>
    <t>事業費</t>
    <rPh sb="0" eb="3">
      <t>ジギョウヒ</t>
    </rPh>
    <phoneticPr fontId="2"/>
  </si>
  <si>
    <t>事業費</t>
  </si>
  <si>
    <t>奨学金</t>
    <rPh sb="0" eb="3">
      <t>ショウガクキン</t>
    </rPh>
    <phoneticPr fontId="2"/>
  </si>
  <si>
    <t>学資等</t>
    <rPh sb="0" eb="2">
      <t>ガクシ</t>
    </rPh>
    <rPh sb="2" eb="3">
      <t>トウ</t>
    </rPh>
    <phoneticPr fontId="2"/>
  </si>
  <si>
    <t>独立行政法人日本学生支援機構</t>
  </si>
  <si>
    <t>奨学金の貸与、返還金の回収等</t>
  </si>
  <si>
    <t>外部委託費</t>
    <phoneticPr fontId="5"/>
  </si>
  <si>
    <t>教育の機会均等の観点から、意欲と能力のある学生等が、経済的理由により進学等を断念することがないよう、安心して学ぶことができる環境を整備すべく、①給付型奨学金の引き続きの実施、②無利子奨学金の貸与人員の増員、③所得連動返還型奨学金制度の実施など、大学等奨学金事業の充実が図られており、教育費負担の軽減、修学機会の確保に寄与している。</t>
    <rPh sb="72" eb="75">
      <t>キュウフガタ</t>
    </rPh>
    <rPh sb="75" eb="78">
      <t>ショウガクキン</t>
    </rPh>
    <rPh sb="79" eb="80">
      <t>ヒ</t>
    </rPh>
    <rPh sb="81" eb="82">
      <t>ツヅ</t>
    </rPh>
    <rPh sb="84" eb="86">
      <t>ジッシ</t>
    </rPh>
    <phoneticPr fontId="5"/>
  </si>
  <si>
    <t>・本事業により、平成29年度においては約129万人の学生等に奨学金を貸与しており、貸与基準を満たす希望者の全員に奨学金を貸与することができたことから、学生等が経済面で心配することなく、安心して学べるよう、教育の機会均等を確保するという事業の目的を達成している。
・また、奨学金の貸与を受けた学生等からの返還金は次世代への奨学金貸与の原資となることから、返還金の回収促進を図っている。</t>
    <phoneticPr fontId="5"/>
  </si>
  <si>
    <t>育英資金利子補給金</t>
    <phoneticPr fontId="5"/>
  </si>
  <si>
    <t>学資支給基金補助金</t>
    <phoneticPr fontId="5"/>
  </si>
  <si>
    <t>A.日本学生支援機構</t>
    <phoneticPr fontId="5"/>
  </si>
  <si>
    <t>B.学生A</t>
    <phoneticPr fontId="5"/>
  </si>
  <si>
    <t>5　奨学金制度による意欲･能力のある個人への支援の推進</t>
    <phoneticPr fontId="5"/>
  </si>
  <si>
    <t>学生・留学生課長
西條　正明</t>
    <rPh sb="9" eb="11">
      <t>ニシジョウ</t>
    </rPh>
    <rPh sb="12" eb="14">
      <t>マサアキ</t>
    </rPh>
    <phoneticPr fontId="5"/>
  </si>
  <si>
    <t>-</t>
    <phoneticPr fontId="5"/>
  </si>
  <si>
    <t>-</t>
    <phoneticPr fontId="5"/>
  </si>
  <si>
    <t>12,176/594</t>
  </si>
  <si>
    <t>株式会社エヌ・ティ・ティ・データ</t>
  </si>
  <si>
    <t>株式会社日立ソリューションズ・クリエイト</t>
  </si>
  <si>
    <t>アクセンチュア株式会社</t>
  </si>
  <si>
    <t>TIS株式会社</t>
  </si>
  <si>
    <t>奨学金業務システムのハードウェア・ソフトウェア等一式の賃借及び保守</t>
    <rPh sb="29" eb="30">
      <t>オヨ</t>
    </rPh>
    <rPh sb="31" eb="33">
      <t>ホシュ</t>
    </rPh>
    <phoneticPr fontId="2"/>
  </si>
  <si>
    <t>「日本学生支援機構システム更改に伴うコンビニ収納代行センター試験」業務委託</t>
  </si>
  <si>
    <t>マイナンバー制度を活用する『新たな所得連動返還型奨学金制度』に係る平成30年度システム開発（奨学関連）</t>
  </si>
  <si>
    <t>番号制度等の更なる利活用に向けた調査研究等の請負</t>
  </si>
  <si>
    <t>日本学生支援機構基幹業務システム用データセンター及びインターネット接続サービスの借入等一式</t>
  </si>
  <si>
    <t>-</t>
    <phoneticPr fontId="5"/>
  </si>
  <si>
    <t>奨学金の貸与</t>
    <phoneticPr fontId="5"/>
  </si>
  <si>
    <t>学生A</t>
    <phoneticPr fontId="5"/>
  </si>
  <si>
    <t>学生B</t>
    <phoneticPr fontId="5"/>
  </si>
  <si>
    <t>学生C</t>
    <rPh sb="0" eb="2">
      <t>ガクセイ</t>
    </rPh>
    <phoneticPr fontId="5"/>
  </si>
  <si>
    <t>学生D</t>
    <phoneticPr fontId="5"/>
  </si>
  <si>
    <t>学生E</t>
    <phoneticPr fontId="5"/>
  </si>
  <si>
    <t>学生F</t>
    <rPh sb="0" eb="2">
      <t>ガクセイ</t>
    </rPh>
    <phoneticPr fontId="5"/>
  </si>
  <si>
    <t>学生G</t>
    <phoneticPr fontId="5"/>
  </si>
  <si>
    <t>学生H</t>
    <phoneticPr fontId="5"/>
  </si>
  <si>
    <t>学生I</t>
    <rPh sb="0" eb="2">
      <t>ガクセイ</t>
    </rPh>
    <phoneticPr fontId="5"/>
  </si>
  <si>
    <t>学生J</t>
    <phoneticPr fontId="5"/>
  </si>
  <si>
    <t>奨学金業務システムのハードウェア・ソフトウェア等一式の賃借及び保守</t>
    <phoneticPr fontId="5"/>
  </si>
  <si>
    <t>株式会社エヌ・ティ・ティ・データ</t>
    <phoneticPr fontId="5"/>
  </si>
  <si>
    <t>C.株式会社エヌ・ティ・ティ・データ</t>
    <phoneticPr fontId="5"/>
  </si>
  <si>
    <t>奨学金業務システム開発（補助金）</t>
    <rPh sb="0" eb="3">
      <t>ショウガクキン</t>
    </rPh>
    <rPh sb="3" eb="5">
      <t>ギョウム</t>
    </rPh>
    <rPh sb="9" eb="11">
      <t>カイハツ</t>
    </rPh>
    <rPh sb="12" eb="15">
      <t>ホジョキン</t>
    </rPh>
    <phoneticPr fontId="6"/>
  </si>
  <si>
    <t>9,170/610</t>
    <phoneticPr fontId="5"/>
  </si>
  <si>
    <t>-</t>
    <phoneticPr fontId="5"/>
  </si>
  <si>
    <t>利子補給金（補助金）</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</si>
  <si>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</si>
  <si>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学生等が経済的理由により修学を断念することのないよう無利子奨学金を貸与し、教育の機会を確保することを目的とし、学資を希望する家計の厳しい世帯の学生等本人に、無担保、無審査（与信無）、無利子又は低利で奨学金を貸与・支給し、かつ長期間にわたって返還金の回収を行う日本学生支援機構の奨学金事業であり、事業成果等の観点から検証を行った。
２．所見：この事業は、日本国憲法第26条（国民の教育を受ける権利）、教育基本法第4条（教育の機会均等）に基づき、経済的理由によって修学が困難な者に対して支援するために必要なものであり、国の事業としての必要性は認められる。引き続き返還金の回収促進を図るなど、大学等奨学金事業の充実に努めるべきである。</t>
    <phoneticPr fontId="5"/>
  </si>
  <si>
    <t>-</t>
    <phoneticPr fontId="5"/>
  </si>
  <si>
    <t>-</t>
    <phoneticPr fontId="5"/>
  </si>
  <si>
    <t>生活保護世帯に属する生徒等の大学等進学率
※31年度目標値については、前年度よりも増とする。</t>
    <phoneticPr fontId="5"/>
  </si>
  <si>
    <t>児童養護施設の生徒等の大学等進学率
※31年度目標値については、前年度よりも増とする。</t>
    <phoneticPr fontId="5"/>
  </si>
  <si>
    <t>※金額は単位未満四捨五入して記載していることから、合計が一致しない場合がある
※令和2年度概算要求においては事項要求になるため金額記入不可</t>
    <rPh sb="40" eb="42">
      <t>レイワ</t>
    </rPh>
    <rPh sb="43" eb="45">
      <t>ネンド</t>
    </rPh>
    <rPh sb="45" eb="49">
      <t>ガイサンヨウキュウ</t>
    </rPh>
    <rPh sb="54" eb="56">
      <t>ジコウ</t>
    </rPh>
    <rPh sb="56" eb="58">
      <t>ヨウキュウ</t>
    </rPh>
    <rPh sb="63" eb="67">
      <t>キンガクキニュウ</t>
    </rPh>
    <rPh sb="67" eb="69">
      <t>フカ</t>
    </rPh>
    <phoneticPr fontId="5"/>
  </si>
  <si>
    <t>学生等が経済的理由により修学を断念することのないよう無利子奨学金を貸与及び給付型奨学金を支給し、教育の機会を確保する。</t>
    <rPh sb="12" eb="14">
      <t>シュウガク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</si>
</sst>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83" fontId="0" fillId="0" borderId="70"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101600</xdr:colOff>
      <xdr:row>741</xdr:row>
      <xdr:rowOff>76200</xdr:rowOff>
    </xdr:from>
    <xdr:to>
      <xdr:col>36</xdr:col>
      <xdr:colOff>169635</xdr:colOff>
      <xdr:row>743</xdr:row>
      <xdr:rowOff>144236</xdr:rowOff>
    </xdr:to>
    <xdr:sp macro="" textlink="">
      <xdr:nvSpPr>
        <xdr:cNvPr id="3" name="テキスト ボックス 2">
          <a:extLst>
            <a:ext uri="{FF2B5EF4-FFF2-40B4-BE49-F238E27FC236}">
              <a16:creationId xmlns:a16="http://schemas.microsoft.com/office/drawing/2014/main" id="{5B84A680-C7A2-4393-B6B0-99168A3AFB83}"/>
            </a:ext>
          </a:extLst>
        </xdr:cNvPr>
        <xdr:cNvSpPr txBox="1"/>
      </xdr:nvSpPr>
      <xdr:spPr>
        <a:xfrm>
          <a:off x="3702050" y="50568225"/>
          <a:ext cx="3668485" cy="772886"/>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114,822</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clientData/>
  </xdr:twoCellAnchor>
  <xdr:twoCellAnchor>
    <xdr:from>
      <xdr:col>17</xdr:col>
      <xdr:colOff>139700</xdr:colOff>
      <xdr:row>745</xdr:row>
      <xdr:rowOff>101600</xdr:rowOff>
    </xdr:from>
    <xdr:to>
      <xdr:col>27</xdr:col>
      <xdr:colOff>92075</xdr:colOff>
      <xdr:row>745</xdr:row>
      <xdr:rowOff>349250</xdr:rowOff>
    </xdr:to>
    <xdr:sp macro="" textlink="">
      <xdr:nvSpPr>
        <xdr:cNvPr id="4" name="Text Box 7">
          <a:extLst>
            <a:ext uri="{FF2B5EF4-FFF2-40B4-BE49-F238E27FC236}">
              <a16:creationId xmlns:a16="http://schemas.microsoft.com/office/drawing/2014/main" id="{933B154D-3DB3-4535-ACD4-93C0A0CEE320}"/>
            </a:ext>
          </a:extLst>
        </xdr:cNvPr>
        <xdr:cNvSpPr txBox="1">
          <a:spLocks noChangeArrowheads="1"/>
        </xdr:cNvSpPr>
      </xdr:nvSpPr>
      <xdr:spPr bwMode="auto">
        <a:xfrm>
          <a:off x="3540125" y="52003325"/>
          <a:ext cx="19526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【補助、貸付、交付】</a:t>
          </a:r>
          <a:endParaRPr lang="ja-JP" altLang="en-US"/>
        </a:p>
      </xdr:txBody>
    </xdr:sp>
    <xdr:clientData/>
  </xdr:twoCellAnchor>
  <xdr:twoCellAnchor>
    <xdr:from>
      <xdr:col>18</xdr:col>
      <xdr:colOff>92076</xdr:colOff>
      <xdr:row>745</xdr:row>
      <xdr:rowOff>330200</xdr:rowOff>
    </xdr:from>
    <xdr:to>
      <xdr:col>36</xdr:col>
      <xdr:colOff>191728</xdr:colOff>
      <xdr:row>747</xdr:row>
      <xdr:rowOff>353441</xdr:rowOff>
    </xdr:to>
    <xdr:sp macro="" textlink="">
      <xdr:nvSpPr>
        <xdr:cNvPr id="5" name="Text Box 4">
          <a:extLst>
            <a:ext uri="{FF2B5EF4-FFF2-40B4-BE49-F238E27FC236}">
              <a16:creationId xmlns:a16="http://schemas.microsoft.com/office/drawing/2014/main" id="{01D11E50-3CF6-4747-81CD-AD77566FAF01}"/>
            </a:ext>
          </a:extLst>
        </xdr:cNvPr>
        <xdr:cNvSpPr txBox="1">
          <a:spLocks noChangeArrowheads="1"/>
        </xdr:cNvSpPr>
      </xdr:nvSpPr>
      <xdr:spPr bwMode="auto">
        <a:xfrm>
          <a:off x="3692526" y="52231925"/>
          <a:ext cx="3700102" cy="7280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114,822</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9</xdr:col>
      <xdr:colOff>3177</xdr:colOff>
      <xdr:row>751</xdr:row>
      <xdr:rowOff>74083</xdr:rowOff>
    </xdr:from>
    <xdr:to>
      <xdr:col>27</xdr:col>
      <xdr:colOff>50801</xdr:colOff>
      <xdr:row>754</xdr:row>
      <xdr:rowOff>63500</xdr:rowOff>
    </xdr:to>
    <xdr:sp macro="" textlink="">
      <xdr:nvSpPr>
        <xdr:cNvPr id="6" name="Text Box 2">
          <a:extLst>
            <a:ext uri="{FF2B5EF4-FFF2-40B4-BE49-F238E27FC236}">
              <a16:creationId xmlns:a16="http://schemas.microsoft.com/office/drawing/2014/main" id="{EECA0558-5C51-423D-84A6-47171B317CE6}"/>
            </a:ext>
          </a:extLst>
        </xdr:cNvPr>
        <xdr:cNvSpPr txBox="1">
          <a:spLocks noChangeArrowheads="1"/>
        </xdr:cNvSpPr>
      </xdr:nvSpPr>
      <xdr:spPr bwMode="auto">
        <a:xfrm>
          <a:off x="1803402" y="54090358"/>
          <a:ext cx="3648074" cy="10466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a:t>
          </a:r>
          <a:endParaRPr lang="ja-JP" altLang="en-US"/>
        </a:p>
      </xdr:txBody>
    </xdr:sp>
    <xdr:clientData/>
  </xdr:twoCellAnchor>
  <xdr:twoCellAnchor>
    <xdr:from>
      <xdr:col>8</xdr:col>
      <xdr:colOff>117477</xdr:colOff>
      <xdr:row>751</xdr:row>
      <xdr:rowOff>10583</xdr:rowOff>
    </xdr:from>
    <xdr:to>
      <xdr:col>27</xdr:col>
      <xdr:colOff>127001</xdr:colOff>
      <xdr:row>754</xdr:row>
      <xdr:rowOff>63500</xdr:rowOff>
    </xdr:to>
    <xdr:sp macro="" textlink="">
      <xdr:nvSpPr>
        <xdr:cNvPr id="7" name="大かっこ 6">
          <a:extLst>
            <a:ext uri="{FF2B5EF4-FFF2-40B4-BE49-F238E27FC236}">
              <a16:creationId xmlns:a16="http://schemas.microsoft.com/office/drawing/2014/main" id="{9102415F-6CF5-47B4-A5D4-B6837FDA9030}"/>
            </a:ext>
          </a:extLst>
        </xdr:cNvPr>
        <xdr:cNvSpPr/>
      </xdr:nvSpPr>
      <xdr:spPr>
        <a:xfrm>
          <a:off x="1717677" y="54026858"/>
          <a:ext cx="3809999" cy="11101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754</xdr:row>
      <xdr:rowOff>143931</xdr:rowOff>
    </xdr:from>
    <xdr:to>
      <xdr:col>28</xdr:col>
      <xdr:colOff>139700</xdr:colOff>
      <xdr:row>756</xdr:row>
      <xdr:rowOff>397931</xdr:rowOff>
    </xdr:to>
    <xdr:sp macro="" textlink="">
      <xdr:nvSpPr>
        <xdr:cNvPr id="8" name="Text Box 14">
          <a:extLst>
            <a:ext uri="{FF2B5EF4-FFF2-40B4-BE49-F238E27FC236}">
              <a16:creationId xmlns:a16="http://schemas.microsoft.com/office/drawing/2014/main" id="{232EACC7-DD12-4052-BE84-5DC60B88C338}"/>
            </a:ext>
          </a:extLst>
        </xdr:cNvPr>
        <xdr:cNvSpPr txBox="1">
          <a:spLocks noChangeArrowheads="1"/>
        </xdr:cNvSpPr>
      </xdr:nvSpPr>
      <xdr:spPr bwMode="auto">
        <a:xfrm>
          <a:off x="1800225" y="55217481"/>
          <a:ext cx="3940175" cy="958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・無利子奨学金の貸与（貸付金）　　　　　 　　　  </a:t>
          </a:r>
          <a:r>
            <a:rPr lang="en-US" altLang="ja-JP" sz="1100" b="0" i="0" baseline="0">
              <a:effectLst/>
              <a:latin typeface="+mn-lt"/>
              <a:ea typeface="+mn-ea"/>
              <a:cs typeface="+mn-cs"/>
            </a:rPr>
            <a:t>95,779</a:t>
          </a:r>
          <a:r>
            <a:rPr lang="ja-JP" altLang="ja-JP" sz="1100" b="0" i="0" baseline="0">
              <a:effectLst/>
              <a:latin typeface="+mn-lt"/>
              <a:ea typeface="+mn-ea"/>
              <a:cs typeface="+mn-cs"/>
            </a:rPr>
            <a:t>百万円</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en-US" sz="1100">
              <a:effectLst/>
              <a:latin typeface="+mn-lt"/>
              <a:ea typeface="+mn-ea"/>
              <a:cs typeface="+mn-cs"/>
            </a:rPr>
            <a:t>給付型</a:t>
          </a:r>
          <a:r>
            <a:rPr lang="ja-JP" altLang="ja-JP" sz="1100" u="none">
              <a:effectLst/>
              <a:latin typeface="+mn-lt"/>
              <a:ea typeface="+mn-ea"/>
              <a:cs typeface="+mn-cs"/>
            </a:rPr>
            <a:t>奨学金の支給（その他）　　　　　　　　 </a:t>
          </a:r>
          <a:r>
            <a:rPr lang="en-US" altLang="ja-JP" sz="1100" u="none">
              <a:effectLst/>
              <a:latin typeface="+mn-lt"/>
              <a:ea typeface="+mn-ea"/>
              <a:cs typeface="+mn-cs"/>
            </a:rPr>
            <a:t>  10,500</a:t>
          </a:r>
          <a:r>
            <a:rPr lang="ja-JP" altLang="ja-JP" sz="1100" u="none">
              <a:effectLst/>
              <a:latin typeface="+mn-lt"/>
              <a:ea typeface="+mn-ea"/>
              <a:cs typeface="+mn-cs"/>
            </a:rPr>
            <a:t>百万円</a:t>
          </a:r>
          <a:endParaRPr lang="en-US" altLang="ja-JP" sz="1100" b="0" i="0" u="none" baseline="0">
            <a:effectLst/>
            <a:latin typeface="+mn-lt"/>
            <a:ea typeface="+mn-ea"/>
            <a:cs typeface="+mn-cs"/>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奨学金の返還免除（補助金）　　　　　  　 　　　 　</a:t>
          </a:r>
          <a:r>
            <a:rPr lang="en-US" altLang="ja-JP" sz="1100" b="0" i="0" baseline="0">
              <a:effectLst/>
              <a:latin typeface="+mn-lt"/>
              <a:ea typeface="+mn-ea"/>
              <a:cs typeface="+mn-cs"/>
            </a:rPr>
            <a:t>7,192</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ja-JP" sz="1100" b="0" i="0" u="sng" baseline="0">
              <a:effectLst/>
              <a:latin typeface="+mn-lt"/>
              <a:ea typeface="+mn-ea"/>
              <a:cs typeface="+mn-cs"/>
            </a:rPr>
            <a:t>奨学金の利子負担（補助金）　</a:t>
          </a:r>
          <a:r>
            <a:rPr lang="ja-JP" altLang="en-US" sz="1100" b="0" i="0" u="sng" baseline="0">
              <a:effectLst/>
              <a:latin typeface="+mn-lt"/>
              <a:ea typeface="+mn-ea"/>
              <a:cs typeface="+mn-cs"/>
            </a:rPr>
            <a:t>　　　　 </a:t>
          </a:r>
          <a:r>
            <a:rPr lang="ja-JP" altLang="ja-JP" sz="1100" b="0" i="0" u="sng" baseline="0">
              <a:effectLst/>
              <a:latin typeface="+mn-lt"/>
              <a:ea typeface="+mn-ea"/>
              <a:cs typeface="+mn-cs"/>
            </a:rPr>
            <a:t>  　　　 　 　 </a:t>
          </a:r>
          <a:r>
            <a:rPr lang="en-US" altLang="ja-JP" sz="1100" b="0" i="0" u="sng" baseline="0">
              <a:effectLst/>
              <a:latin typeface="+mn-lt"/>
              <a:ea typeface="+mn-ea"/>
              <a:cs typeface="+mn-cs"/>
            </a:rPr>
            <a:t>     0</a:t>
          </a:r>
          <a:r>
            <a:rPr lang="ja-JP" altLang="ja-JP" sz="1100" b="0" i="0" u="sng" baseline="0">
              <a:effectLst/>
              <a:latin typeface="+mn-lt"/>
              <a:ea typeface="+mn-ea"/>
              <a:cs typeface="+mn-cs"/>
            </a:rPr>
            <a:t>百万円</a:t>
          </a:r>
          <a:endParaRPr lang="en-US" altLang="ja-JP" sz="1100" b="0" i="0" u="sng" baseline="0">
            <a:effectLst/>
            <a:latin typeface="+mn-lt"/>
            <a:ea typeface="+mn-ea"/>
            <a:cs typeface="+mn-cs"/>
          </a:endParaRPr>
        </a:p>
        <a:p>
          <a:r>
            <a:rPr lang="ja-JP" altLang="ja-JP" sz="1100" b="0" i="0" baseline="0">
              <a:effectLst/>
              <a:latin typeface="+mn-lt"/>
              <a:ea typeface="+mn-ea"/>
              <a:cs typeface="+mn-cs"/>
            </a:rPr>
            <a:t>　　　　　　　　　　　　　計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113,472</a:t>
          </a:r>
          <a:r>
            <a:rPr lang="ja-JP" altLang="ja-JP" sz="1100" b="0" i="0" baseline="0">
              <a:effectLst/>
              <a:latin typeface="+mn-lt"/>
              <a:ea typeface="+mn-ea"/>
              <a:cs typeface="+mn-cs"/>
            </a:rPr>
            <a:t>百万円</a:t>
          </a:r>
          <a:endParaRPr lang="ja-JP" altLang="en-US"/>
        </a:p>
      </xdr:txBody>
    </xdr:sp>
    <xdr:clientData/>
  </xdr:twoCellAnchor>
  <xdr:twoCellAnchor>
    <xdr:from>
      <xdr:col>16</xdr:col>
      <xdr:colOff>177800</xdr:colOff>
      <xdr:row>756</xdr:row>
      <xdr:rowOff>370415</xdr:rowOff>
    </xdr:from>
    <xdr:to>
      <xdr:col>16</xdr:col>
      <xdr:colOff>177800</xdr:colOff>
      <xdr:row>757</xdr:row>
      <xdr:rowOff>319428</xdr:rowOff>
    </xdr:to>
    <xdr:sp macro="" textlink="">
      <xdr:nvSpPr>
        <xdr:cNvPr id="9" name="Line 21">
          <a:extLst>
            <a:ext uri="{FF2B5EF4-FFF2-40B4-BE49-F238E27FC236}">
              <a16:creationId xmlns:a16="http://schemas.microsoft.com/office/drawing/2014/main" id="{B898B068-573B-4A4C-BF1D-492403CDA203}"/>
            </a:ext>
          </a:extLst>
        </xdr:cNvPr>
        <xdr:cNvSpPr>
          <a:spLocks noChangeShapeType="1"/>
        </xdr:cNvSpPr>
      </xdr:nvSpPr>
      <xdr:spPr bwMode="auto">
        <a:xfrm>
          <a:off x="3378200" y="56148815"/>
          <a:ext cx="0" cy="61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146955</xdr:colOff>
      <xdr:row>757</xdr:row>
      <xdr:rowOff>520700</xdr:rowOff>
    </xdr:from>
    <xdr:to>
      <xdr:col>26</xdr:col>
      <xdr:colOff>66155</xdr:colOff>
      <xdr:row>759</xdr:row>
      <xdr:rowOff>218500</xdr:rowOff>
    </xdr:to>
    <xdr:sp macro="" textlink="">
      <xdr:nvSpPr>
        <xdr:cNvPr id="10" name="Text Box 25">
          <a:extLst>
            <a:ext uri="{FF2B5EF4-FFF2-40B4-BE49-F238E27FC236}">
              <a16:creationId xmlns:a16="http://schemas.microsoft.com/office/drawing/2014/main" id="{2FAD8809-9A3C-4523-BE3D-1A302C6C92E8}"/>
            </a:ext>
          </a:extLst>
        </xdr:cNvPr>
        <xdr:cNvSpPr txBox="1">
          <a:spLocks noChangeArrowheads="1"/>
        </xdr:cNvSpPr>
      </xdr:nvSpPr>
      <xdr:spPr bwMode="auto">
        <a:xfrm>
          <a:off x="1547130" y="56965850"/>
          <a:ext cx="3719675" cy="10313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学生等（延べ</a:t>
          </a:r>
          <a:r>
            <a:rPr lang="en-US" altLang="ja-JP" sz="1100" b="0" i="0" u="none" strike="noStrike" baseline="0">
              <a:solidFill>
                <a:srgbClr val="000000"/>
              </a:solidFill>
              <a:latin typeface="ＭＳ Ｐゴシック"/>
              <a:ea typeface="ＭＳ Ｐゴシック"/>
            </a:rPr>
            <a:t>1,294,270</a:t>
          </a:r>
          <a:r>
            <a:rPr lang="ja-JP" altLang="en-US" sz="1100" b="0" i="0" u="none" strike="noStrike" baseline="0">
              <a:solidFill>
                <a:srgbClr val="000000"/>
              </a:solidFill>
              <a:latin typeface="ＭＳ Ｐゴシック"/>
              <a:ea typeface="ＭＳ Ｐゴシック"/>
            </a:rPr>
            <a:t>人）</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113,472</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貸与総額         　</a:t>
          </a:r>
          <a:r>
            <a:rPr lang="en-US" altLang="ja-JP" sz="1100" b="0" i="0" u="none" strike="noStrike" baseline="0">
              <a:solidFill>
                <a:srgbClr val="000000"/>
              </a:solidFill>
              <a:latin typeface="ＭＳ Ｐゴシック"/>
              <a:ea typeface="ＭＳ Ｐゴシック"/>
            </a:rPr>
            <a:t>985,911</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支給総額  　　　　　　</a:t>
          </a:r>
          <a:r>
            <a:rPr lang="en-US" altLang="ja-JP" sz="1100" b="0" i="0" u="none" strike="noStrike" baseline="0">
              <a:solidFill>
                <a:srgbClr val="000000"/>
              </a:solidFill>
              <a:latin typeface="ＭＳ Ｐゴシック"/>
              <a:ea typeface="ＭＳ Ｐゴシック"/>
            </a:rPr>
            <a:t>7,889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16</xdr:col>
      <xdr:colOff>0</xdr:colOff>
      <xdr:row>759</xdr:row>
      <xdr:rowOff>292100</xdr:rowOff>
    </xdr:from>
    <xdr:to>
      <xdr:col>24</xdr:col>
      <xdr:colOff>145870</xdr:colOff>
      <xdr:row>760</xdr:row>
      <xdr:rowOff>171450</xdr:rowOff>
    </xdr:to>
    <xdr:sp macro="" textlink="">
      <xdr:nvSpPr>
        <xdr:cNvPr id="11" name="AutoShape 22">
          <a:extLst>
            <a:ext uri="{FF2B5EF4-FFF2-40B4-BE49-F238E27FC236}">
              <a16:creationId xmlns:a16="http://schemas.microsoft.com/office/drawing/2014/main" id="{DDB6AFAF-36D3-4B3D-AF4D-A27ABEECC111}"/>
            </a:ext>
          </a:extLst>
        </xdr:cNvPr>
        <xdr:cNvSpPr>
          <a:spLocks noChangeArrowheads="1"/>
        </xdr:cNvSpPr>
      </xdr:nvSpPr>
      <xdr:spPr bwMode="auto">
        <a:xfrm>
          <a:off x="3200400" y="58070750"/>
          <a:ext cx="1746070" cy="250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奨学金を貸与・支給</a:t>
          </a:r>
          <a:endParaRPr lang="ja-JP" altLang="en-US"/>
        </a:p>
      </xdr:txBody>
    </xdr:sp>
    <xdr:clientData/>
  </xdr:twoCellAnchor>
  <xdr:twoCellAnchor>
    <xdr:from>
      <xdr:col>8</xdr:col>
      <xdr:colOff>25400</xdr:colOff>
      <xdr:row>761</xdr:row>
      <xdr:rowOff>50800</xdr:rowOff>
    </xdr:from>
    <xdr:to>
      <xdr:col>30</xdr:col>
      <xdr:colOff>12700</xdr:colOff>
      <xdr:row>777</xdr:row>
      <xdr:rowOff>158750</xdr:rowOff>
    </xdr:to>
    <xdr:sp macro="" textlink="">
      <xdr:nvSpPr>
        <xdr:cNvPr id="12" name="AutoShape 17">
          <a:extLst>
            <a:ext uri="{FF2B5EF4-FFF2-40B4-BE49-F238E27FC236}">
              <a16:creationId xmlns:a16="http://schemas.microsoft.com/office/drawing/2014/main" id="{CEA3A2A7-A8E9-4C24-B0DA-53BCF845B880}"/>
            </a:ext>
          </a:extLst>
        </xdr:cNvPr>
        <xdr:cNvSpPr>
          <a:spLocks noChangeArrowheads="1"/>
        </xdr:cNvSpPr>
      </xdr:nvSpPr>
      <xdr:spPr bwMode="auto">
        <a:xfrm>
          <a:off x="1625600" y="58429525"/>
          <a:ext cx="4387850" cy="469900"/>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（注）奨学金事業は、返還金、国からの貸付金（国費）、財政融資資金等を原資として実施。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7</xdr:col>
      <xdr:colOff>190500</xdr:colOff>
      <xdr:row>757</xdr:row>
      <xdr:rowOff>296334</xdr:rowOff>
    </xdr:from>
    <xdr:to>
      <xdr:col>17</xdr:col>
      <xdr:colOff>179916</xdr:colOff>
      <xdr:row>757</xdr:row>
      <xdr:rowOff>563844</xdr:rowOff>
    </xdr:to>
    <xdr:sp macro="" textlink="">
      <xdr:nvSpPr>
        <xdr:cNvPr id="13" name="Text Box 16">
          <a:extLst>
            <a:ext uri="{FF2B5EF4-FFF2-40B4-BE49-F238E27FC236}">
              <a16:creationId xmlns:a16="http://schemas.microsoft.com/office/drawing/2014/main" id="{191A48D5-7658-4F5C-A93D-9B49B902E9AD}"/>
            </a:ext>
          </a:extLst>
        </xdr:cNvPr>
        <xdr:cNvSpPr txBox="1">
          <a:spLocks noChangeArrowheads="1"/>
        </xdr:cNvSpPr>
      </xdr:nvSpPr>
      <xdr:spPr bwMode="auto">
        <a:xfrm>
          <a:off x="1590675" y="56741484"/>
          <a:ext cx="1989666" cy="267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【奨学金貸与・支給】</a:t>
          </a:r>
          <a:endParaRPr lang="ja-JP" altLang="en-US"/>
        </a:p>
      </xdr:txBody>
    </xdr:sp>
    <xdr:clientData/>
  </xdr:twoCellAnchor>
  <xdr:twoCellAnchor>
    <xdr:from>
      <xdr:col>16</xdr:col>
      <xdr:colOff>177800</xdr:colOff>
      <xdr:row>748</xdr:row>
      <xdr:rowOff>88902</xdr:rowOff>
    </xdr:from>
    <xdr:to>
      <xdr:col>40</xdr:col>
      <xdr:colOff>0</xdr:colOff>
      <xdr:row>757</xdr:row>
      <xdr:rowOff>84668</xdr:rowOff>
    </xdr:to>
    <xdr:grpSp>
      <xdr:nvGrpSpPr>
        <xdr:cNvPr id="14" name="グループ化 13">
          <a:extLst>
            <a:ext uri="{FF2B5EF4-FFF2-40B4-BE49-F238E27FC236}">
              <a16:creationId xmlns:a16="http://schemas.microsoft.com/office/drawing/2014/main" id="{2AC8C84B-4CC6-401A-A6B4-4DC270A19ED7}"/>
            </a:ext>
          </a:extLst>
        </xdr:cNvPr>
        <xdr:cNvGrpSpPr/>
      </xdr:nvGrpSpPr>
      <xdr:grpSpPr>
        <a:xfrm>
          <a:off x="3429000" y="46888402"/>
          <a:ext cx="4699000" cy="3513666"/>
          <a:chOff x="3403600" y="48933100"/>
          <a:chExt cx="4696994" cy="3516854"/>
        </a:xfrm>
      </xdr:grpSpPr>
      <xdr:cxnSp macro="">
        <xdr:nvCxnSpPr>
          <xdr:cNvPr id="15" name="直線矢印コネクタ 14">
            <a:extLst>
              <a:ext uri="{FF2B5EF4-FFF2-40B4-BE49-F238E27FC236}">
                <a16:creationId xmlns:a16="http://schemas.microsoft.com/office/drawing/2014/main" id="{B4CC0D46-E49C-4946-8AB8-F9A81BA3A838}"/>
              </a:ext>
            </a:extLst>
          </xdr:cNvPr>
          <xdr:cNvCxnSpPr/>
        </xdr:nvCxnSpPr>
        <xdr:spPr>
          <a:xfrm>
            <a:off x="3403600" y="49403000"/>
            <a:ext cx="0" cy="5164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3B397F75-1C05-426F-8C51-543C56EF026F}"/>
              </a:ext>
            </a:extLst>
          </xdr:cNvPr>
          <xdr:cNvCxnSpPr/>
        </xdr:nvCxnSpPr>
        <xdr:spPr>
          <a:xfrm>
            <a:off x="8089900" y="49403000"/>
            <a:ext cx="10694" cy="30469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207BBE62-A755-40CA-B253-8CFA30DE441C}"/>
              </a:ext>
            </a:extLst>
          </xdr:cNvPr>
          <xdr:cNvCxnSpPr/>
        </xdr:nvCxnSpPr>
        <xdr:spPr>
          <a:xfrm>
            <a:off x="3403600" y="49403000"/>
            <a:ext cx="46863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A9C34B61-2C08-456B-A768-9E6CE2D9E3F9}"/>
              </a:ext>
            </a:extLst>
          </xdr:cNvPr>
          <xdr:cNvCxnSpPr/>
        </xdr:nvCxnSpPr>
        <xdr:spPr>
          <a:xfrm>
            <a:off x="5664200" y="48933100"/>
            <a:ext cx="0" cy="46990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0</xdr:colOff>
      <xdr:row>743</xdr:row>
      <xdr:rowOff>190500</xdr:rowOff>
    </xdr:from>
    <xdr:to>
      <xdr:col>28</xdr:col>
      <xdr:colOff>0</xdr:colOff>
      <xdr:row>745</xdr:row>
      <xdr:rowOff>101413</xdr:rowOff>
    </xdr:to>
    <xdr:sp macro="" textlink="">
      <xdr:nvSpPr>
        <xdr:cNvPr id="19" name="Line 21">
          <a:extLst>
            <a:ext uri="{FF2B5EF4-FFF2-40B4-BE49-F238E27FC236}">
              <a16:creationId xmlns:a16="http://schemas.microsoft.com/office/drawing/2014/main" id="{2BC406C7-385B-4C2C-AC18-032570B75A0B}"/>
            </a:ext>
          </a:extLst>
        </xdr:cNvPr>
        <xdr:cNvSpPr>
          <a:spLocks noChangeShapeType="1"/>
        </xdr:cNvSpPr>
      </xdr:nvSpPr>
      <xdr:spPr bwMode="auto">
        <a:xfrm>
          <a:off x="5600700" y="51387375"/>
          <a:ext cx="0" cy="61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0</xdr:colOff>
      <xdr:row>757</xdr:row>
      <xdr:rowOff>520700</xdr:rowOff>
    </xdr:from>
    <xdr:to>
      <xdr:col>49</xdr:col>
      <xdr:colOff>323850</xdr:colOff>
      <xdr:row>759</xdr:row>
      <xdr:rowOff>218500</xdr:rowOff>
    </xdr:to>
    <xdr:sp macro="" textlink="">
      <xdr:nvSpPr>
        <xdr:cNvPr id="20" name="テキスト ボックス 19">
          <a:extLst>
            <a:ext uri="{FF2B5EF4-FFF2-40B4-BE49-F238E27FC236}">
              <a16:creationId xmlns:a16="http://schemas.microsoft.com/office/drawing/2014/main" id="{D4F23D90-21A9-4A75-9BCF-66B048211836}"/>
            </a:ext>
          </a:extLst>
        </xdr:cNvPr>
        <xdr:cNvSpPr txBox="1"/>
      </xdr:nvSpPr>
      <xdr:spPr>
        <a:xfrm>
          <a:off x="6200775" y="56965850"/>
          <a:ext cx="3924300" cy="10313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Ｃ．奨学金業務システム開発等業務：</a:t>
          </a:r>
          <a:r>
            <a:rPr kumimoji="1" lang="en-US" altLang="ja-JP" sz="1100"/>
            <a:t>1,351</a:t>
          </a:r>
          <a:r>
            <a:rPr kumimoji="1" lang="ja-JP" altLang="en-US" sz="1100"/>
            <a:t>百万円（全５件）</a:t>
          </a:r>
        </a:p>
        <a:p>
          <a:pPr algn="ctr"/>
          <a:r>
            <a:rPr kumimoji="1" lang="ja-JP" altLang="en-US" sz="1100"/>
            <a:t>株式会社エヌ・ティ・ティ・データ：</a:t>
          </a:r>
          <a:r>
            <a:rPr kumimoji="1" lang="en-US" altLang="ja-JP" sz="1100"/>
            <a:t>630</a:t>
          </a:r>
          <a:r>
            <a:rPr kumimoji="1" lang="ja-JP" altLang="en-US" sz="1100"/>
            <a:t>百万円</a:t>
          </a:r>
          <a:br>
            <a:rPr kumimoji="1" lang="ja-JP" altLang="en-US" sz="1100"/>
          </a:br>
          <a:r>
            <a:rPr kumimoji="1" lang="ja-JP" altLang="en-US" sz="1100"/>
            <a:t>（奨学金業務システムのハードウェア・ソフトウェア等一式の賃借及び保守）</a:t>
          </a:r>
        </a:p>
      </xdr:txBody>
    </xdr:sp>
    <xdr:clientData/>
  </xdr:twoCellAnchor>
  <xdr:twoCellAnchor>
    <xdr:from>
      <xdr:col>30</xdr:col>
      <xdr:colOff>177800</xdr:colOff>
      <xdr:row>757</xdr:row>
      <xdr:rowOff>254000</xdr:rowOff>
    </xdr:from>
    <xdr:to>
      <xdr:col>45</xdr:col>
      <xdr:colOff>114300</xdr:colOff>
      <xdr:row>757</xdr:row>
      <xdr:rowOff>546100</xdr:rowOff>
    </xdr:to>
    <xdr:sp macro="" textlink="">
      <xdr:nvSpPr>
        <xdr:cNvPr id="21" name="テキスト ボックス 20">
          <a:extLst>
            <a:ext uri="{FF2B5EF4-FFF2-40B4-BE49-F238E27FC236}">
              <a16:creationId xmlns:a16="http://schemas.microsoft.com/office/drawing/2014/main" id="{BAE69174-4806-40D8-90D2-C86847007284}"/>
            </a:ext>
          </a:extLst>
        </xdr:cNvPr>
        <xdr:cNvSpPr txBox="1"/>
      </xdr:nvSpPr>
      <xdr:spPr>
        <a:xfrm>
          <a:off x="6178550" y="56699150"/>
          <a:ext cx="293687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委託等（一般競争入札等）</a:t>
          </a:r>
          <a:r>
            <a:rPr kumimoji="1" lang="en-US" altLang="ja-JP" sz="1100"/>
            <a:t>】</a:t>
          </a:r>
          <a:endParaRPr kumimoji="1" lang="ja-JP" altLang="en-US" sz="1100"/>
        </a:p>
      </xdr:txBody>
    </xdr:sp>
    <xdr:clientData/>
  </xdr:twoCellAnchor>
  <xdr:twoCellAnchor>
    <xdr:from>
      <xdr:col>38</xdr:col>
      <xdr:colOff>31751</xdr:colOff>
      <xdr:row>759</xdr:row>
      <xdr:rowOff>266700</xdr:rowOff>
    </xdr:from>
    <xdr:to>
      <xdr:col>49</xdr:col>
      <xdr:colOff>95071</xdr:colOff>
      <xdr:row>761</xdr:row>
      <xdr:rowOff>127000</xdr:rowOff>
    </xdr:to>
    <xdr:sp macro="" textlink="">
      <xdr:nvSpPr>
        <xdr:cNvPr id="22" name="AutoShape 22">
          <a:extLst>
            <a:ext uri="{FF2B5EF4-FFF2-40B4-BE49-F238E27FC236}">
              <a16:creationId xmlns:a16="http://schemas.microsoft.com/office/drawing/2014/main" id="{1EB7DBB9-7D5D-498E-8EAF-23CDB7E7F245}"/>
            </a:ext>
          </a:extLst>
        </xdr:cNvPr>
        <xdr:cNvSpPr>
          <a:spLocks noChangeArrowheads="1"/>
        </xdr:cNvSpPr>
      </xdr:nvSpPr>
      <xdr:spPr bwMode="auto">
        <a:xfrm>
          <a:off x="7632701" y="58045350"/>
          <a:ext cx="2263595" cy="460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a:t>奨学金事業にかかるシステム開発等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151</v>
      </c>
      <c r="AT2" s="941"/>
      <c r="AU2" s="941"/>
      <c r="AV2" s="52" t="str">
        <f>IF(AW2="", "", "-")</f>
        <v/>
      </c>
      <c r="AW2" s="916"/>
      <c r="AX2" s="916"/>
    </row>
    <row r="3" spans="1:50" ht="21" customHeight="1" thickBot="1" x14ac:dyDescent="0.2">
      <c r="A3" s="872" t="s">
        <v>538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571</v>
      </c>
      <c r="AK3" s="874"/>
      <c r="AL3" s="874"/>
      <c r="AM3" s="874"/>
      <c r="AN3" s="874"/>
      <c r="AO3" s="874"/>
      <c r="AP3" s="874"/>
      <c r="AQ3" s="874"/>
      <c r="AR3" s="874"/>
      <c r="AS3" s="874"/>
      <c r="AT3" s="874"/>
      <c r="AU3" s="874"/>
      <c r="AV3" s="874"/>
      <c r="AW3" s="874"/>
      <c r="AX3" s="24" t="s">
        <v>65</v>
      </c>
    </row>
    <row r="4" spans="1:50" ht="24.75" customHeight="1" x14ac:dyDescent="0.15">
      <c r="A4" s="712" t="s">
        <v>25</v>
      </c>
      <c r="B4" s="713"/>
      <c r="C4" s="713"/>
      <c r="D4" s="713"/>
      <c r="E4" s="713"/>
      <c r="F4" s="713"/>
      <c r="G4" s="690" t="s">
        <v>617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618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4" t="s">
        <v>572</v>
      </c>
      <c r="H5" s="845"/>
      <c r="I5" s="845"/>
      <c r="J5" s="845"/>
      <c r="K5" s="845"/>
      <c r="L5" s="845"/>
      <c r="M5" s="846" t="s">
        <v>66</v>
      </c>
      <c r="N5" s="847"/>
      <c r="O5" s="847"/>
      <c r="P5" s="847"/>
      <c r="Q5" s="847"/>
      <c r="R5" s="848"/>
      <c r="S5" s="849" t="s">
        <v>573</v>
      </c>
      <c r="T5" s="845"/>
      <c r="U5" s="845"/>
      <c r="V5" s="845"/>
      <c r="W5" s="845"/>
      <c r="X5" s="850"/>
      <c r="Y5" s="706" t="s">
        <v>3</v>
      </c>
      <c r="Z5" s="548"/>
      <c r="AA5" s="548"/>
      <c r="AB5" s="548"/>
      <c r="AC5" s="548"/>
      <c r="AD5" s="549"/>
      <c r="AE5" s="707" t="s">
        <v>619</v>
      </c>
      <c r="AF5" s="707"/>
      <c r="AG5" s="707"/>
      <c r="AH5" s="707"/>
      <c r="AI5" s="707"/>
      <c r="AJ5" s="707"/>
      <c r="AK5" s="707"/>
      <c r="AL5" s="707"/>
      <c r="AM5" s="707"/>
      <c r="AN5" s="707"/>
      <c r="AO5" s="707"/>
      <c r="AP5" s="708"/>
      <c r="AQ5" s="709" t="s">
        <v>642</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574</v>
      </c>
      <c r="H7" s="504"/>
      <c r="I7" s="504"/>
      <c r="J7" s="504"/>
      <c r="K7" s="504"/>
      <c r="L7" s="504"/>
      <c r="M7" s="504"/>
      <c r="N7" s="504"/>
      <c r="O7" s="504"/>
      <c r="P7" s="504"/>
      <c r="Q7" s="504"/>
      <c r="R7" s="504"/>
      <c r="S7" s="504"/>
      <c r="T7" s="504"/>
      <c r="U7" s="504"/>
      <c r="V7" s="504"/>
      <c r="W7" s="504"/>
      <c r="X7" s="505"/>
      <c r="Y7" s="924" t="s">
        <v>510</v>
      </c>
      <c r="Z7" s="448"/>
      <c r="AA7" s="448"/>
      <c r="AB7" s="448"/>
      <c r="AC7" s="448"/>
      <c r="AD7" s="925"/>
      <c r="AE7" s="917" t="s">
        <v>575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0" t="s">
        <v>378</v>
      </c>
      <c r="B8" s="501"/>
      <c r="C8" s="501"/>
      <c r="D8" s="501"/>
      <c r="E8" s="501"/>
      <c r="F8" s="502"/>
      <c r="G8" s="942" t="str">
        <f>入力規則等!A28</f>
        <v>子ども・若者育成支援、少子化社会対策、男女共同参画、地方創生</v>
      </c>
      <c r="H8" s="728"/>
      <c r="I8" s="728"/>
      <c r="J8" s="728"/>
      <c r="K8" s="728"/>
      <c r="L8" s="728"/>
      <c r="M8" s="728"/>
      <c r="N8" s="728"/>
      <c r="O8" s="728"/>
      <c r="P8" s="728"/>
      <c r="Q8" s="728"/>
      <c r="R8" s="728"/>
      <c r="S8" s="728"/>
      <c r="T8" s="728"/>
      <c r="U8" s="728"/>
      <c r="V8" s="728"/>
      <c r="W8" s="728"/>
      <c r="X8" s="943"/>
      <c r="Y8" s="851" t="s">
        <v>379</v>
      </c>
      <c r="Z8" s="852"/>
      <c r="AA8" s="852"/>
      <c r="AB8" s="852"/>
      <c r="AC8" s="852"/>
      <c r="AD8" s="853"/>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4" t="s">
        <v>23</v>
      </c>
      <c r="B9" s="855"/>
      <c r="C9" s="855"/>
      <c r="D9" s="855"/>
      <c r="E9" s="855"/>
      <c r="F9" s="855"/>
      <c r="G9" s="856" t="s">
        <v>681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8" t="s">
        <v>30</v>
      </c>
      <c r="B10" s="669"/>
      <c r="C10" s="669"/>
      <c r="D10" s="669"/>
      <c r="E10" s="669"/>
      <c r="F10" s="669"/>
      <c r="G10" s="759" t="s">
        <v>576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3" t="str">
        <f>入力規則等!P10</f>
        <v>補助、交付、貸付、その他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4" t="s">
        <v>24</v>
      </c>
      <c r="B12" s="945"/>
      <c r="C12" s="945"/>
      <c r="D12" s="945"/>
      <c r="E12" s="945"/>
      <c r="F12" s="946"/>
      <c r="G12" s="765"/>
      <c r="H12" s="766"/>
      <c r="I12" s="766"/>
      <c r="J12" s="766"/>
      <c r="K12" s="766"/>
      <c r="L12" s="766"/>
      <c r="M12" s="766"/>
      <c r="N12" s="766"/>
      <c r="O12" s="766"/>
      <c r="P12" s="420" t="s">
        <v>529</v>
      </c>
      <c r="Q12" s="421"/>
      <c r="R12" s="421"/>
      <c r="S12" s="421"/>
      <c r="T12" s="421"/>
      <c r="U12" s="421"/>
      <c r="V12" s="422"/>
      <c r="W12" s="420" t="s">
        <v>526</v>
      </c>
      <c r="X12" s="421"/>
      <c r="Y12" s="421"/>
      <c r="Z12" s="421"/>
      <c r="AA12" s="421"/>
      <c r="AB12" s="421"/>
      <c r="AC12" s="422"/>
      <c r="AD12" s="420" t="s">
        <v>521</v>
      </c>
      <c r="AE12" s="421"/>
      <c r="AF12" s="421"/>
      <c r="AG12" s="421"/>
      <c r="AH12" s="421"/>
      <c r="AI12" s="421"/>
      <c r="AJ12" s="422"/>
      <c r="AK12" s="420" t="s">
        <v>514</v>
      </c>
      <c r="AL12" s="421"/>
      <c r="AM12" s="421"/>
      <c r="AN12" s="421"/>
      <c r="AO12" s="421"/>
      <c r="AP12" s="421"/>
      <c r="AQ12" s="422"/>
      <c r="AR12" s="420" t="s">
        <v>512</v>
      </c>
      <c r="AS12" s="421"/>
      <c r="AT12" s="421"/>
      <c r="AU12" s="421"/>
      <c r="AV12" s="421"/>
      <c r="AW12" s="421"/>
      <c r="AX12" s="730"/>
    </row>
    <row r="13" spans="1:50" ht="21" customHeight="1" x14ac:dyDescent="0.15">
      <c r="A13" s="619"/>
      <c r="B13" s="620"/>
      <c r="C13" s="620"/>
      <c r="D13" s="620"/>
      <c r="E13" s="620"/>
      <c r="F13" s="621"/>
      <c r="G13" s="731" t="s">
        <v>6</v>
      </c>
      <c r="H13" s="732"/>
      <c r="I13" s="769" t="s">
        <v>7</v>
      </c>
      <c r="J13" s="770"/>
      <c r="K13" s="770"/>
      <c r="L13" s="770"/>
      <c r="M13" s="770"/>
      <c r="N13" s="770"/>
      <c r="O13" s="771"/>
      <c r="P13" s="665">
        <v>99936.2</v>
      </c>
      <c r="Q13" s="666"/>
      <c r="R13" s="666"/>
      <c r="S13" s="666"/>
      <c r="T13" s="666"/>
      <c r="U13" s="666"/>
      <c r="V13" s="667"/>
      <c r="W13" s="665">
        <v>103323.6</v>
      </c>
      <c r="X13" s="666"/>
      <c r="Y13" s="666"/>
      <c r="Z13" s="666"/>
      <c r="AA13" s="666"/>
      <c r="AB13" s="666"/>
      <c r="AC13" s="667"/>
      <c r="AD13" s="665">
        <v>113475.8</v>
      </c>
      <c r="AE13" s="666"/>
      <c r="AF13" s="666"/>
      <c r="AG13" s="666"/>
      <c r="AH13" s="666"/>
      <c r="AI13" s="666"/>
      <c r="AJ13" s="667"/>
      <c r="AK13" s="665">
        <v>124403.15</v>
      </c>
      <c r="AL13" s="666"/>
      <c r="AM13" s="666"/>
      <c r="AN13" s="666"/>
      <c r="AO13" s="666"/>
      <c r="AP13" s="666"/>
      <c r="AQ13" s="667"/>
      <c r="AR13" s="665"/>
      <c r="AS13" s="666"/>
      <c r="AT13" s="666"/>
      <c r="AU13" s="666"/>
      <c r="AV13" s="666"/>
      <c r="AW13" s="666"/>
      <c r="AX13" s="811"/>
    </row>
    <row r="14" spans="1:50" ht="21" customHeight="1" x14ac:dyDescent="0.15">
      <c r="A14" s="619"/>
      <c r="B14" s="620"/>
      <c r="C14" s="620"/>
      <c r="D14" s="620"/>
      <c r="E14" s="620"/>
      <c r="F14" s="621"/>
      <c r="G14" s="733"/>
      <c r="H14" s="734"/>
      <c r="I14" s="719" t="s">
        <v>8</v>
      </c>
      <c r="J14" s="767"/>
      <c r="K14" s="767"/>
      <c r="L14" s="767"/>
      <c r="M14" s="767"/>
      <c r="N14" s="767"/>
      <c r="O14" s="768"/>
      <c r="P14" s="665">
        <v>-1815.6</v>
      </c>
      <c r="Q14" s="666"/>
      <c r="R14" s="666"/>
      <c r="S14" s="666"/>
      <c r="T14" s="666"/>
      <c r="U14" s="666"/>
      <c r="V14" s="667"/>
      <c r="W14" s="665">
        <v>352.7</v>
      </c>
      <c r="X14" s="666"/>
      <c r="Y14" s="666"/>
      <c r="Z14" s="666"/>
      <c r="AA14" s="666"/>
      <c r="AB14" s="666"/>
      <c r="AC14" s="667"/>
      <c r="AD14" s="665" t="s">
        <v>620</v>
      </c>
      <c r="AE14" s="666"/>
      <c r="AF14" s="666"/>
      <c r="AG14" s="666"/>
      <c r="AH14" s="666"/>
      <c r="AI14" s="666"/>
      <c r="AJ14" s="667"/>
      <c r="AK14" s="665" t="s">
        <v>643</v>
      </c>
      <c r="AL14" s="666"/>
      <c r="AM14" s="666"/>
      <c r="AN14" s="666"/>
      <c r="AO14" s="666"/>
      <c r="AP14" s="666"/>
      <c r="AQ14" s="667"/>
      <c r="AR14" s="793"/>
      <c r="AS14" s="793"/>
      <c r="AT14" s="793"/>
      <c r="AU14" s="793"/>
      <c r="AV14" s="793"/>
      <c r="AW14" s="793"/>
      <c r="AX14" s="794"/>
    </row>
    <row r="15" spans="1:50" ht="21" customHeight="1" x14ac:dyDescent="0.15">
      <c r="A15" s="619"/>
      <c r="B15" s="620"/>
      <c r="C15" s="620"/>
      <c r="D15" s="620"/>
      <c r="E15" s="620"/>
      <c r="F15" s="621"/>
      <c r="G15" s="733"/>
      <c r="H15" s="734"/>
      <c r="I15" s="719" t="s">
        <v>51</v>
      </c>
      <c r="J15" s="720"/>
      <c r="K15" s="720"/>
      <c r="L15" s="720"/>
      <c r="M15" s="720"/>
      <c r="N15" s="720"/>
      <c r="O15" s="721"/>
      <c r="P15" s="665">
        <v>2283.3000000000002</v>
      </c>
      <c r="Q15" s="666"/>
      <c r="R15" s="666"/>
      <c r="S15" s="666"/>
      <c r="T15" s="666"/>
      <c r="U15" s="666"/>
      <c r="V15" s="667"/>
      <c r="W15" s="665">
        <v>2769.1</v>
      </c>
      <c r="X15" s="666"/>
      <c r="Y15" s="666"/>
      <c r="Z15" s="666"/>
      <c r="AA15" s="666"/>
      <c r="AB15" s="666"/>
      <c r="AC15" s="667"/>
      <c r="AD15" s="665">
        <v>1354.1</v>
      </c>
      <c r="AE15" s="666"/>
      <c r="AF15" s="666"/>
      <c r="AG15" s="666"/>
      <c r="AH15" s="666"/>
      <c r="AI15" s="666"/>
      <c r="AJ15" s="667"/>
      <c r="AK15" s="665" t="s">
        <v>621</v>
      </c>
      <c r="AL15" s="666"/>
      <c r="AM15" s="666"/>
      <c r="AN15" s="666"/>
      <c r="AO15" s="666"/>
      <c r="AP15" s="666"/>
      <c r="AQ15" s="667"/>
      <c r="AR15" s="665"/>
      <c r="AS15" s="666"/>
      <c r="AT15" s="666"/>
      <c r="AU15" s="666"/>
      <c r="AV15" s="666"/>
      <c r="AW15" s="666"/>
      <c r="AX15" s="811"/>
    </row>
    <row r="16" spans="1:50" ht="21" customHeight="1" x14ac:dyDescent="0.15">
      <c r="A16" s="619"/>
      <c r="B16" s="620"/>
      <c r="C16" s="620"/>
      <c r="D16" s="620"/>
      <c r="E16" s="620"/>
      <c r="F16" s="621"/>
      <c r="G16" s="733"/>
      <c r="H16" s="734"/>
      <c r="I16" s="719" t="s">
        <v>52</v>
      </c>
      <c r="J16" s="720"/>
      <c r="K16" s="720"/>
      <c r="L16" s="720"/>
      <c r="M16" s="720"/>
      <c r="N16" s="720"/>
      <c r="O16" s="721"/>
      <c r="P16" s="665">
        <v>-2769.1</v>
      </c>
      <c r="Q16" s="666"/>
      <c r="R16" s="666"/>
      <c r="S16" s="666"/>
      <c r="T16" s="666"/>
      <c r="U16" s="666"/>
      <c r="V16" s="667"/>
      <c r="W16" s="665">
        <v>-1354.1</v>
      </c>
      <c r="X16" s="666"/>
      <c r="Y16" s="666"/>
      <c r="Z16" s="666"/>
      <c r="AA16" s="666"/>
      <c r="AB16" s="666"/>
      <c r="AC16" s="667"/>
      <c r="AD16" s="665" t="s">
        <v>566</v>
      </c>
      <c r="AE16" s="666"/>
      <c r="AF16" s="666"/>
      <c r="AG16" s="666"/>
      <c r="AH16" s="666"/>
      <c r="AI16" s="666"/>
      <c r="AJ16" s="667"/>
      <c r="AK16" s="665" t="s">
        <v>643</v>
      </c>
      <c r="AL16" s="666"/>
      <c r="AM16" s="666"/>
      <c r="AN16" s="666"/>
      <c r="AO16" s="666"/>
      <c r="AP16" s="666"/>
      <c r="AQ16" s="667"/>
      <c r="AR16" s="762"/>
      <c r="AS16" s="763"/>
      <c r="AT16" s="763"/>
      <c r="AU16" s="763"/>
      <c r="AV16" s="763"/>
      <c r="AW16" s="763"/>
      <c r="AX16" s="764"/>
    </row>
    <row r="17" spans="1:50" ht="24.75" customHeight="1" x14ac:dyDescent="0.15">
      <c r="A17" s="619"/>
      <c r="B17" s="620"/>
      <c r="C17" s="620"/>
      <c r="D17" s="620"/>
      <c r="E17" s="620"/>
      <c r="F17" s="621"/>
      <c r="G17" s="733"/>
      <c r="H17" s="734"/>
      <c r="I17" s="719" t="s">
        <v>50</v>
      </c>
      <c r="J17" s="767"/>
      <c r="K17" s="767"/>
      <c r="L17" s="767"/>
      <c r="M17" s="767"/>
      <c r="N17" s="767"/>
      <c r="O17" s="768"/>
      <c r="P17" s="665" t="s">
        <v>566</v>
      </c>
      <c r="Q17" s="666"/>
      <c r="R17" s="666"/>
      <c r="S17" s="666"/>
      <c r="T17" s="666"/>
      <c r="U17" s="666"/>
      <c r="V17" s="667"/>
      <c r="W17" s="665" t="s">
        <v>566</v>
      </c>
      <c r="X17" s="666"/>
      <c r="Y17" s="666"/>
      <c r="Z17" s="666"/>
      <c r="AA17" s="666"/>
      <c r="AB17" s="666"/>
      <c r="AC17" s="667"/>
      <c r="AD17" s="665" t="s">
        <v>643</v>
      </c>
      <c r="AE17" s="666"/>
      <c r="AF17" s="666"/>
      <c r="AG17" s="666"/>
      <c r="AH17" s="666"/>
      <c r="AI17" s="666"/>
      <c r="AJ17" s="667"/>
      <c r="AK17" s="665" t="s">
        <v>644</v>
      </c>
      <c r="AL17" s="666"/>
      <c r="AM17" s="666"/>
      <c r="AN17" s="666"/>
      <c r="AO17" s="666"/>
      <c r="AP17" s="666"/>
      <c r="AQ17" s="667"/>
      <c r="AR17" s="922"/>
      <c r="AS17" s="922"/>
      <c r="AT17" s="922"/>
      <c r="AU17" s="922"/>
      <c r="AV17" s="922"/>
      <c r="AW17" s="922"/>
      <c r="AX17" s="923"/>
    </row>
    <row r="18" spans="1:50" ht="24.75" customHeight="1" x14ac:dyDescent="0.15">
      <c r="A18" s="619"/>
      <c r="B18" s="620"/>
      <c r="C18" s="620"/>
      <c r="D18" s="620"/>
      <c r="E18" s="620"/>
      <c r="F18" s="621"/>
      <c r="G18" s="735"/>
      <c r="H18" s="736"/>
      <c r="I18" s="724" t="s">
        <v>20</v>
      </c>
      <c r="J18" s="725"/>
      <c r="K18" s="725"/>
      <c r="L18" s="725"/>
      <c r="M18" s="725"/>
      <c r="N18" s="725"/>
      <c r="O18" s="726"/>
      <c r="P18" s="883">
        <f>SUM(P13:V17)</f>
        <v>97634.799999999988</v>
      </c>
      <c r="Q18" s="884"/>
      <c r="R18" s="884"/>
      <c r="S18" s="884"/>
      <c r="T18" s="884"/>
      <c r="U18" s="884"/>
      <c r="V18" s="885"/>
      <c r="W18" s="883">
        <f>SUM(W13:AC17)</f>
        <v>105091.3</v>
      </c>
      <c r="X18" s="884"/>
      <c r="Y18" s="884"/>
      <c r="Z18" s="884"/>
      <c r="AA18" s="884"/>
      <c r="AB18" s="884"/>
      <c r="AC18" s="885"/>
      <c r="AD18" s="883">
        <f>SUM(AD13:AJ17)</f>
        <v>114829.90000000001</v>
      </c>
      <c r="AE18" s="884"/>
      <c r="AF18" s="884"/>
      <c r="AG18" s="884"/>
      <c r="AH18" s="884"/>
      <c r="AI18" s="884"/>
      <c r="AJ18" s="885"/>
      <c r="AK18" s="883">
        <f>SUM(AK13:AQ17)</f>
        <v>124403.15</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5">
        <v>97634.8</v>
      </c>
      <c r="Q19" s="666"/>
      <c r="R19" s="666"/>
      <c r="S19" s="666"/>
      <c r="T19" s="666"/>
      <c r="U19" s="666"/>
      <c r="V19" s="667"/>
      <c r="W19" s="665">
        <v>105088.1</v>
      </c>
      <c r="X19" s="666"/>
      <c r="Y19" s="666"/>
      <c r="Z19" s="666"/>
      <c r="AA19" s="666"/>
      <c r="AB19" s="666"/>
      <c r="AC19" s="667"/>
      <c r="AD19" s="665">
        <v>114821.97239700001</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1" t="s">
        <v>10</v>
      </c>
      <c r="H20" s="882"/>
      <c r="I20" s="882"/>
      <c r="J20" s="882"/>
      <c r="K20" s="882"/>
      <c r="L20" s="882"/>
      <c r="M20" s="882"/>
      <c r="N20" s="882"/>
      <c r="O20" s="882"/>
      <c r="P20" s="318">
        <f>IF(P18=0, "-", SUM(P19)/P18)</f>
        <v>1.0000000000000002</v>
      </c>
      <c r="Q20" s="318"/>
      <c r="R20" s="318"/>
      <c r="S20" s="318"/>
      <c r="T20" s="318"/>
      <c r="U20" s="318"/>
      <c r="V20" s="318"/>
      <c r="W20" s="318">
        <f t="shared" ref="W20" si="0">IF(W18=0, "-", SUM(W19)/W18)</f>
        <v>0.99996955028627488</v>
      </c>
      <c r="X20" s="318"/>
      <c r="Y20" s="318"/>
      <c r="Z20" s="318"/>
      <c r="AA20" s="318"/>
      <c r="AB20" s="318"/>
      <c r="AC20" s="318"/>
      <c r="AD20" s="318">
        <f t="shared" ref="AD20" si="1">IF(AD18=0, "-", SUM(AD19)/AD18)</f>
        <v>0.99993096220583655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47"/>
      <c r="G21" s="316" t="s">
        <v>477</v>
      </c>
      <c r="H21" s="317"/>
      <c r="I21" s="317"/>
      <c r="J21" s="317"/>
      <c r="K21" s="317"/>
      <c r="L21" s="317"/>
      <c r="M21" s="317"/>
      <c r="N21" s="317"/>
      <c r="O21" s="317"/>
      <c r="P21" s="318">
        <f>IF(P19=0, "-", SUM(P19)/SUM(P13,P14))</f>
        <v>0.99504894996565463</v>
      </c>
      <c r="Q21" s="318"/>
      <c r="R21" s="318"/>
      <c r="S21" s="318"/>
      <c r="T21" s="318"/>
      <c r="U21" s="318"/>
      <c r="V21" s="318"/>
      <c r="W21" s="318">
        <f t="shared" ref="W21" si="2">IF(W19=0, "-", SUM(W19)/SUM(W13,W14))</f>
        <v>1.0136173841080363</v>
      </c>
      <c r="X21" s="318"/>
      <c r="Y21" s="318"/>
      <c r="Z21" s="318"/>
      <c r="AA21" s="318"/>
      <c r="AB21" s="318"/>
      <c r="AC21" s="318"/>
      <c r="AD21" s="318">
        <f t="shared" ref="AD21" si="3">IF(AD19=0, "-", SUM(AD19)/SUM(AD13,AD14))</f>
        <v>1.0118630791499157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554</v>
      </c>
      <c r="B22" s="966"/>
      <c r="C22" s="966"/>
      <c r="D22" s="966"/>
      <c r="E22" s="966"/>
      <c r="F22" s="967"/>
      <c r="G22" s="952" t="s">
        <v>456</v>
      </c>
      <c r="H22" s="222"/>
      <c r="I22" s="222"/>
      <c r="J22" s="222"/>
      <c r="K22" s="222"/>
      <c r="L22" s="222"/>
      <c r="M22" s="222"/>
      <c r="N22" s="222"/>
      <c r="O22" s="223"/>
      <c r="P22" s="935" t="s">
        <v>515</v>
      </c>
      <c r="Q22" s="222"/>
      <c r="R22" s="222"/>
      <c r="S22" s="222"/>
      <c r="T22" s="222"/>
      <c r="U22" s="222"/>
      <c r="V22" s="223"/>
      <c r="W22" s="935" t="s">
        <v>511</v>
      </c>
      <c r="X22" s="222"/>
      <c r="Y22" s="222"/>
      <c r="Z22" s="222"/>
      <c r="AA22" s="222"/>
      <c r="AB22" s="222"/>
      <c r="AC22" s="223"/>
      <c r="AD22" s="935" t="s">
        <v>455</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577</v>
      </c>
      <c r="H23" s="954"/>
      <c r="I23" s="954"/>
      <c r="J23" s="954"/>
      <c r="K23" s="954"/>
      <c r="L23" s="954"/>
      <c r="M23" s="954"/>
      <c r="N23" s="954"/>
      <c r="O23" s="955"/>
      <c r="P23" s="936">
        <v>102933.534</v>
      </c>
      <c r="Q23" s="937"/>
      <c r="R23" s="937"/>
      <c r="S23" s="937"/>
      <c r="T23" s="937"/>
      <c r="U23" s="937"/>
      <c r="V23" s="938"/>
      <c r="W23" s="986"/>
      <c r="X23" s="937"/>
      <c r="Y23" s="937"/>
      <c r="Z23" s="937"/>
      <c r="AA23" s="937"/>
      <c r="AB23" s="937"/>
      <c r="AC23" s="938"/>
      <c r="AD23" s="975" t="s">
        <v>680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638</v>
      </c>
      <c r="H24" s="957"/>
      <c r="I24" s="957"/>
      <c r="J24" s="957"/>
      <c r="K24" s="957"/>
      <c r="L24" s="957"/>
      <c r="M24" s="957"/>
      <c r="N24" s="957"/>
      <c r="O24" s="958"/>
      <c r="P24" s="665">
        <v>14000</v>
      </c>
      <c r="Q24" s="666"/>
      <c r="R24" s="666"/>
      <c r="S24" s="666"/>
      <c r="T24" s="666"/>
      <c r="U24" s="666"/>
      <c r="V24" s="667"/>
      <c r="W24" s="665"/>
      <c r="X24" s="666"/>
      <c r="Y24" s="666"/>
      <c r="Z24" s="666"/>
      <c r="AA24" s="666"/>
      <c r="AB24" s="666"/>
      <c r="AC24" s="66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578</v>
      </c>
      <c r="H25" s="957"/>
      <c r="I25" s="957"/>
      <c r="J25" s="957"/>
      <c r="K25" s="957"/>
      <c r="L25" s="957"/>
      <c r="M25" s="957"/>
      <c r="N25" s="957"/>
      <c r="O25" s="958"/>
      <c r="P25" s="665">
        <v>7432.4930000000004</v>
      </c>
      <c r="Q25" s="666"/>
      <c r="R25" s="666"/>
      <c r="S25" s="666"/>
      <c r="T25" s="666"/>
      <c r="U25" s="666"/>
      <c r="V25" s="667"/>
      <c r="W25" s="665"/>
      <c r="X25" s="666"/>
      <c r="Y25" s="666"/>
      <c r="Z25" s="666"/>
      <c r="AA25" s="666"/>
      <c r="AB25" s="666"/>
      <c r="AC25" s="66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637</v>
      </c>
      <c r="H26" s="957"/>
      <c r="I26" s="957"/>
      <c r="J26" s="957"/>
      <c r="K26" s="957"/>
      <c r="L26" s="957"/>
      <c r="M26" s="957"/>
      <c r="N26" s="957"/>
      <c r="O26" s="958"/>
      <c r="P26" s="665">
        <v>37.122999999999998</v>
      </c>
      <c r="Q26" s="666"/>
      <c r="R26" s="666"/>
      <c r="S26" s="666"/>
      <c r="T26" s="666"/>
      <c r="U26" s="666"/>
      <c r="V26" s="667"/>
      <c r="W26" s="665"/>
      <c r="X26" s="666"/>
      <c r="Y26" s="666"/>
      <c r="Z26" s="666"/>
      <c r="AA26" s="666"/>
      <c r="AB26" s="666"/>
      <c r="AC26" s="66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5"/>
      <c r="Q27" s="666"/>
      <c r="R27" s="666"/>
      <c r="S27" s="666"/>
      <c r="T27" s="666"/>
      <c r="U27" s="666"/>
      <c r="V27" s="667"/>
      <c r="W27" s="665"/>
      <c r="X27" s="666"/>
      <c r="Y27" s="666"/>
      <c r="Z27" s="666"/>
      <c r="AA27" s="666"/>
      <c r="AB27" s="666"/>
      <c r="AC27" s="66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460</v>
      </c>
      <c r="H28" s="960"/>
      <c r="I28" s="960"/>
      <c r="J28" s="960"/>
      <c r="K28" s="960"/>
      <c r="L28" s="960"/>
      <c r="M28" s="960"/>
      <c r="N28" s="960"/>
      <c r="O28" s="961"/>
      <c r="P28" s="883">
        <f>P29-SUM(P23:P27)</f>
        <v>0</v>
      </c>
      <c r="Q28" s="884"/>
      <c r="R28" s="884"/>
      <c r="S28" s="884"/>
      <c r="T28" s="884"/>
      <c r="U28" s="884"/>
      <c r="V28" s="885"/>
      <c r="W28" s="883">
        <f>W29-SUM(W23:W27)</f>
        <v>0</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665">
        <f>AK13</f>
        <v>124403.15</v>
      </c>
      <c r="Q29" s="666"/>
      <c r="R29" s="666"/>
      <c r="S29" s="666"/>
      <c r="T29" s="666"/>
      <c r="U29" s="666"/>
      <c r="V29" s="667"/>
      <c r="W29" s="665"/>
      <c r="X29" s="666"/>
      <c r="Y29" s="666"/>
      <c r="Z29" s="666"/>
      <c r="AA29" s="666"/>
      <c r="AB29" s="666"/>
      <c r="AC29" s="667"/>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6" t="s">
        <v>472</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530</v>
      </c>
      <c r="AF30" s="864"/>
      <c r="AG30" s="864"/>
      <c r="AH30" s="865"/>
      <c r="AI30" s="863" t="s">
        <v>527</v>
      </c>
      <c r="AJ30" s="864"/>
      <c r="AK30" s="864"/>
      <c r="AL30" s="865"/>
      <c r="AM30" s="920" t="s">
        <v>522</v>
      </c>
      <c r="AN30" s="920"/>
      <c r="AO30" s="920"/>
      <c r="AP30" s="863"/>
      <c r="AQ30" s="772" t="s">
        <v>354</v>
      </c>
      <c r="AR30" s="773"/>
      <c r="AS30" s="773"/>
      <c r="AT30" s="774"/>
      <c r="AU30" s="779" t="s">
        <v>253</v>
      </c>
      <c r="AV30" s="779"/>
      <c r="AW30" s="779"/>
      <c r="AX30" s="921"/>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v>31</v>
      </c>
      <c r="AR31" s="200"/>
      <c r="AS31" s="133" t="s">
        <v>355</v>
      </c>
      <c r="AT31" s="134"/>
      <c r="AU31" s="199" t="s">
        <v>566</v>
      </c>
      <c r="AV31" s="199"/>
      <c r="AW31" s="403" t="s">
        <v>300</v>
      </c>
      <c r="AX31" s="404"/>
    </row>
    <row r="32" spans="1:50" ht="37.5" customHeight="1" x14ac:dyDescent="0.15">
      <c r="A32" s="408"/>
      <c r="B32" s="406"/>
      <c r="C32" s="406"/>
      <c r="D32" s="406"/>
      <c r="E32" s="406"/>
      <c r="F32" s="407"/>
      <c r="G32" s="569" t="s">
        <v>579</v>
      </c>
      <c r="H32" s="570"/>
      <c r="I32" s="570"/>
      <c r="J32" s="570"/>
      <c r="K32" s="570"/>
      <c r="L32" s="570"/>
      <c r="M32" s="570"/>
      <c r="N32" s="570"/>
      <c r="O32" s="571"/>
      <c r="P32" s="105" t="s">
        <v>678</v>
      </c>
      <c r="Q32" s="105"/>
      <c r="R32" s="105"/>
      <c r="S32" s="105"/>
      <c r="T32" s="105"/>
      <c r="U32" s="105"/>
      <c r="V32" s="105"/>
      <c r="W32" s="105"/>
      <c r="X32" s="106"/>
      <c r="Y32" s="476" t="s">
        <v>12</v>
      </c>
      <c r="Z32" s="536"/>
      <c r="AA32" s="537"/>
      <c r="AB32" s="466" t="s">
        <v>491</v>
      </c>
      <c r="AC32" s="466"/>
      <c r="AD32" s="466"/>
      <c r="AE32" s="218">
        <v>33.1</v>
      </c>
      <c r="AF32" s="219"/>
      <c r="AG32" s="219"/>
      <c r="AH32" s="219"/>
      <c r="AI32" s="218">
        <v>35.299999999999997</v>
      </c>
      <c r="AJ32" s="219"/>
      <c r="AK32" s="219"/>
      <c r="AL32" s="219"/>
      <c r="AM32" s="218">
        <v>36</v>
      </c>
      <c r="AN32" s="219"/>
      <c r="AO32" s="219"/>
      <c r="AP32" s="219"/>
      <c r="AQ32" s="340" t="s">
        <v>566</v>
      </c>
      <c r="AR32" s="207"/>
      <c r="AS32" s="207"/>
      <c r="AT32" s="341"/>
      <c r="AU32" s="219" t="s">
        <v>566</v>
      </c>
      <c r="AV32" s="219"/>
      <c r="AW32" s="219"/>
      <c r="AX32" s="221"/>
    </row>
    <row r="33" spans="1:50" ht="37.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491</v>
      </c>
      <c r="AC33" s="528"/>
      <c r="AD33" s="528"/>
      <c r="AE33" s="218" t="s">
        <v>566</v>
      </c>
      <c r="AF33" s="219"/>
      <c r="AG33" s="219"/>
      <c r="AH33" s="219"/>
      <c r="AI33" s="218" t="s">
        <v>566</v>
      </c>
      <c r="AJ33" s="219"/>
      <c r="AK33" s="219"/>
      <c r="AL33" s="219"/>
      <c r="AM33" s="218" t="s">
        <v>643</v>
      </c>
      <c r="AN33" s="219"/>
      <c r="AO33" s="219"/>
      <c r="AP33" s="219"/>
      <c r="AQ33" s="340">
        <v>36</v>
      </c>
      <c r="AR33" s="207"/>
      <c r="AS33" s="207"/>
      <c r="AT33" s="341"/>
      <c r="AU33" s="219" t="s">
        <v>566</v>
      </c>
      <c r="AV33" s="219"/>
      <c r="AW33" s="219"/>
      <c r="AX33" s="221"/>
    </row>
    <row r="34" spans="1:50" ht="37.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t="s">
        <v>566</v>
      </c>
      <c r="AF34" s="219"/>
      <c r="AG34" s="219"/>
      <c r="AH34" s="219"/>
      <c r="AI34" s="218" t="s">
        <v>566</v>
      </c>
      <c r="AJ34" s="219"/>
      <c r="AK34" s="219"/>
      <c r="AL34" s="219"/>
      <c r="AM34" s="218" t="s">
        <v>643</v>
      </c>
      <c r="AN34" s="219"/>
      <c r="AO34" s="219"/>
      <c r="AP34" s="219"/>
      <c r="AQ34" s="340" t="s">
        <v>566</v>
      </c>
      <c r="AR34" s="207"/>
      <c r="AS34" s="207"/>
      <c r="AT34" s="341"/>
      <c r="AU34" s="219" t="s">
        <v>566</v>
      </c>
      <c r="AV34" s="219"/>
      <c r="AW34" s="219"/>
      <c r="AX34" s="221"/>
    </row>
    <row r="35" spans="1:50" ht="23.25" customHeight="1" x14ac:dyDescent="0.15">
      <c r="A35" s="226" t="s">
        <v>500</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472</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6" t="s">
        <v>253</v>
      </c>
      <c r="AV37" s="416"/>
      <c r="AW37" s="416"/>
      <c r="AX37" s="915"/>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v>31</v>
      </c>
      <c r="AR38" s="200"/>
      <c r="AS38" s="133" t="s">
        <v>355</v>
      </c>
      <c r="AT38" s="134"/>
      <c r="AU38" s="199" t="s">
        <v>566</v>
      </c>
      <c r="AV38" s="199"/>
      <c r="AW38" s="403" t="s">
        <v>300</v>
      </c>
      <c r="AX38" s="404"/>
    </row>
    <row r="39" spans="1:50" ht="33" customHeight="1" x14ac:dyDescent="0.15">
      <c r="A39" s="408"/>
      <c r="B39" s="406"/>
      <c r="C39" s="406"/>
      <c r="D39" s="406"/>
      <c r="E39" s="406"/>
      <c r="F39" s="407"/>
      <c r="G39" s="569" t="s">
        <v>579</v>
      </c>
      <c r="H39" s="570"/>
      <c r="I39" s="570"/>
      <c r="J39" s="570"/>
      <c r="K39" s="570"/>
      <c r="L39" s="570"/>
      <c r="M39" s="570"/>
      <c r="N39" s="570"/>
      <c r="O39" s="571"/>
      <c r="P39" s="105" t="s">
        <v>679</v>
      </c>
      <c r="Q39" s="105"/>
      <c r="R39" s="105"/>
      <c r="S39" s="105"/>
      <c r="T39" s="105"/>
      <c r="U39" s="105"/>
      <c r="V39" s="105"/>
      <c r="W39" s="105"/>
      <c r="X39" s="106"/>
      <c r="Y39" s="476" t="s">
        <v>12</v>
      </c>
      <c r="Z39" s="536"/>
      <c r="AA39" s="537"/>
      <c r="AB39" s="466" t="s">
        <v>491</v>
      </c>
      <c r="AC39" s="466"/>
      <c r="AD39" s="466"/>
      <c r="AE39" s="218">
        <v>24</v>
      </c>
      <c r="AF39" s="219"/>
      <c r="AG39" s="219"/>
      <c r="AH39" s="219"/>
      <c r="AI39" s="218">
        <v>27.1</v>
      </c>
      <c r="AJ39" s="219"/>
      <c r="AK39" s="219"/>
      <c r="AL39" s="219"/>
      <c r="AM39" s="218">
        <v>30.8</v>
      </c>
      <c r="AN39" s="219"/>
      <c r="AO39" s="219"/>
      <c r="AP39" s="219"/>
      <c r="AQ39" s="340" t="s">
        <v>566</v>
      </c>
      <c r="AR39" s="207"/>
      <c r="AS39" s="207"/>
      <c r="AT39" s="341"/>
      <c r="AU39" s="219" t="s">
        <v>566</v>
      </c>
      <c r="AV39" s="219"/>
      <c r="AW39" s="219"/>
      <c r="AX39" s="221"/>
    </row>
    <row r="40" spans="1:50" ht="33"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491</v>
      </c>
      <c r="AC40" s="528"/>
      <c r="AD40" s="528"/>
      <c r="AE40" s="218" t="s">
        <v>566</v>
      </c>
      <c r="AF40" s="219"/>
      <c r="AG40" s="219"/>
      <c r="AH40" s="219"/>
      <c r="AI40" s="218" t="s">
        <v>566</v>
      </c>
      <c r="AJ40" s="219"/>
      <c r="AK40" s="219"/>
      <c r="AL40" s="219"/>
      <c r="AM40" s="218" t="s">
        <v>643</v>
      </c>
      <c r="AN40" s="219"/>
      <c r="AO40" s="219"/>
      <c r="AP40" s="219"/>
      <c r="AQ40" s="340">
        <v>30.8</v>
      </c>
      <c r="AR40" s="207"/>
      <c r="AS40" s="207"/>
      <c r="AT40" s="341"/>
      <c r="AU40" s="219" t="s">
        <v>566</v>
      </c>
      <c r="AV40" s="219"/>
      <c r="AW40" s="219"/>
      <c r="AX40" s="221"/>
    </row>
    <row r="41" spans="1:50" ht="33"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t="s">
        <v>566</v>
      </c>
      <c r="AF41" s="219"/>
      <c r="AG41" s="219"/>
      <c r="AH41" s="219"/>
      <c r="AI41" s="218" t="s">
        <v>566</v>
      </c>
      <c r="AJ41" s="219"/>
      <c r="AK41" s="219"/>
      <c r="AL41" s="219"/>
      <c r="AM41" s="218" t="s">
        <v>643</v>
      </c>
      <c r="AN41" s="219"/>
      <c r="AO41" s="219"/>
      <c r="AP41" s="219"/>
      <c r="AQ41" s="340" t="s">
        <v>566</v>
      </c>
      <c r="AR41" s="207"/>
      <c r="AS41" s="207"/>
      <c r="AT41" s="341"/>
      <c r="AU41" s="219" t="s">
        <v>566</v>
      </c>
      <c r="AV41" s="219"/>
      <c r="AW41" s="219"/>
      <c r="AX41" s="221"/>
    </row>
    <row r="42" spans="1:50" ht="23.25" customHeight="1" x14ac:dyDescent="0.15">
      <c r="A42" s="226" t="s">
        <v>500</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472</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6" t="s">
        <v>253</v>
      </c>
      <c r="AV44" s="416"/>
      <c r="AW44" s="416"/>
      <c r="AX44" s="915"/>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472</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6" t="s">
        <v>253</v>
      </c>
      <c r="AV51" s="926"/>
      <c r="AW51" s="926"/>
      <c r="AX51" s="927"/>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472</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6" t="s">
        <v>253</v>
      </c>
      <c r="AV58" s="926"/>
      <c r="AW58" s="926"/>
      <c r="AX58" s="927"/>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473</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468</v>
      </c>
      <c r="X65" s="493"/>
      <c r="Y65" s="496"/>
      <c r="Z65" s="496"/>
      <c r="AA65" s="497"/>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478</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473</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467</v>
      </c>
      <c r="AP79" s="279"/>
      <c r="AQ79" s="279"/>
      <c r="AR79" s="81" t="s">
        <v>465</v>
      </c>
      <c r="AS79" s="278"/>
      <c r="AT79" s="279"/>
      <c r="AU79" s="279"/>
      <c r="AV79" s="279"/>
      <c r="AW79" s="279"/>
      <c r="AX79" s="948"/>
    </row>
    <row r="80" spans="1:50" ht="18.75" hidden="1" customHeight="1" x14ac:dyDescent="0.15">
      <c r="A80" s="869" t="s">
        <v>266</v>
      </c>
      <c r="B80" s="529" t="s">
        <v>464</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8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0"/>
    </row>
    <row r="83" spans="1:60" ht="22.5" hidden="1" customHeight="1" x14ac:dyDescent="0.15">
      <c r="A83" s="870"/>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2"/>
    </row>
    <row r="84" spans="1:60" ht="19.5" hidden="1" customHeight="1" x14ac:dyDescent="0.15">
      <c r="A84" s="870"/>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3"/>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530</v>
      </c>
      <c r="AF85" s="245"/>
      <c r="AG85" s="245"/>
      <c r="AH85" s="246"/>
      <c r="AI85" s="244" t="s">
        <v>527</v>
      </c>
      <c r="AJ85" s="245"/>
      <c r="AK85" s="245"/>
      <c r="AL85" s="246"/>
      <c r="AM85" s="250" t="s">
        <v>522</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530</v>
      </c>
      <c r="AF90" s="245"/>
      <c r="AG90" s="245"/>
      <c r="AH90" s="246"/>
      <c r="AI90" s="244" t="s">
        <v>527</v>
      </c>
      <c r="AJ90" s="245"/>
      <c r="AK90" s="245"/>
      <c r="AL90" s="246"/>
      <c r="AM90" s="250" t="s">
        <v>522</v>
      </c>
      <c r="AN90" s="250"/>
      <c r="AO90" s="250"/>
      <c r="AP90" s="244"/>
      <c r="AQ90" s="159" t="s">
        <v>354</v>
      </c>
      <c r="AR90" s="130"/>
      <c r="AS90" s="130"/>
      <c r="AT90" s="131"/>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0"/>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530</v>
      </c>
      <c r="AF95" s="245"/>
      <c r="AG95" s="245"/>
      <c r="AH95" s="246"/>
      <c r="AI95" s="244" t="s">
        <v>527</v>
      </c>
      <c r="AJ95" s="245"/>
      <c r="AK95" s="245"/>
      <c r="AL95" s="246"/>
      <c r="AM95" s="250" t="s">
        <v>522</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0"/>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530</v>
      </c>
      <c r="AF100" s="545"/>
      <c r="AG100" s="545"/>
      <c r="AH100" s="546"/>
      <c r="AI100" s="544" t="s">
        <v>527</v>
      </c>
      <c r="AJ100" s="545"/>
      <c r="AK100" s="545"/>
      <c r="AL100" s="546"/>
      <c r="AM100" s="544" t="s">
        <v>523</v>
      </c>
      <c r="AN100" s="545"/>
      <c r="AO100" s="545"/>
      <c r="AP100" s="546"/>
      <c r="AQ100" s="320" t="s">
        <v>516</v>
      </c>
      <c r="AR100" s="321"/>
      <c r="AS100" s="321"/>
      <c r="AT100" s="322"/>
      <c r="AU100" s="320" t="s">
        <v>513</v>
      </c>
      <c r="AV100" s="321"/>
      <c r="AW100" s="321"/>
      <c r="AX100" s="323"/>
    </row>
    <row r="101" spans="1:60" ht="23.25" customHeight="1" x14ac:dyDescent="0.15">
      <c r="A101" s="427"/>
      <c r="B101" s="428"/>
      <c r="C101" s="428"/>
      <c r="D101" s="428"/>
      <c r="E101" s="428"/>
      <c r="F101" s="429"/>
      <c r="G101" s="105" t="s">
        <v>582</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583</v>
      </c>
      <c r="AC101" s="466"/>
      <c r="AD101" s="466"/>
      <c r="AE101" s="218">
        <v>130</v>
      </c>
      <c r="AF101" s="219"/>
      <c r="AG101" s="219"/>
      <c r="AH101" s="220"/>
      <c r="AI101" s="218">
        <v>129</v>
      </c>
      <c r="AJ101" s="219"/>
      <c r="AK101" s="219"/>
      <c r="AL101" s="220"/>
      <c r="AM101" s="218">
        <v>127</v>
      </c>
      <c r="AN101" s="219"/>
      <c r="AO101" s="219"/>
      <c r="AP101" s="220"/>
      <c r="AQ101" s="218" t="s">
        <v>566</v>
      </c>
      <c r="AR101" s="219"/>
      <c r="AS101" s="219"/>
      <c r="AT101" s="220"/>
      <c r="AU101" s="218" t="s">
        <v>677</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583</v>
      </c>
      <c r="AC102" s="466"/>
      <c r="AD102" s="466"/>
      <c r="AE102" s="423">
        <v>132</v>
      </c>
      <c r="AF102" s="423"/>
      <c r="AG102" s="423"/>
      <c r="AH102" s="423"/>
      <c r="AI102" s="423">
        <v>133</v>
      </c>
      <c r="AJ102" s="423"/>
      <c r="AK102" s="423"/>
      <c r="AL102" s="423"/>
      <c r="AM102" s="423">
        <v>129</v>
      </c>
      <c r="AN102" s="423"/>
      <c r="AO102" s="423"/>
      <c r="AP102" s="423"/>
      <c r="AQ102" s="273">
        <v>133</v>
      </c>
      <c r="AR102" s="274"/>
      <c r="AS102" s="274"/>
      <c r="AT102" s="319"/>
      <c r="AU102" s="273"/>
      <c r="AV102" s="274"/>
      <c r="AW102" s="274"/>
      <c r="AX102" s="319"/>
    </row>
    <row r="103" spans="1:60" ht="31.5" hidden="1" customHeight="1" x14ac:dyDescent="0.15">
      <c r="A103" s="424" t="s">
        <v>474</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530</v>
      </c>
      <c r="AF103" s="421"/>
      <c r="AG103" s="421"/>
      <c r="AH103" s="422"/>
      <c r="AI103" s="420" t="s">
        <v>527</v>
      </c>
      <c r="AJ103" s="421"/>
      <c r="AK103" s="421"/>
      <c r="AL103" s="422"/>
      <c r="AM103" s="420" t="s">
        <v>523</v>
      </c>
      <c r="AN103" s="421"/>
      <c r="AO103" s="421"/>
      <c r="AP103" s="422"/>
      <c r="AQ103" s="284" t="s">
        <v>516</v>
      </c>
      <c r="AR103" s="285"/>
      <c r="AS103" s="285"/>
      <c r="AT103" s="324"/>
      <c r="AU103" s="284" t="s">
        <v>513</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474</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530</v>
      </c>
      <c r="AF106" s="421"/>
      <c r="AG106" s="421"/>
      <c r="AH106" s="422"/>
      <c r="AI106" s="420" t="s">
        <v>527</v>
      </c>
      <c r="AJ106" s="421"/>
      <c r="AK106" s="421"/>
      <c r="AL106" s="422"/>
      <c r="AM106" s="420" t="s">
        <v>522</v>
      </c>
      <c r="AN106" s="421"/>
      <c r="AO106" s="421"/>
      <c r="AP106" s="422"/>
      <c r="AQ106" s="284" t="s">
        <v>516</v>
      </c>
      <c r="AR106" s="285"/>
      <c r="AS106" s="285"/>
      <c r="AT106" s="324"/>
      <c r="AU106" s="284" t="s">
        <v>513</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474</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530</v>
      </c>
      <c r="AF109" s="421"/>
      <c r="AG109" s="421"/>
      <c r="AH109" s="422"/>
      <c r="AI109" s="420" t="s">
        <v>527</v>
      </c>
      <c r="AJ109" s="421"/>
      <c r="AK109" s="421"/>
      <c r="AL109" s="422"/>
      <c r="AM109" s="420" t="s">
        <v>523</v>
      </c>
      <c r="AN109" s="421"/>
      <c r="AO109" s="421"/>
      <c r="AP109" s="422"/>
      <c r="AQ109" s="284" t="s">
        <v>516</v>
      </c>
      <c r="AR109" s="285"/>
      <c r="AS109" s="285"/>
      <c r="AT109" s="324"/>
      <c r="AU109" s="284" t="s">
        <v>513</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474</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530</v>
      </c>
      <c r="AF112" s="421"/>
      <c r="AG112" s="421"/>
      <c r="AH112" s="422"/>
      <c r="AI112" s="420" t="s">
        <v>527</v>
      </c>
      <c r="AJ112" s="421"/>
      <c r="AK112" s="421"/>
      <c r="AL112" s="422"/>
      <c r="AM112" s="420" t="s">
        <v>522</v>
      </c>
      <c r="AN112" s="421"/>
      <c r="AO112" s="421"/>
      <c r="AP112" s="422"/>
      <c r="AQ112" s="284" t="s">
        <v>516</v>
      </c>
      <c r="AR112" s="285"/>
      <c r="AS112" s="285"/>
      <c r="AT112" s="324"/>
      <c r="AU112" s="284" t="s">
        <v>513</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530</v>
      </c>
      <c r="AF115" s="421"/>
      <c r="AG115" s="421"/>
      <c r="AH115" s="422"/>
      <c r="AI115" s="420" t="s">
        <v>527</v>
      </c>
      <c r="AJ115" s="421"/>
      <c r="AK115" s="421"/>
      <c r="AL115" s="422"/>
      <c r="AM115" s="420" t="s">
        <v>522</v>
      </c>
      <c r="AN115" s="421"/>
      <c r="AO115" s="421"/>
      <c r="AP115" s="422"/>
      <c r="AQ115" s="596" t="s">
        <v>517</v>
      </c>
      <c r="AR115" s="597"/>
      <c r="AS115" s="597"/>
      <c r="AT115" s="597"/>
      <c r="AU115" s="597"/>
      <c r="AV115" s="597"/>
      <c r="AW115" s="597"/>
      <c r="AX115" s="598"/>
    </row>
    <row r="116" spans="1:50" ht="23.25" customHeight="1" x14ac:dyDescent="0.15">
      <c r="A116" s="444"/>
      <c r="B116" s="445"/>
      <c r="C116" s="445"/>
      <c r="D116" s="445"/>
      <c r="E116" s="445"/>
      <c r="F116" s="446"/>
      <c r="G116" s="398" t="s">
        <v>584</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585</v>
      </c>
      <c r="AC116" s="468"/>
      <c r="AD116" s="469"/>
      <c r="AE116" s="423">
        <v>1422</v>
      </c>
      <c r="AF116" s="423"/>
      <c r="AG116" s="423"/>
      <c r="AH116" s="423"/>
      <c r="AI116" s="423">
        <v>1644</v>
      </c>
      <c r="AJ116" s="423"/>
      <c r="AK116" s="423"/>
      <c r="AL116" s="423"/>
      <c r="AM116" s="423">
        <v>2050</v>
      </c>
      <c r="AN116" s="423"/>
      <c r="AO116" s="423"/>
      <c r="AP116" s="423"/>
      <c r="AQ116" s="218">
        <v>1503</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586</v>
      </c>
      <c r="AC117" s="478"/>
      <c r="AD117" s="479"/>
      <c r="AE117" s="556" t="s">
        <v>587</v>
      </c>
      <c r="AF117" s="556"/>
      <c r="AG117" s="556"/>
      <c r="AH117" s="556"/>
      <c r="AI117" s="556" t="s">
        <v>588</v>
      </c>
      <c r="AJ117" s="556"/>
      <c r="AK117" s="556"/>
      <c r="AL117" s="556"/>
      <c r="AM117" s="556" t="s">
        <v>645</v>
      </c>
      <c r="AN117" s="556"/>
      <c r="AO117" s="556"/>
      <c r="AP117" s="556"/>
      <c r="AQ117" s="556" t="s">
        <v>671</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530</v>
      </c>
      <c r="AF118" s="421"/>
      <c r="AG118" s="421"/>
      <c r="AH118" s="422"/>
      <c r="AI118" s="420" t="s">
        <v>527</v>
      </c>
      <c r="AJ118" s="421"/>
      <c r="AK118" s="421"/>
      <c r="AL118" s="422"/>
      <c r="AM118" s="420" t="s">
        <v>522</v>
      </c>
      <c r="AN118" s="421"/>
      <c r="AO118" s="421"/>
      <c r="AP118" s="422"/>
      <c r="AQ118" s="596" t="s">
        <v>517</v>
      </c>
      <c r="AR118" s="597"/>
      <c r="AS118" s="597"/>
      <c r="AT118" s="597"/>
      <c r="AU118" s="597"/>
      <c r="AV118" s="597"/>
      <c r="AW118" s="597"/>
      <c r="AX118" s="598"/>
    </row>
    <row r="119" spans="1:50" ht="23.25" hidden="1" customHeight="1" x14ac:dyDescent="0.15">
      <c r="A119" s="444"/>
      <c r="B119" s="445"/>
      <c r="C119" s="445"/>
      <c r="D119" s="445"/>
      <c r="E119" s="445"/>
      <c r="F119" s="446"/>
      <c r="G119" s="398" t="s">
        <v>589</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590</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530</v>
      </c>
      <c r="AF121" s="421"/>
      <c r="AG121" s="421"/>
      <c r="AH121" s="422"/>
      <c r="AI121" s="420" t="s">
        <v>527</v>
      </c>
      <c r="AJ121" s="421"/>
      <c r="AK121" s="421"/>
      <c r="AL121" s="422"/>
      <c r="AM121" s="420" t="s">
        <v>522</v>
      </c>
      <c r="AN121" s="421"/>
      <c r="AO121" s="421"/>
      <c r="AP121" s="422"/>
      <c r="AQ121" s="596" t="s">
        <v>517</v>
      </c>
      <c r="AR121" s="597"/>
      <c r="AS121" s="597"/>
      <c r="AT121" s="597"/>
      <c r="AU121" s="597"/>
      <c r="AV121" s="597"/>
      <c r="AW121" s="597"/>
      <c r="AX121" s="598"/>
    </row>
    <row r="122" spans="1:50" ht="23.25" hidden="1" customHeight="1" x14ac:dyDescent="0.15">
      <c r="A122" s="444"/>
      <c r="B122" s="445"/>
      <c r="C122" s="445"/>
      <c r="D122" s="445"/>
      <c r="E122" s="445"/>
      <c r="F122" s="446"/>
      <c r="G122" s="398" t="s">
        <v>591</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592</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531</v>
      </c>
      <c r="AF124" s="421"/>
      <c r="AG124" s="421"/>
      <c r="AH124" s="422"/>
      <c r="AI124" s="420" t="s">
        <v>527</v>
      </c>
      <c r="AJ124" s="421"/>
      <c r="AK124" s="421"/>
      <c r="AL124" s="422"/>
      <c r="AM124" s="420" t="s">
        <v>522</v>
      </c>
      <c r="AN124" s="421"/>
      <c r="AO124" s="421"/>
      <c r="AP124" s="422"/>
      <c r="AQ124" s="596" t="s">
        <v>517</v>
      </c>
      <c r="AR124" s="597"/>
      <c r="AS124" s="597"/>
      <c r="AT124" s="597"/>
      <c r="AU124" s="597"/>
      <c r="AV124" s="597"/>
      <c r="AW124" s="597"/>
      <c r="AX124" s="598"/>
    </row>
    <row r="125" spans="1:50" ht="23.25" hidden="1" customHeight="1" x14ac:dyDescent="0.15">
      <c r="A125" s="444"/>
      <c r="B125" s="445"/>
      <c r="C125" s="445"/>
      <c r="D125" s="445"/>
      <c r="E125" s="445"/>
      <c r="F125" s="446"/>
      <c r="G125" s="398" t="s">
        <v>591</v>
      </c>
      <c r="H125" s="398"/>
      <c r="I125" s="398"/>
      <c r="J125" s="398"/>
      <c r="K125" s="398"/>
      <c r="L125" s="398"/>
      <c r="M125" s="398"/>
      <c r="N125" s="398"/>
      <c r="O125" s="398"/>
      <c r="P125" s="398"/>
      <c r="Q125" s="398"/>
      <c r="R125" s="398"/>
      <c r="S125" s="398"/>
      <c r="T125" s="398"/>
      <c r="U125" s="398"/>
      <c r="V125" s="398"/>
      <c r="W125" s="398"/>
      <c r="X125" s="931"/>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2"/>
      <c r="Y126" s="476" t="s">
        <v>49</v>
      </c>
      <c r="Z126" s="451"/>
      <c r="AA126" s="452"/>
      <c r="AB126" s="477" t="s">
        <v>592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20" t="s">
        <v>530</v>
      </c>
      <c r="AF127" s="421"/>
      <c r="AG127" s="421"/>
      <c r="AH127" s="422"/>
      <c r="AI127" s="420" t="s">
        <v>527</v>
      </c>
      <c r="AJ127" s="421"/>
      <c r="AK127" s="421"/>
      <c r="AL127" s="422"/>
      <c r="AM127" s="420" t="s">
        <v>522</v>
      </c>
      <c r="AN127" s="421"/>
      <c r="AO127" s="421"/>
      <c r="AP127" s="422"/>
      <c r="AQ127" s="596" t="s">
        <v>517</v>
      </c>
      <c r="AR127" s="597"/>
      <c r="AS127" s="597"/>
      <c r="AT127" s="597"/>
      <c r="AU127" s="597"/>
      <c r="AV127" s="597"/>
      <c r="AW127" s="597"/>
      <c r="AX127" s="598"/>
    </row>
    <row r="128" spans="1:50" ht="23.25" hidden="1" customHeight="1" x14ac:dyDescent="0.15">
      <c r="A128" s="444"/>
      <c r="B128" s="445"/>
      <c r="C128" s="445"/>
      <c r="D128" s="445"/>
      <c r="E128" s="445"/>
      <c r="F128" s="446"/>
      <c r="G128" s="398" t="s">
        <v>591</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560</v>
      </c>
      <c r="B130" s="185"/>
      <c r="C130" s="184" t="s">
        <v>358</v>
      </c>
      <c r="D130" s="185"/>
      <c r="E130" s="169" t="s">
        <v>387</v>
      </c>
      <c r="F130" s="170"/>
      <c r="G130" s="171" t="s">
        <v>641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678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33.1</v>
      </c>
      <c r="AF134" s="207"/>
      <c r="AG134" s="207"/>
      <c r="AH134" s="207"/>
      <c r="AI134" s="206">
        <v>35.299999999999997</v>
      </c>
      <c r="AJ134" s="207"/>
      <c r="AK134" s="207"/>
      <c r="AL134" s="207"/>
      <c r="AM134" s="206">
        <v>36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t="s">
        <v>566</v>
      </c>
      <c r="AF135" s="207"/>
      <c r="AG135" s="207"/>
      <c r="AH135" s="207"/>
      <c r="AI135" s="206" t="s">
        <v>566</v>
      </c>
      <c r="AJ135" s="207"/>
      <c r="AK135" s="207"/>
      <c r="AL135" s="207"/>
      <c r="AM135" s="206" t="s">
        <v>643</v>
      </c>
      <c r="AN135" s="207"/>
      <c r="AO135" s="207"/>
      <c r="AP135" s="207"/>
      <c r="AQ135" s="206">
        <v>36</v>
      </c>
      <c r="AR135" s="207"/>
      <c r="AS135" s="207"/>
      <c r="AT135" s="207"/>
      <c r="AU135" s="206" t="s">
        <v>672</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c r="AV137" s="200"/>
      <c r="AW137" s="133" t="s">
        <v>300</v>
      </c>
      <c r="AX137" s="195"/>
    </row>
    <row r="138" spans="1:50" ht="39.75" customHeight="1" x14ac:dyDescent="0.15">
      <c r="A138" s="189"/>
      <c r="B138" s="186"/>
      <c r="C138" s="180"/>
      <c r="D138" s="186"/>
      <c r="E138" s="180"/>
      <c r="F138" s="181"/>
      <c r="G138" s="104" t="s">
        <v>679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491</v>
      </c>
      <c r="AC138" s="205"/>
      <c r="AD138" s="205"/>
      <c r="AE138" s="206">
        <v>24</v>
      </c>
      <c r="AF138" s="207"/>
      <c r="AG138" s="207"/>
      <c r="AH138" s="207"/>
      <c r="AI138" s="206">
        <v>27.1</v>
      </c>
      <c r="AJ138" s="207"/>
      <c r="AK138" s="207"/>
      <c r="AL138" s="207"/>
      <c r="AM138" s="206">
        <v>30.8</v>
      </c>
      <c r="AN138" s="207"/>
      <c r="AO138" s="207"/>
      <c r="AP138" s="207"/>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491</v>
      </c>
      <c r="AC139" s="213"/>
      <c r="AD139" s="213"/>
      <c r="AE139" s="206" t="s">
        <v>566</v>
      </c>
      <c r="AF139" s="207"/>
      <c r="AG139" s="207"/>
      <c r="AH139" s="207"/>
      <c r="AI139" s="206" t="s">
        <v>566</v>
      </c>
      <c r="AJ139" s="207"/>
      <c r="AK139" s="207"/>
      <c r="AL139" s="207"/>
      <c r="AM139" s="206" t="s">
        <v>643</v>
      </c>
      <c r="AN139" s="207"/>
      <c r="AO139" s="207"/>
      <c r="AP139" s="207"/>
      <c r="AQ139" s="206">
        <v>30.8</v>
      </c>
      <c r="AR139" s="207"/>
      <c r="AS139" s="207"/>
      <c r="AT139" s="207"/>
      <c r="AU139" s="206" t="s">
        <v>672</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7.5" customHeight="1" x14ac:dyDescent="0.15">
      <c r="A188" s="189"/>
      <c r="B188" s="186"/>
      <c r="C188" s="180"/>
      <c r="D188" s="186"/>
      <c r="E188" s="125" t="s">
        <v>635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33"/>
      <c r="E430" s="174" t="s">
        <v>540</v>
      </c>
      <c r="F430" s="903"/>
      <c r="G430" s="904" t="s">
        <v>374</v>
      </c>
      <c r="H430" s="123"/>
      <c r="I430" s="123"/>
      <c r="J430" s="905" t="s">
        <v>593</v>
      </c>
      <c r="K430" s="906"/>
      <c r="L430" s="906"/>
      <c r="M430" s="906"/>
      <c r="N430" s="906"/>
      <c r="O430" s="906"/>
      <c r="P430" s="906"/>
      <c r="Q430" s="906"/>
      <c r="R430" s="906"/>
      <c r="S430" s="906"/>
      <c r="T430" s="907"/>
      <c r="U430" s="593" t="s">
        <v>561</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595" t="s">
        <v>595</v>
      </c>
      <c r="AR432" s="200"/>
      <c r="AS432" s="133" t="s">
        <v>355</v>
      </c>
      <c r="AT432" s="134"/>
      <c r="AU432" s="200" t="s">
        <v>561</v>
      </c>
      <c r="AV432" s="200"/>
      <c r="AW432" s="133" t="s">
        <v>300</v>
      </c>
      <c r="AX432" s="195"/>
    </row>
    <row r="433" spans="1:50" ht="23.25" hidden="1"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593</v>
      </c>
      <c r="AF433" s="207"/>
      <c r="AG433" s="207"/>
      <c r="AH433" s="341"/>
      <c r="AI433" s="340" t="s">
        <v>593</v>
      </c>
      <c r="AJ433" s="207"/>
      <c r="AK433" s="207"/>
      <c r="AL433" s="207"/>
      <c r="AM433" s="340" t="s">
        <v>566</v>
      </c>
      <c r="AN433" s="207"/>
      <c r="AO433" s="207"/>
      <c r="AP433" s="341"/>
      <c r="AQ433" s="340" t="s">
        <v>593</v>
      </c>
      <c r="AR433" s="207"/>
      <c r="AS433" s="207"/>
      <c r="AT433" s="341"/>
      <c r="AU433" s="207" t="s">
        <v>593</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593</v>
      </c>
      <c r="AF434" s="207"/>
      <c r="AG434" s="207"/>
      <c r="AH434" s="341"/>
      <c r="AI434" s="340" t="s">
        <v>597</v>
      </c>
      <c r="AJ434" s="207"/>
      <c r="AK434" s="207"/>
      <c r="AL434" s="207"/>
      <c r="AM434" s="340" t="s">
        <v>566</v>
      </c>
      <c r="AN434" s="207"/>
      <c r="AO434" s="207"/>
      <c r="AP434" s="341"/>
      <c r="AQ434" s="340" t="s">
        <v>593</v>
      </c>
      <c r="AR434" s="207"/>
      <c r="AS434" s="207"/>
      <c r="AT434" s="341"/>
      <c r="AU434" s="207" t="s">
        <v>597</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593</v>
      </c>
      <c r="AF435" s="207"/>
      <c r="AG435" s="207"/>
      <c r="AH435" s="341"/>
      <c r="AI435" s="340" t="s">
        <v>593</v>
      </c>
      <c r="AJ435" s="207"/>
      <c r="AK435" s="207"/>
      <c r="AL435" s="207"/>
      <c r="AM435" s="340" t="s">
        <v>566</v>
      </c>
      <c r="AN435" s="207"/>
      <c r="AO435" s="207"/>
      <c r="AP435" s="341"/>
      <c r="AQ435" s="340" t="s">
        <v>596</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595" t="s">
        <v>594</v>
      </c>
      <c r="AR457" s="200"/>
      <c r="AS457" s="133" t="s">
        <v>355</v>
      </c>
      <c r="AT457" s="134"/>
      <c r="AU457" s="200" t="s">
        <v>561</v>
      </c>
      <c r="AV457" s="200"/>
      <c r="AW457" s="133" t="s">
        <v>300</v>
      </c>
      <c r="AX457" s="195"/>
    </row>
    <row r="458" spans="1:50" ht="23.25" hidden="1" customHeight="1" x14ac:dyDescent="0.15">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593</v>
      </c>
      <c r="AF458" s="207"/>
      <c r="AG458" s="207"/>
      <c r="AH458" s="207"/>
      <c r="AI458" s="340" t="s">
        <v>593</v>
      </c>
      <c r="AJ458" s="207"/>
      <c r="AK458" s="207"/>
      <c r="AL458" s="207"/>
      <c r="AM458" s="340" t="s">
        <v>566</v>
      </c>
      <c r="AN458" s="207"/>
      <c r="AO458" s="207"/>
      <c r="AP458" s="341"/>
      <c r="AQ458" s="340" t="s">
        <v>593</v>
      </c>
      <c r="AR458" s="207"/>
      <c r="AS458" s="207"/>
      <c r="AT458" s="341"/>
      <c r="AU458" s="207" t="s">
        <v>593</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593</v>
      </c>
      <c r="AF459" s="207"/>
      <c r="AG459" s="207"/>
      <c r="AH459" s="341"/>
      <c r="AI459" s="340" t="s">
        <v>593</v>
      </c>
      <c r="AJ459" s="207"/>
      <c r="AK459" s="207"/>
      <c r="AL459" s="207"/>
      <c r="AM459" s="340" t="s">
        <v>566</v>
      </c>
      <c r="AN459" s="207"/>
      <c r="AO459" s="207"/>
      <c r="AP459" s="341"/>
      <c r="AQ459" s="340" t="s">
        <v>593</v>
      </c>
      <c r="AR459" s="207"/>
      <c r="AS459" s="207"/>
      <c r="AT459" s="341"/>
      <c r="AU459" s="207" t="s">
        <v>593</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597</v>
      </c>
      <c r="AF460" s="207"/>
      <c r="AG460" s="207"/>
      <c r="AH460" s="341"/>
      <c r="AI460" s="340" t="s">
        <v>593</v>
      </c>
      <c r="AJ460" s="207"/>
      <c r="AK460" s="207"/>
      <c r="AL460" s="207"/>
      <c r="AM460" s="340" t="s">
        <v>566</v>
      </c>
      <c r="AN460" s="207"/>
      <c r="AO460" s="207"/>
      <c r="AP460" s="341"/>
      <c r="AQ460" s="340" t="s">
        <v>597</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4" t="s">
        <v>374</v>
      </c>
      <c r="H484" s="123"/>
      <c r="I484" s="123"/>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4" t="s">
        <v>374</v>
      </c>
      <c r="H538" s="123"/>
      <c r="I538" s="123"/>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4" t="s">
        <v>374</v>
      </c>
      <c r="H592" s="123"/>
      <c r="I592" s="123"/>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4" t="s">
        <v>374</v>
      </c>
      <c r="H646" s="123"/>
      <c r="I646" s="123"/>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57" customHeight="1" x14ac:dyDescent="0.15">
      <c r="A702" s="875" t="s">
        <v>259</v>
      </c>
      <c r="B702" s="876"/>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615</v>
      </c>
      <c r="AE702" s="346"/>
      <c r="AF702" s="346"/>
      <c r="AG702" s="390" t="s">
        <v>598</v>
      </c>
      <c r="AH702" s="391"/>
      <c r="AI702" s="391"/>
      <c r="AJ702" s="391"/>
      <c r="AK702" s="391"/>
      <c r="AL702" s="391"/>
      <c r="AM702" s="391"/>
      <c r="AN702" s="391"/>
      <c r="AO702" s="391"/>
      <c r="AP702" s="391"/>
      <c r="AQ702" s="391"/>
      <c r="AR702" s="391"/>
      <c r="AS702" s="391"/>
      <c r="AT702" s="391"/>
      <c r="AU702" s="391"/>
      <c r="AV702" s="391"/>
      <c r="AW702" s="391"/>
      <c r="AX702" s="392"/>
    </row>
    <row r="703" spans="1:50" ht="50.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615</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615</v>
      </c>
      <c r="AE704" s="788"/>
      <c r="AF704" s="788"/>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6" t="s">
        <v>41</v>
      </c>
      <c r="D705" s="827"/>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8"/>
      <c r="AD705" s="722" t="s">
        <v>615</v>
      </c>
      <c r="AE705" s="723"/>
      <c r="AF705" s="723"/>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799"/>
      <c r="D706" s="800"/>
      <c r="E706" s="738" t="s">
        <v>501</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622</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1"/>
      <c r="D707" s="802"/>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622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71.25" customHeight="1" x14ac:dyDescent="0.15">
      <c r="A708" s="650"/>
      <c r="B708" s="652"/>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615</v>
      </c>
      <c r="AE708" s="610"/>
      <c r="AF708" s="610"/>
      <c r="AG708" s="747" t="s">
        <v>602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623</v>
      </c>
      <c r="AE709" s="329"/>
      <c r="AF709" s="329"/>
      <c r="AG709" s="101" t="s">
        <v>566</v>
      </c>
      <c r="AH709" s="102"/>
      <c r="AI709" s="102"/>
      <c r="AJ709" s="102"/>
      <c r="AK709" s="102"/>
      <c r="AL709" s="102"/>
      <c r="AM709" s="102"/>
      <c r="AN709" s="102"/>
      <c r="AO709" s="102"/>
      <c r="AP709" s="102"/>
      <c r="AQ709" s="102"/>
      <c r="AR709" s="102"/>
      <c r="AS709" s="102"/>
      <c r="AT709" s="102"/>
      <c r="AU709" s="102"/>
      <c r="AV709" s="102"/>
      <c r="AW709" s="102"/>
      <c r="AX709" s="103"/>
    </row>
    <row r="710" spans="1:50" ht="98.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615</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615</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6" t="s">
        <v>469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623</v>
      </c>
      <c r="AE712" s="788"/>
      <c r="AF712" s="788"/>
      <c r="AG712" s="815" t="s">
        <v>566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50"/>
      <c r="B713" s="652"/>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623</v>
      </c>
      <c r="AE713" s="329"/>
      <c r="AF713" s="671"/>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446</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623</v>
      </c>
      <c r="AE714" s="813"/>
      <c r="AF714" s="814"/>
      <c r="AG714" s="628" t="s">
        <v>566</v>
      </c>
      <c r="AH714" s="629"/>
      <c r="AI714" s="629"/>
      <c r="AJ714" s="629"/>
      <c r="AK714" s="629"/>
      <c r="AL714" s="629"/>
      <c r="AM714" s="629"/>
      <c r="AN714" s="629"/>
      <c r="AO714" s="629"/>
      <c r="AP714" s="629"/>
      <c r="AQ714" s="629"/>
      <c r="AR714" s="629"/>
      <c r="AS714" s="629"/>
      <c r="AT714" s="629"/>
      <c r="AU714" s="629"/>
      <c r="AV714" s="629"/>
      <c r="AW714" s="629"/>
      <c r="AX714" s="630"/>
    </row>
    <row r="715" spans="1:50" ht="84" customHeight="1" x14ac:dyDescent="0.15">
      <c r="A715" s="648" t="s">
        <v>40</v>
      </c>
      <c r="B715" s="789"/>
      <c r="C715" s="790" t="s">
        <v>447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615</v>
      </c>
      <c r="AE715" s="610"/>
      <c r="AF715" s="664"/>
      <c r="AG715" s="747" t="s">
        <v>605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4" t="s">
        <v>623</v>
      </c>
      <c r="AE716" s="635"/>
      <c r="AF716" s="635"/>
      <c r="AG716" s="628" t="s">
        <v>566</v>
      </c>
      <c r="AH716" s="629"/>
      <c r="AI716" s="629"/>
      <c r="AJ716" s="629"/>
      <c r="AK716" s="629"/>
      <c r="AL716" s="629"/>
      <c r="AM716" s="629"/>
      <c r="AN716" s="629"/>
      <c r="AO716" s="629"/>
      <c r="AP716" s="629"/>
      <c r="AQ716" s="629"/>
      <c r="AR716" s="629"/>
      <c r="AS716" s="629"/>
      <c r="AT716" s="629"/>
      <c r="AU716" s="629"/>
      <c r="AV716" s="629"/>
      <c r="AW716" s="629"/>
      <c r="AX716" s="630"/>
    </row>
    <row r="717" spans="1:50" ht="27" customHeight="1" x14ac:dyDescent="0.15">
      <c r="A717" s="650"/>
      <c r="B717" s="65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615</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623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t="s">
        <v>623</v>
      </c>
      <c r="AE719" s="610"/>
      <c r="AF719" s="610"/>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07"/>
      <c r="C726" s="820" t="s">
        <v>53</v>
      </c>
      <c r="D726" s="842"/>
      <c r="E726" s="842"/>
      <c r="F726" s="843"/>
      <c r="G726" s="582" t="s">
        <v>636</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624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42" t="s">
        <v>674</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08" customHeight="1" thickBot="1" x14ac:dyDescent="0.2">
      <c r="A731" s="804" t="s">
        <v>257</v>
      </c>
      <c r="B731" s="805"/>
      <c r="C731" s="805"/>
      <c r="D731" s="805"/>
      <c r="E731" s="806"/>
      <c r="F731" s="737" t="s">
        <v>675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1" t="s">
        <v>257</v>
      </c>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08" customHeight="1" thickBot="1" x14ac:dyDescent="0.2">
      <c r="A735" s="795" t="s">
        <v>607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8" t="s">
        <v>475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3" t="s">
        <v>544</v>
      </c>
      <c r="B737" s="210"/>
      <c r="C737" s="210"/>
      <c r="D737" s="211"/>
      <c r="E737" s="992" t="s">
        <v>608</v>
      </c>
      <c r="F737" s="992"/>
      <c r="G737" s="992"/>
      <c r="H737" s="992"/>
      <c r="I737" s="992"/>
      <c r="J737" s="992"/>
      <c r="K737" s="992"/>
      <c r="L737" s="992"/>
      <c r="M737" s="992"/>
      <c r="N737" s="365" t="s">
        <v>537</v>
      </c>
      <c r="O737" s="365"/>
      <c r="P737" s="365"/>
      <c r="Q737" s="365"/>
      <c r="R737" s="992" t="s">
        <v>609</v>
      </c>
      <c r="S737" s="992"/>
      <c r="T737" s="992"/>
      <c r="U737" s="992"/>
      <c r="V737" s="992"/>
      <c r="W737" s="992"/>
      <c r="X737" s="992"/>
      <c r="Y737" s="992"/>
      <c r="Z737" s="992"/>
      <c r="AA737" s="365" t="s">
        <v>536</v>
      </c>
      <c r="AB737" s="365"/>
      <c r="AC737" s="365"/>
      <c r="AD737" s="365"/>
      <c r="AE737" s="992" t="s">
        <v>610</v>
      </c>
      <c r="AF737" s="992"/>
      <c r="AG737" s="992"/>
      <c r="AH737" s="992"/>
      <c r="AI737" s="992"/>
      <c r="AJ737" s="992"/>
      <c r="AK737" s="992"/>
      <c r="AL737" s="992"/>
      <c r="AM737" s="992"/>
      <c r="AN737" s="365" t="s">
        <v>535</v>
      </c>
      <c r="AO737" s="365"/>
      <c r="AP737" s="365"/>
      <c r="AQ737" s="365"/>
      <c r="AR737" s="983" t="s">
        <v>611</v>
      </c>
      <c r="AS737" s="984"/>
      <c r="AT737" s="984"/>
      <c r="AU737" s="984"/>
      <c r="AV737" s="984"/>
      <c r="AW737" s="984"/>
      <c r="AX737" s="985"/>
      <c r="AY737" s="89"/>
      <c r="AZ737" s="89"/>
    </row>
    <row r="738" spans="1:52" ht="24.75" customHeight="1" x14ac:dyDescent="0.15">
      <c r="A738" s="993" t="s">
        <v>534</v>
      </c>
      <c r="B738" s="210"/>
      <c r="C738" s="210"/>
      <c r="D738" s="211"/>
      <c r="E738" s="992" t="s">
        <v>612</v>
      </c>
      <c r="F738" s="992"/>
      <c r="G738" s="992"/>
      <c r="H738" s="992"/>
      <c r="I738" s="992"/>
      <c r="J738" s="992"/>
      <c r="K738" s="992"/>
      <c r="L738" s="992"/>
      <c r="M738" s="992"/>
      <c r="N738" s="365" t="s">
        <v>533</v>
      </c>
      <c r="O738" s="365"/>
      <c r="P738" s="365"/>
      <c r="Q738" s="365"/>
      <c r="R738" s="992" t="s">
        <v>613</v>
      </c>
      <c r="S738" s="992"/>
      <c r="T738" s="992"/>
      <c r="U738" s="992"/>
      <c r="V738" s="992"/>
      <c r="W738" s="992"/>
      <c r="X738" s="992"/>
      <c r="Y738" s="992"/>
      <c r="Z738" s="992"/>
      <c r="AA738" s="365" t="s">
        <v>532</v>
      </c>
      <c r="AB738" s="365"/>
      <c r="AC738" s="365"/>
      <c r="AD738" s="365"/>
      <c r="AE738" s="992" t="s">
        <v>614</v>
      </c>
      <c r="AF738" s="992"/>
      <c r="AG738" s="992"/>
      <c r="AH738" s="992"/>
      <c r="AI738" s="992"/>
      <c r="AJ738" s="992"/>
      <c r="AK738" s="992"/>
      <c r="AL738" s="992"/>
      <c r="AM738" s="992"/>
      <c r="AN738" s="365" t="s">
        <v>528</v>
      </c>
      <c r="AO738" s="365"/>
      <c r="AP738" s="365"/>
      <c r="AQ738" s="365"/>
      <c r="AR738" s="983">
        <v>156</v>
      </c>
      <c r="AS738" s="984"/>
      <c r="AT738" s="984"/>
      <c r="AU738" s="984"/>
      <c r="AV738" s="984"/>
      <c r="AW738" s="984"/>
      <c r="AX738" s="985"/>
    </row>
    <row r="739" spans="1:52" ht="24.75" customHeight="1" thickBot="1" x14ac:dyDescent="0.2">
      <c r="A739" s="994" t="s">
        <v>524</v>
      </c>
      <c r="B739" s="995"/>
      <c r="C739" s="995"/>
      <c r="D739" s="996"/>
      <c r="E739" s="997" t="s">
        <v>564</v>
      </c>
      <c r="F739" s="987"/>
      <c r="G739" s="987"/>
      <c r="H739" s="93" t="str">
        <f>IF(E739="", "", "(")</f>
        <v>(</v>
      </c>
      <c r="I739" s="987"/>
      <c r="J739" s="987"/>
      <c r="K739" s="93" t="str">
        <f>IF(OR(I739="　", I739=""), "", "-")</f>
        <v/>
      </c>
      <c r="L739" s="988">
        <v>158</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9" t="s">
        <v>504</v>
      </c>
      <c r="B740" s="620"/>
      <c r="C740" s="620"/>
      <c r="D740" s="620"/>
      <c r="E740" s="620"/>
      <c r="F740" s="621"/>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506</v>
      </c>
      <c r="B779" s="637"/>
      <c r="C779" s="637"/>
      <c r="D779" s="637"/>
      <c r="E779" s="637"/>
      <c r="F779" s="638"/>
      <c r="G779" s="600" t="s">
        <v>639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9"/>
      <c r="B780" s="640"/>
      <c r="C780" s="640"/>
      <c r="D780" s="640"/>
      <c r="E780" s="640"/>
      <c r="F780" s="641"/>
      <c r="G780" s="820"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3"/>
      <c r="AC780" s="820"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628</v>
      </c>
      <c r="H781" s="679"/>
      <c r="I781" s="679"/>
      <c r="J781" s="679"/>
      <c r="K781" s="680"/>
      <c r="L781" s="672" t="s">
        <v>625</v>
      </c>
      <c r="M781" s="673"/>
      <c r="N781" s="673"/>
      <c r="O781" s="673"/>
      <c r="P781" s="673"/>
      <c r="Q781" s="673"/>
      <c r="R781" s="673"/>
      <c r="S781" s="673"/>
      <c r="T781" s="673"/>
      <c r="U781" s="673"/>
      <c r="V781" s="673"/>
      <c r="W781" s="673"/>
      <c r="X781" s="674"/>
      <c r="Y781" s="393">
        <v>95779</v>
      </c>
      <c r="Z781" s="394"/>
      <c r="AA781" s="394"/>
      <c r="AB781" s="810"/>
      <c r="AC781" s="678" t="s">
        <v>630</v>
      </c>
      <c r="AD781" s="679"/>
      <c r="AE781" s="679"/>
      <c r="AF781" s="679"/>
      <c r="AG781" s="680"/>
      <c r="AH781" s="672" t="s">
        <v>631</v>
      </c>
      <c r="AI781" s="673"/>
      <c r="AJ781" s="673"/>
      <c r="AK781" s="673"/>
      <c r="AL781" s="673"/>
      <c r="AM781" s="673"/>
      <c r="AN781" s="673"/>
      <c r="AO781" s="673"/>
      <c r="AP781" s="673"/>
      <c r="AQ781" s="673"/>
      <c r="AR781" s="673"/>
      <c r="AS781" s="673"/>
      <c r="AT781" s="674"/>
      <c r="AU781" s="393">
        <v>3</v>
      </c>
      <c r="AV781" s="394"/>
      <c r="AW781" s="394"/>
      <c r="AX781" s="395"/>
    </row>
    <row r="782" spans="1:50" ht="24.75" customHeight="1" x14ac:dyDescent="0.15">
      <c r="A782" s="639"/>
      <c r="B782" s="640"/>
      <c r="C782" s="640"/>
      <c r="D782" s="640"/>
      <c r="E782" s="640"/>
      <c r="F782" s="641"/>
      <c r="G782" s="611" t="s">
        <v>629</v>
      </c>
      <c r="H782" s="612"/>
      <c r="I782" s="612"/>
      <c r="J782" s="612"/>
      <c r="K782" s="613"/>
      <c r="L782" s="603" t="s">
        <v>626</v>
      </c>
      <c r="M782" s="604"/>
      <c r="N782" s="604"/>
      <c r="O782" s="604"/>
      <c r="P782" s="604"/>
      <c r="Q782" s="604"/>
      <c r="R782" s="604"/>
      <c r="S782" s="604"/>
      <c r="T782" s="604"/>
      <c r="U782" s="604"/>
      <c r="V782" s="604"/>
      <c r="W782" s="604"/>
      <c r="X782" s="605"/>
      <c r="Y782" s="606">
        <v>10500</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9"/>
      <c r="B783" s="640"/>
      <c r="C783" s="640"/>
      <c r="D783" s="640"/>
      <c r="E783" s="640"/>
      <c r="F783" s="641"/>
      <c r="G783" s="611" t="s">
        <v>629</v>
      </c>
      <c r="H783" s="612"/>
      <c r="I783" s="612"/>
      <c r="J783" s="612"/>
      <c r="K783" s="613"/>
      <c r="L783" s="603" t="s">
        <v>627</v>
      </c>
      <c r="M783" s="604"/>
      <c r="N783" s="604"/>
      <c r="O783" s="604"/>
      <c r="P783" s="604"/>
      <c r="Q783" s="604"/>
      <c r="R783" s="604"/>
      <c r="S783" s="604"/>
      <c r="T783" s="604"/>
      <c r="U783" s="604"/>
      <c r="V783" s="604"/>
      <c r="W783" s="604"/>
      <c r="X783" s="605"/>
      <c r="Y783" s="606">
        <v>7192</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9"/>
      <c r="B784" s="640"/>
      <c r="C784" s="640"/>
      <c r="D784" s="640"/>
      <c r="E784" s="640"/>
      <c r="F784" s="641"/>
      <c r="G784" s="611" t="s">
        <v>629</v>
      </c>
      <c r="H784" s="612"/>
      <c r="I784" s="612"/>
      <c r="J784" s="612"/>
      <c r="K784" s="613"/>
      <c r="L784" s="603" t="s">
        <v>670</v>
      </c>
      <c r="M784" s="604"/>
      <c r="N784" s="604"/>
      <c r="O784" s="604"/>
      <c r="P784" s="604"/>
      <c r="Q784" s="604"/>
      <c r="R784" s="604"/>
      <c r="S784" s="604"/>
      <c r="T784" s="604"/>
      <c r="U784" s="604"/>
      <c r="V784" s="604"/>
      <c r="W784" s="604"/>
      <c r="X784" s="605"/>
      <c r="Y784" s="606">
        <v>1351</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9"/>
      <c r="B785" s="640"/>
      <c r="C785" s="640"/>
      <c r="D785" s="640"/>
      <c r="E785" s="640"/>
      <c r="F785" s="641"/>
      <c r="G785" s="611" t="s">
        <v>629</v>
      </c>
      <c r="H785" s="612"/>
      <c r="I785" s="612"/>
      <c r="J785" s="612"/>
      <c r="K785" s="613"/>
      <c r="L785" s="603" t="s">
        <v>673</v>
      </c>
      <c r="M785" s="604"/>
      <c r="N785" s="604"/>
      <c r="O785" s="604"/>
      <c r="P785" s="604"/>
      <c r="Q785" s="604"/>
      <c r="R785" s="604"/>
      <c r="S785" s="604"/>
      <c r="T785" s="604"/>
      <c r="U785" s="604"/>
      <c r="V785" s="604"/>
      <c r="W785" s="604"/>
      <c r="X785" s="605"/>
      <c r="Y785" s="606">
        <v>0</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9"/>
      <c r="B786" s="640"/>
      <c r="C786" s="640"/>
      <c r="D786" s="640"/>
      <c r="E786" s="640"/>
      <c r="F786" s="641"/>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9"/>
      <c r="B787" s="640"/>
      <c r="C787" s="640"/>
      <c r="D787" s="640"/>
      <c r="E787" s="640"/>
      <c r="F787" s="641"/>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9"/>
      <c r="B788" s="640"/>
      <c r="C788" s="640"/>
      <c r="D788" s="640"/>
      <c r="E788" s="640"/>
      <c r="F788" s="641"/>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9"/>
      <c r="B789" s="640"/>
      <c r="C789" s="640"/>
      <c r="D789" s="640"/>
      <c r="E789" s="640"/>
      <c r="F789" s="641"/>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9"/>
      <c r="B790" s="640"/>
      <c r="C790" s="640"/>
      <c r="D790" s="640"/>
      <c r="E790" s="640"/>
      <c r="F790" s="641"/>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9"/>
      <c r="B791" s="640"/>
      <c r="C791" s="640"/>
      <c r="D791" s="640"/>
      <c r="E791" s="640"/>
      <c r="F791" s="641"/>
      <c r="G791" s="831" t="s">
        <v>20</v>
      </c>
      <c r="H791" s="832"/>
      <c r="I791" s="832"/>
      <c r="J791" s="832"/>
      <c r="K791" s="832"/>
      <c r="L791" s="833"/>
      <c r="M791" s="834"/>
      <c r="N791" s="834"/>
      <c r="O791" s="834"/>
      <c r="P791" s="834"/>
      <c r="Q791" s="834"/>
      <c r="R791" s="834"/>
      <c r="S791" s="834"/>
      <c r="T791" s="834"/>
      <c r="U791" s="834"/>
      <c r="V791" s="834"/>
      <c r="W791" s="834"/>
      <c r="X791" s="835"/>
      <c r="Y791" s="836">
        <f>SUM(Y781:AB790)</f>
        <v>114822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v>
      </c>
      <c r="AV791" s="837"/>
      <c r="AW791" s="837"/>
      <c r="AX791" s="839"/>
    </row>
    <row r="792" spans="1:50" ht="24.75" customHeight="1" x14ac:dyDescent="0.15">
      <c r="A792" s="639"/>
      <c r="B792" s="640"/>
      <c r="C792" s="640"/>
      <c r="D792" s="640"/>
      <c r="E792" s="640"/>
      <c r="F792" s="641"/>
      <c r="G792" s="600" t="s">
        <v>669</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9"/>
      <c r="B793" s="640"/>
      <c r="C793" s="640"/>
      <c r="D793" s="640"/>
      <c r="E793" s="640"/>
      <c r="F793" s="641"/>
      <c r="G793" s="820"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3"/>
      <c r="AC793" s="820"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634</v>
      </c>
      <c r="H794" s="679"/>
      <c r="I794" s="679"/>
      <c r="J794" s="679"/>
      <c r="K794" s="680"/>
      <c r="L794" s="672" t="s">
        <v>667</v>
      </c>
      <c r="M794" s="673"/>
      <c r="N794" s="673"/>
      <c r="O794" s="673"/>
      <c r="P794" s="673"/>
      <c r="Q794" s="673"/>
      <c r="R794" s="673"/>
      <c r="S794" s="673"/>
      <c r="T794" s="673"/>
      <c r="U794" s="673"/>
      <c r="V794" s="673"/>
      <c r="W794" s="673"/>
      <c r="X794" s="674"/>
      <c r="Y794" s="393">
        <v>630</v>
      </c>
      <c r="Z794" s="394"/>
      <c r="AA794" s="394"/>
      <c r="AB794" s="810"/>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x14ac:dyDescent="0.15">
      <c r="A795" s="639"/>
      <c r="B795" s="640"/>
      <c r="C795" s="640"/>
      <c r="D795" s="640"/>
      <c r="E795" s="640"/>
      <c r="F795" s="641"/>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9"/>
      <c r="B796" s="640"/>
      <c r="C796" s="640"/>
      <c r="D796" s="640"/>
      <c r="E796" s="640"/>
      <c r="F796" s="641"/>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9"/>
      <c r="B797" s="640"/>
      <c r="C797" s="640"/>
      <c r="D797" s="640"/>
      <c r="E797" s="640"/>
      <c r="F797" s="641"/>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9"/>
      <c r="B798" s="640"/>
      <c r="C798" s="640"/>
      <c r="D798" s="640"/>
      <c r="E798" s="640"/>
      <c r="F798" s="641"/>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9"/>
      <c r="B799" s="640"/>
      <c r="C799" s="640"/>
      <c r="D799" s="640"/>
      <c r="E799" s="640"/>
      <c r="F799" s="641"/>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9"/>
      <c r="B800" s="640"/>
      <c r="C800" s="640"/>
      <c r="D800" s="640"/>
      <c r="E800" s="640"/>
      <c r="F800" s="641"/>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9"/>
      <c r="B801" s="640"/>
      <c r="C801" s="640"/>
      <c r="D801" s="640"/>
      <c r="E801" s="640"/>
      <c r="F801" s="641"/>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9"/>
      <c r="B802" s="640"/>
      <c r="C802" s="640"/>
      <c r="D802" s="640"/>
      <c r="E802" s="640"/>
      <c r="F802" s="641"/>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9"/>
      <c r="B803" s="640"/>
      <c r="C803" s="640"/>
      <c r="D803" s="640"/>
      <c r="E803" s="640"/>
      <c r="F803" s="641"/>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9"/>
      <c r="B804" s="640"/>
      <c r="C804" s="640"/>
      <c r="D804" s="640"/>
      <c r="E804" s="640"/>
      <c r="F804" s="641"/>
      <c r="G804" s="831" t="s">
        <v>20</v>
      </c>
      <c r="H804" s="832"/>
      <c r="I804" s="832"/>
      <c r="J804" s="832"/>
      <c r="K804" s="832"/>
      <c r="L804" s="833"/>
      <c r="M804" s="834"/>
      <c r="N804" s="834"/>
      <c r="O804" s="834"/>
      <c r="P804" s="834"/>
      <c r="Q804" s="834"/>
      <c r="R804" s="834"/>
      <c r="S804" s="834"/>
      <c r="T804" s="834"/>
      <c r="U804" s="834"/>
      <c r="V804" s="834"/>
      <c r="W804" s="834"/>
      <c r="X804" s="835"/>
      <c r="Y804" s="836">
        <f>SUM(Y794:AB803)</f>
        <v>630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9"/>
      <c r="B805" s="640"/>
      <c r="C805" s="640"/>
      <c r="D805" s="640"/>
      <c r="E805" s="640"/>
      <c r="F805" s="641"/>
      <c r="G805" s="600" t="s">
        <v>441</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442</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9"/>
      <c r="B806" s="640"/>
      <c r="C806" s="640"/>
      <c r="D806" s="640"/>
      <c r="E806" s="640"/>
      <c r="F806" s="641"/>
      <c r="G806" s="820"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3"/>
      <c r="AC806" s="820"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0"/>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9"/>
      <c r="B809" s="640"/>
      <c r="C809" s="640"/>
      <c r="D809" s="640"/>
      <c r="E809" s="640"/>
      <c r="F809" s="641"/>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9"/>
      <c r="B810" s="640"/>
      <c r="C810" s="640"/>
      <c r="D810" s="640"/>
      <c r="E810" s="640"/>
      <c r="F810" s="641"/>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9"/>
      <c r="B811" s="640"/>
      <c r="C811" s="640"/>
      <c r="D811" s="640"/>
      <c r="E811" s="640"/>
      <c r="F811" s="641"/>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9"/>
      <c r="B812" s="640"/>
      <c r="C812" s="640"/>
      <c r="D812" s="640"/>
      <c r="E812" s="640"/>
      <c r="F812" s="641"/>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9"/>
      <c r="B813" s="640"/>
      <c r="C813" s="640"/>
      <c r="D813" s="640"/>
      <c r="E813" s="640"/>
      <c r="F813" s="641"/>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9"/>
      <c r="B814" s="640"/>
      <c r="C814" s="640"/>
      <c r="D814" s="640"/>
      <c r="E814" s="640"/>
      <c r="F814" s="641"/>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9"/>
      <c r="B815" s="640"/>
      <c r="C815" s="640"/>
      <c r="D815" s="640"/>
      <c r="E815" s="640"/>
      <c r="F815" s="641"/>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9"/>
      <c r="B816" s="640"/>
      <c r="C816" s="640"/>
      <c r="D816" s="640"/>
      <c r="E816" s="640"/>
      <c r="F816" s="641"/>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9"/>
      <c r="B817" s="640"/>
      <c r="C817" s="640"/>
      <c r="D817" s="640"/>
      <c r="E817" s="640"/>
      <c r="F817" s="641"/>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9"/>
      <c r="B818" s="640"/>
      <c r="C818" s="640"/>
      <c r="D818" s="640"/>
      <c r="E818" s="640"/>
      <c r="F818" s="641"/>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9"/>
      <c r="B819" s="640"/>
      <c r="C819" s="640"/>
      <c r="D819" s="640"/>
      <c r="E819" s="640"/>
      <c r="F819" s="641"/>
      <c r="G819" s="820"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3"/>
      <c r="AC819" s="820"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0"/>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9"/>
      <c r="B822" s="640"/>
      <c r="C822" s="640"/>
      <c r="D822" s="640"/>
      <c r="E822" s="640"/>
      <c r="F822" s="641"/>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9"/>
      <c r="B823" s="640"/>
      <c r="C823" s="640"/>
      <c r="D823" s="640"/>
      <c r="E823" s="640"/>
      <c r="F823" s="641"/>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9"/>
      <c r="B824" s="640"/>
      <c r="C824" s="640"/>
      <c r="D824" s="640"/>
      <c r="E824" s="640"/>
      <c r="F824" s="641"/>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9"/>
      <c r="B825" s="640"/>
      <c r="C825" s="640"/>
      <c r="D825" s="640"/>
      <c r="E825" s="640"/>
      <c r="F825" s="641"/>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9"/>
      <c r="B826" s="640"/>
      <c r="C826" s="640"/>
      <c r="D826" s="640"/>
      <c r="E826" s="640"/>
      <c r="F826" s="641"/>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9"/>
      <c r="B827" s="640"/>
      <c r="C827" s="640"/>
      <c r="D827" s="640"/>
      <c r="E827" s="640"/>
      <c r="F827" s="641"/>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9"/>
      <c r="B828" s="640"/>
      <c r="C828" s="640"/>
      <c r="D828" s="640"/>
      <c r="E828" s="640"/>
      <c r="F828" s="641"/>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9"/>
      <c r="B829" s="640"/>
      <c r="C829" s="640"/>
      <c r="D829" s="640"/>
      <c r="E829" s="640"/>
      <c r="F829" s="641"/>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9"/>
      <c r="B830" s="640"/>
      <c r="C830" s="640"/>
      <c r="D830" s="640"/>
      <c r="E830" s="640"/>
      <c r="F830" s="641"/>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47" t="s">
        <v>632</v>
      </c>
      <c r="D837" s="347"/>
      <c r="E837" s="347"/>
      <c r="F837" s="347"/>
      <c r="G837" s="347"/>
      <c r="H837" s="347"/>
      <c r="I837" s="347"/>
      <c r="J837" s="348">
        <v>7020005004962</v>
      </c>
      <c r="K837" s="349"/>
      <c r="L837" s="349"/>
      <c r="M837" s="349"/>
      <c r="N837" s="349"/>
      <c r="O837" s="349"/>
      <c r="P837" s="350" t="s">
        <v>633</v>
      </c>
      <c r="Q837" s="350"/>
      <c r="R837" s="350"/>
      <c r="S837" s="350"/>
      <c r="T837" s="350"/>
      <c r="U837" s="350"/>
      <c r="V837" s="350"/>
      <c r="W837" s="350"/>
      <c r="X837" s="350"/>
      <c r="Y837" s="351">
        <v>113472</v>
      </c>
      <c r="Z837" s="352"/>
      <c r="AA837" s="352"/>
      <c r="AB837" s="353"/>
      <c r="AC837" s="363" t="s">
        <v>499</v>
      </c>
      <c r="AD837" s="371"/>
      <c r="AE837" s="371"/>
      <c r="AF837" s="371"/>
      <c r="AG837" s="371"/>
      <c r="AH837" s="372" t="s">
        <v>676</v>
      </c>
      <c r="AI837" s="373"/>
      <c r="AJ837" s="373"/>
      <c r="AK837" s="373"/>
      <c r="AL837" s="357" t="s">
        <v>676</v>
      </c>
      <c r="AM837" s="358"/>
      <c r="AN837" s="358"/>
      <c r="AO837" s="359"/>
      <c r="AP837" s="360"/>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657</v>
      </c>
      <c r="D870" s="347"/>
      <c r="E870" s="347"/>
      <c r="F870" s="347"/>
      <c r="G870" s="347"/>
      <c r="H870" s="347"/>
      <c r="I870" s="347"/>
      <c r="J870" s="348" t="s">
        <v>655</v>
      </c>
      <c r="K870" s="349"/>
      <c r="L870" s="349"/>
      <c r="M870" s="349"/>
      <c r="N870" s="349"/>
      <c r="O870" s="349"/>
      <c r="P870" s="362" t="s">
        <v>656</v>
      </c>
      <c r="Q870" s="350"/>
      <c r="R870" s="350"/>
      <c r="S870" s="350"/>
      <c r="T870" s="350"/>
      <c r="U870" s="350"/>
      <c r="V870" s="350"/>
      <c r="W870" s="350"/>
      <c r="X870" s="350"/>
      <c r="Y870" s="351">
        <v>3</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9">
        <v>2</v>
      </c>
      <c r="B871" s="379">
        <v>1</v>
      </c>
      <c r="C871" s="374" t="s">
        <v>658</v>
      </c>
      <c r="D871" s="380"/>
      <c r="E871" s="380"/>
      <c r="F871" s="380"/>
      <c r="G871" s="380"/>
      <c r="H871" s="380"/>
      <c r="I871" s="381"/>
      <c r="J871" s="348" t="s">
        <v>655</v>
      </c>
      <c r="K871" s="349"/>
      <c r="L871" s="349"/>
      <c r="M871" s="349"/>
      <c r="N871" s="349"/>
      <c r="O871" s="349"/>
      <c r="P871" s="362" t="s">
        <v>656</v>
      </c>
      <c r="Q871" s="350"/>
      <c r="R871" s="350"/>
      <c r="S871" s="350"/>
      <c r="T871" s="350"/>
      <c r="U871" s="350"/>
      <c r="V871" s="350"/>
      <c r="W871" s="350"/>
      <c r="X871" s="350"/>
      <c r="Y871" s="351">
        <v>3</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9">
        <v>3</v>
      </c>
      <c r="B872" s="379">
        <v>1</v>
      </c>
      <c r="C872" s="374" t="s">
        <v>659</v>
      </c>
      <c r="D872" s="375"/>
      <c r="E872" s="375"/>
      <c r="F872" s="375"/>
      <c r="G872" s="375"/>
      <c r="H872" s="375"/>
      <c r="I872" s="376"/>
      <c r="J872" s="348" t="s">
        <v>655</v>
      </c>
      <c r="K872" s="349"/>
      <c r="L872" s="349"/>
      <c r="M872" s="349"/>
      <c r="N872" s="349"/>
      <c r="O872" s="349"/>
      <c r="P872" s="362" t="s">
        <v>656</v>
      </c>
      <c r="Q872" s="350"/>
      <c r="R872" s="350"/>
      <c r="S872" s="350"/>
      <c r="T872" s="350"/>
      <c r="U872" s="350"/>
      <c r="V872" s="350"/>
      <c r="W872" s="350"/>
      <c r="X872" s="350"/>
      <c r="Y872" s="351">
        <v>3</v>
      </c>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9">
        <v>4</v>
      </c>
      <c r="B873" s="379">
        <v>1</v>
      </c>
      <c r="C873" s="361" t="s">
        <v>660</v>
      </c>
      <c r="D873" s="347"/>
      <c r="E873" s="347"/>
      <c r="F873" s="347"/>
      <c r="G873" s="347"/>
      <c r="H873" s="347"/>
      <c r="I873" s="347"/>
      <c r="J873" s="348" t="s">
        <v>655</v>
      </c>
      <c r="K873" s="349"/>
      <c r="L873" s="349"/>
      <c r="M873" s="349"/>
      <c r="N873" s="349"/>
      <c r="O873" s="349"/>
      <c r="P873" s="362" t="s">
        <v>656</v>
      </c>
      <c r="Q873" s="350"/>
      <c r="R873" s="350"/>
      <c r="S873" s="350"/>
      <c r="T873" s="350"/>
      <c r="U873" s="350"/>
      <c r="V873" s="350"/>
      <c r="W873" s="350"/>
      <c r="X873" s="350"/>
      <c r="Y873" s="351">
        <v>3</v>
      </c>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9">
        <v>5</v>
      </c>
      <c r="B874" s="379">
        <v>1</v>
      </c>
      <c r="C874" s="374" t="s">
        <v>661</v>
      </c>
      <c r="D874" s="380"/>
      <c r="E874" s="380"/>
      <c r="F874" s="380"/>
      <c r="G874" s="380"/>
      <c r="H874" s="380"/>
      <c r="I874" s="381"/>
      <c r="J874" s="348" t="s">
        <v>655</v>
      </c>
      <c r="K874" s="349"/>
      <c r="L874" s="349"/>
      <c r="M874" s="349"/>
      <c r="N874" s="349"/>
      <c r="O874" s="349"/>
      <c r="P874" s="362" t="s">
        <v>656</v>
      </c>
      <c r="Q874" s="350"/>
      <c r="R874" s="350"/>
      <c r="S874" s="350"/>
      <c r="T874" s="350"/>
      <c r="U874" s="350"/>
      <c r="V874" s="350"/>
      <c r="W874" s="350"/>
      <c r="X874" s="350"/>
      <c r="Y874" s="351">
        <v>3</v>
      </c>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9">
        <v>6</v>
      </c>
      <c r="B875" s="379">
        <v>1</v>
      </c>
      <c r="C875" s="374" t="s">
        <v>662</v>
      </c>
      <c r="D875" s="375"/>
      <c r="E875" s="375"/>
      <c r="F875" s="375"/>
      <c r="G875" s="375"/>
      <c r="H875" s="375"/>
      <c r="I875" s="376"/>
      <c r="J875" s="348" t="s">
        <v>655</v>
      </c>
      <c r="K875" s="349"/>
      <c r="L875" s="349"/>
      <c r="M875" s="349"/>
      <c r="N875" s="349"/>
      <c r="O875" s="349"/>
      <c r="P875" s="362" t="s">
        <v>656</v>
      </c>
      <c r="Q875" s="350"/>
      <c r="R875" s="350"/>
      <c r="S875" s="350"/>
      <c r="T875" s="350"/>
      <c r="U875" s="350"/>
      <c r="V875" s="350"/>
      <c r="W875" s="350"/>
      <c r="X875" s="350"/>
      <c r="Y875" s="351">
        <v>3</v>
      </c>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9">
        <v>7</v>
      </c>
      <c r="B876" s="379">
        <v>1</v>
      </c>
      <c r="C876" s="361" t="s">
        <v>663</v>
      </c>
      <c r="D876" s="347"/>
      <c r="E876" s="347"/>
      <c r="F876" s="347"/>
      <c r="G876" s="347"/>
      <c r="H876" s="347"/>
      <c r="I876" s="347"/>
      <c r="J876" s="348" t="s">
        <v>655</v>
      </c>
      <c r="K876" s="349"/>
      <c r="L876" s="349"/>
      <c r="M876" s="349"/>
      <c r="N876" s="349"/>
      <c r="O876" s="349"/>
      <c r="P876" s="362" t="s">
        <v>656</v>
      </c>
      <c r="Q876" s="350"/>
      <c r="R876" s="350"/>
      <c r="S876" s="350"/>
      <c r="T876" s="350"/>
      <c r="U876" s="350"/>
      <c r="V876" s="350"/>
      <c r="W876" s="350"/>
      <c r="X876" s="350"/>
      <c r="Y876" s="351">
        <v>3</v>
      </c>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9">
        <v>8</v>
      </c>
      <c r="B877" s="379">
        <v>1</v>
      </c>
      <c r="C877" s="374" t="s">
        <v>664</v>
      </c>
      <c r="D877" s="380"/>
      <c r="E877" s="380"/>
      <c r="F877" s="380"/>
      <c r="G877" s="380"/>
      <c r="H877" s="380"/>
      <c r="I877" s="381"/>
      <c r="J877" s="348" t="s">
        <v>655</v>
      </c>
      <c r="K877" s="349"/>
      <c r="L877" s="349"/>
      <c r="M877" s="349"/>
      <c r="N877" s="349"/>
      <c r="O877" s="349"/>
      <c r="P877" s="362" t="s">
        <v>656</v>
      </c>
      <c r="Q877" s="350"/>
      <c r="R877" s="350"/>
      <c r="S877" s="350"/>
      <c r="T877" s="350"/>
      <c r="U877" s="350"/>
      <c r="V877" s="350"/>
      <c r="W877" s="350"/>
      <c r="X877" s="350"/>
      <c r="Y877" s="351">
        <v>3</v>
      </c>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9">
        <v>9</v>
      </c>
      <c r="B878" s="379">
        <v>1</v>
      </c>
      <c r="C878" s="374" t="s">
        <v>665</v>
      </c>
      <c r="D878" s="375"/>
      <c r="E878" s="375"/>
      <c r="F878" s="375"/>
      <c r="G878" s="375"/>
      <c r="H878" s="375"/>
      <c r="I878" s="376"/>
      <c r="J878" s="348" t="s">
        <v>655</v>
      </c>
      <c r="K878" s="349"/>
      <c r="L878" s="349"/>
      <c r="M878" s="349"/>
      <c r="N878" s="349"/>
      <c r="O878" s="349"/>
      <c r="P878" s="362" t="s">
        <v>656</v>
      </c>
      <c r="Q878" s="350"/>
      <c r="R878" s="350"/>
      <c r="S878" s="350"/>
      <c r="T878" s="350"/>
      <c r="U878" s="350"/>
      <c r="V878" s="350"/>
      <c r="W878" s="350"/>
      <c r="X878" s="350"/>
      <c r="Y878" s="351">
        <v>3</v>
      </c>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9">
        <v>10</v>
      </c>
      <c r="B879" s="379">
        <v>1</v>
      </c>
      <c r="C879" s="361" t="s">
        <v>666</v>
      </c>
      <c r="D879" s="347"/>
      <c r="E879" s="347"/>
      <c r="F879" s="347"/>
      <c r="G879" s="347"/>
      <c r="H879" s="347"/>
      <c r="I879" s="347"/>
      <c r="J879" s="348" t="s">
        <v>655</v>
      </c>
      <c r="K879" s="349"/>
      <c r="L879" s="349"/>
      <c r="M879" s="349"/>
      <c r="N879" s="349"/>
      <c r="O879" s="349"/>
      <c r="P879" s="362" t="s">
        <v>656</v>
      </c>
      <c r="Q879" s="350"/>
      <c r="R879" s="350"/>
      <c r="S879" s="350"/>
      <c r="T879" s="350"/>
      <c r="U879" s="350"/>
      <c r="V879" s="350"/>
      <c r="W879" s="350"/>
      <c r="X879" s="350"/>
      <c r="Y879" s="351">
        <v>3</v>
      </c>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74" t="s">
        <v>658</v>
      </c>
      <c r="D880" s="380"/>
      <c r="E880" s="380"/>
      <c r="F880" s="380"/>
      <c r="G880" s="380"/>
      <c r="H880" s="380"/>
      <c r="I880" s="381"/>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74" t="s">
        <v>659</v>
      </c>
      <c r="D881" s="375"/>
      <c r="E881" s="375"/>
      <c r="F881" s="375"/>
      <c r="G881" s="375"/>
      <c r="H881" s="375"/>
      <c r="I881" s="376"/>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61" t="s">
        <v>657</v>
      </c>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74" t="s">
        <v>658</v>
      </c>
      <c r="D883" s="380"/>
      <c r="E883" s="380"/>
      <c r="F883" s="380"/>
      <c r="G883" s="380"/>
      <c r="H883" s="380"/>
      <c r="I883" s="381"/>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74" t="s">
        <v>659</v>
      </c>
      <c r="D884" s="375"/>
      <c r="E884" s="375"/>
      <c r="F884" s="375"/>
      <c r="G884" s="375"/>
      <c r="H884" s="375"/>
      <c r="I884" s="376"/>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61" t="s">
        <v>657</v>
      </c>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74" t="s">
        <v>658</v>
      </c>
      <c r="D886" s="380"/>
      <c r="E886" s="380"/>
      <c r="F886" s="380"/>
      <c r="G886" s="380"/>
      <c r="H886" s="380"/>
      <c r="I886" s="381"/>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74" t="s">
        <v>659</v>
      </c>
      <c r="D887" s="375"/>
      <c r="E887" s="375"/>
      <c r="F887" s="375"/>
      <c r="G887" s="375"/>
      <c r="H887" s="375"/>
      <c r="I887" s="376"/>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61" t="s">
        <v>657</v>
      </c>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74" t="s">
        <v>658</v>
      </c>
      <c r="D889" s="380"/>
      <c r="E889" s="380"/>
      <c r="F889" s="380"/>
      <c r="G889" s="380"/>
      <c r="H889" s="380"/>
      <c r="I889" s="381"/>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74" t="s">
        <v>659</v>
      </c>
      <c r="D890" s="375"/>
      <c r="E890" s="375"/>
      <c r="F890" s="375"/>
      <c r="G890" s="375"/>
      <c r="H890" s="375"/>
      <c r="I890" s="376"/>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61" t="s">
        <v>657</v>
      </c>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74" t="s">
        <v>658</v>
      </c>
      <c r="D892" s="380"/>
      <c r="E892" s="380"/>
      <c r="F892" s="380"/>
      <c r="G892" s="380"/>
      <c r="H892" s="380"/>
      <c r="I892" s="381"/>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74" t="s">
        <v>659</v>
      </c>
      <c r="D893" s="375"/>
      <c r="E893" s="375"/>
      <c r="F893" s="375"/>
      <c r="G893" s="375"/>
      <c r="H893" s="375"/>
      <c r="I893" s="376"/>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61" t="s">
        <v>657</v>
      </c>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74" t="s">
        <v>658</v>
      </c>
      <c r="D895" s="380"/>
      <c r="E895" s="380"/>
      <c r="F895" s="380"/>
      <c r="G895" s="380"/>
      <c r="H895" s="380"/>
      <c r="I895" s="381"/>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74" t="s">
        <v>659</v>
      </c>
      <c r="D896" s="375"/>
      <c r="E896" s="375"/>
      <c r="F896" s="375"/>
      <c r="G896" s="375"/>
      <c r="H896" s="375"/>
      <c r="I896" s="376"/>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61" t="s">
        <v>657</v>
      </c>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74" t="s">
        <v>658</v>
      </c>
      <c r="D898" s="380"/>
      <c r="E898" s="380"/>
      <c r="F898" s="380"/>
      <c r="G898" s="380"/>
      <c r="H898" s="380"/>
      <c r="I898" s="381"/>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74" t="s">
        <v>659</v>
      </c>
      <c r="D899" s="375"/>
      <c r="E899" s="375"/>
      <c r="F899" s="375"/>
      <c r="G899" s="375"/>
      <c r="H899" s="375"/>
      <c r="I899" s="376"/>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79">
        <v>1</v>
      </c>
      <c r="B903" s="379">
        <v>1</v>
      </c>
      <c r="C903" s="361" t="s">
        <v>668</v>
      </c>
      <c r="D903" s="347"/>
      <c r="E903" s="347"/>
      <c r="F903" s="347"/>
      <c r="G903" s="347"/>
      <c r="H903" s="347"/>
      <c r="I903" s="347"/>
      <c r="J903" s="348">
        <v>9010601021385</v>
      </c>
      <c r="K903" s="349"/>
      <c r="L903" s="349"/>
      <c r="M903" s="349"/>
      <c r="N903" s="349"/>
      <c r="O903" s="349"/>
      <c r="P903" s="362" t="s">
        <v>650</v>
      </c>
      <c r="Q903" s="350"/>
      <c r="R903" s="350"/>
      <c r="S903" s="350"/>
      <c r="T903" s="350"/>
      <c r="U903" s="350"/>
      <c r="V903" s="350"/>
      <c r="W903" s="350"/>
      <c r="X903" s="350"/>
      <c r="Y903" s="351">
        <v>630</v>
      </c>
      <c r="Z903" s="352"/>
      <c r="AA903" s="352"/>
      <c r="AB903" s="353"/>
      <c r="AC903" s="363" t="s">
        <v>493</v>
      </c>
      <c r="AD903" s="371"/>
      <c r="AE903" s="371"/>
      <c r="AF903" s="371"/>
      <c r="AG903" s="371"/>
      <c r="AH903" s="372">
        <v>2</v>
      </c>
      <c r="AI903" s="373"/>
      <c r="AJ903" s="373"/>
      <c r="AK903" s="373"/>
      <c r="AL903" s="357" t="s">
        <v>566</v>
      </c>
      <c r="AM903" s="358"/>
      <c r="AN903" s="358"/>
      <c r="AO903" s="359"/>
      <c r="AP903" s="360" t="s">
        <v>655</v>
      </c>
      <c r="AQ903" s="360"/>
      <c r="AR903" s="360"/>
      <c r="AS903" s="360"/>
      <c r="AT903" s="360"/>
      <c r="AU903" s="360"/>
      <c r="AV903" s="360"/>
      <c r="AW903" s="360"/>
      <c r="AX903" s="360"/>
    </row>
    <row r="904" spans="1:50" ht="60" customHeight="1" x14ac:dyDescent="0.15">
      <c r="A904" s="379">
        <v>2</v>
      </c>
      <c r="B904" s="379">
        <v>1</v>
      </c>
      <c r="C904" s="347" t="s">
        <v>646</v>
      </c>
      <c r="D904" s="347"/>
      <c r="E904" s="347"/>
      <c r="F904" s="347"/>
      <c r="G904" s="347"/>
      <c r="H904" s="347"/>
      <c r="I904" s="347"/>
      <c r="J904" s="348">
        <v>9010601021385</v>
      </c>
      <c r="K904" s="349"/>
      <c r="L904" s="349"/>
      <c r="M904" s="349"/>
      <c r="N904" s="349"/>
      <c r="O904" s="349"/>
      <c r="P904" s="350" t="s">
        <v>651</v>
      </c>
      <c r="Q904" s="350"/>
      <c r="R904" s="350"/>
      <c r="S904" s="350"/>
      <c r="T904" s="350"/>
      <c r="U904" s="350"/>
      <c r="V904" s="350"/>
      <c r="W904" s="350"/>
      <c r="X904" s="350"/>
      <c r="Y904" s="351">
        <v>0</v>
      </c>
      <c r="Z904" s="352"/>
      <c r="AA904" s="352"/>
      <c r="AB904" s="353"/>
      <c r="AC904" s="363" t="s">
        <v>499</v>
      </c>
      <c r="AD904" s="363"/>
      <c r="AE904" s="363"/>
      <c r="AF904" s="363"/>
      <c r="AG904" s="363"/>
      <c r="AH904" s="372" t="s">
        <v>566</v>
      </c>
      <c r="AI904" s="373"/>
      <c r="AJ904" s="373"/>
      <c r="AK904" s="373"/>
      <c r="AL904" s="357" t="s">
        <v>566</v>
      </c>
      <c r="AM904" s="358"/>
      <c r="AN904" s="358"/>
      <c r="AO904" s="359"/>
      <c r="AP904" s="360" t="s">
        <v>655</v>
      </c>
      <c r="AQ904" s="360"/>
      <c r="AR904" s="360"/>
      <c r="AS904" s="360"/>
      <c r="AT904" s="360"/>
      <c r="AU904" s="360"/>
      <c r="AV904" s="360"/>
      <c r="AW904" s="360"/>
      <c r="AX904" s="360"/>
    </row>
    <row r="905" spans="1:50" ht="70.5" customHeight="1" x14ac:dyDescent="0.15">
      <c r="A905" s="379">
        <v>3</v>
      </c>
      <c r="B905" s="379">
        <v>1</v>
      </c>
      <c r="C905" s="361" t="s">
        <v>647</v>
      </c>
      <c r="D905" s="347"/>
      <c r="E905" s="347"/>
      <c r="F905" s="347"/>
      <c r="G905" s="347"/>
      <c r="H905" s="347"/>
      <c r="I905" s="347"/>
      <c r="J905" s="348">
        <v>1020001028459</v>
      </c>
      <c r="K905" s="349"/>
      <c r="L905" s="349"/>
      <c r="M905" s="349"/>
      <c r="N905" s="349"/>
      <c r="O905" s="349"/>
      <c r="P905" s="362" t="s">
        <v>652</v>
      </c>
      <c r="Q905" s="350"/>
      <c r="R905" s="350"/>
      <c r="S905" s="350"/>
      <c r="T905" s="350"/>
      <c r="U905" s="350"/>
      <c r="V905" s="350"/>
      <c r="W905" s="350"/>
      <c r="X905" s="350"/>
      <c r="Y905" s="351">
        <v>395</v>
      </c>
      <c r="Z905" s="352"/>
      <c r="AA905" s="352"/>
      <c r="AB905" s="353"/>
      <c r="AC905" s="363" t="s">
        <v>493</v>
      </c>
      <c r="AD905" s="363"/>
      <c r="AE905" s="363"/>
      <c r="AF905" s="363"/>
      <c r="AG905" s="363"/>
      <c r="AH905" s="355">
        <v>1</v>
      </c>
      <c r="AI905" s="356"/>
      <c r="AJ905" s="356"/>
      <c r="AK905" s="356"/>
      <c r="AL905" s="357" t="s">
        <v>566</v>
      </c>
      <c r="AM905" s="358"/>
      <c r="AN905" s="358"/>
      <c r="AO905" s="359"/>
      <c r="AP905" s="360" t="s">
        <v>655</v>
      </c>
      <c r="AQ905" s="360"/>
      <c r="AR905" s="360"/>
      <c r="AS905" s="360"/>
      <c r="AT905" s="360"/>
      <c r="AU905" s="360"/>
      <c r="AV905" s="360"/>
      <c r="AW905" s="360"/>
      <c r="AX905" s="360"/>
    </row>
    <row r="906" spans="1:50" ht="60" customHeight="1" x14ac:dyDescent="0.15">
      <c r="A906" s="379">
        <v>4</v>
      </c>
      <c r="B906" s="379">
        <v>1</v>
      </c>
      <c r="C906" s="361" t="s">
        <v>648</v>
      </c>
      <c r="D906" s="347"/>
      <c r="E906" s="347"/>
      <c r="F906" s="347"/>
      <c r="G906" s="347"/>
      <c r="H906" s="347"/>
      <c r="I906" s="347"/>
      <c r="J906" s="348">
        <v>7010401001556</v>
      </c>
      <c r="K906" s="349"/>
      <c r="L906" s="349"/>
      <c r="M906" s="349"/>
      <c r="N906" s="349"/>
      <c r="O906" s="349"/>
      <c r="P906" s="362" t="s">
        <v>653</v>
      </c>
      <c r="Q906" s="350"/>
      <c r="R906" s="350"/>
      <c r="S906" s="350"/>
      <c r="T906" s="350"/>
      <c r="U906" s="350"/>
      <c r="V906" s="350"/>
      <c r="W906" s="350"/>
      <c r="X906" s="350"/>
      <c r="Y906" s="351">
        <v>259</v>
      </c>
      <c r="Z906" s="352"/>
      <c r="AA906" s="352"/>
      <c r="AB906" s="353"/>
      <c r="AC906" s="363" t="s">
        <v>493</v>
      </c>
      <c r="AD906" s="363"/>
      <c r="AE906" s="363"/>
      <c r="AF906" s="363"/>
      <c r="AG906" s="363"/>
      <c r="AH906" s="355">
        <v>1</v>
      </c>
      <c r="AI906" s="356"/>
      <c r="AJ906" s="356"/>
      <c r="AK906" s="356"/>
      <c r="AL906" s="357" t="s">
        <v>566</v>
      </c>
      <c r="AM906" s="358"/>
      <c r="AN906" s="358"/>
      <c r="AO906" s="359"/>
      <c r="AP906" s="360" t="s">
        <v>655</v>
      </c>
      <c r="AQ906" s="360"/>
      <c r="AR906" s="360"/>
      <c r="AS906" s="360"/>
      <c r="AT906" s="360"/>
      <c r="AU906" s="360"/>
      <c r="AV906" s="360"/>
      <c r="AW906" s="360"/>
      <c r="AX906" s="360"/>
    </row>
    <row r="907" spans="1:50" ht="60" customHeight="1" x14ac:dyDescent="0.15">
      <c r="A907" s="379">
        <v>5</v>
      </c>
      <c r="B907" s="379">
        <v>1</v>
      </c>
      <c r="C907" s="347" t="s">
        <v>649</v>
      </c>
      <c r="D907" s="347"/>
      <c r="E907" s="347"/>
      <c r="F907" s="347"/>
      <c r="G907" s="347"/>
      <c r="H907" s="347"/>
      <c r="I907" s="347"/>
      <c r="J907" s="348">
        <v>2010001134133</v>
      </c>
      <c r="K907" s="349"/>
      <c r="L907" s="349"/>
      <c r="M907" s="349"/>
      <c r="N907" s="349"/>
      <c r="O907" s="349"/>
      <c r="P907" s="350" t="s">
        <v>654</v>
      </c>
      <c r="Q907" s="350"/>
      <c r="R907" s="350"/>
      <c r="S907" s="350"/>
      <c r="T907" s="350"/>
      <c r="U907" s="350"/>
      <c r="V907" s="350"/>
      <c r="W907" s="350"/>
      <c r="X907" s="350"/>
      <c r="Y907" s="351">
        <v>65</v>
      </c>
      <c r="Z907" s="352"/>
      <c r="AA907" s="352"/>
      <c r="AB907" s="353"/>
      <c r="AC907" s="354" t="s">
        <v>493</v>
      </c>
      <c r="AD907" s="354"/>
      <c r="AE907" s="354"/>
      <c r="AF907" s="354"/>
      <c r="AG907" s="354"/>
      <c r="AH907" s="355">
        <v>5</v>
      </c>
      <c r="AI907" s="356"/>
      <c r="AJ907" s="356"/>
      <c r="AK907" s="356"/>
      <c r="AL907" s="357" t="s">
        <v>566</v>
      </c>
      <c r="AM907" s="358"/>
      <c r="AN907" s="358"/>
      <c r="AO907" s="359"/>
      <c r="AP907" s="360" t="s">
        <v>655</v>
      </c>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451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567</v>
      </c>
      <c r="F1102" s="378"/>
      <c r="G1102" s="378"/>
      <c r="H1102" s="378"/>
      <c r="I1102" s="378"/>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7">
      <formula>IF(RIGHT(TEXT(P14,"0.#"),1)=".",FALSE,TRUE)</formula>
    </cfRule>
    <cfRule type="expression" dxfId="2816" priority="14028">
      <formula>IF(RIGHT(TEXT(P14,"0.#"),1)=".",TRUE,FALSE)</formula>
    </cfRule>
  </conditionalFormatting>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82">
    <cfRule type="expression" dxfId="2811" priority="13899">
      <formula>IF(RIGHT(TEXT(Y782,"0.#"),1)=".",FALSE,TRUE)</formula>
    </cfRule>
    <cfRule type="expression" dxfId="2810" priority="13900">
      <formula>IF(RIGHT(TEXT(Y782,"0.#"),1)=".",TRUE,FALSE)</formula>
    </cfRule>
  </conditionalFormatting>
  <conditionalFormatting sqref="Y791">
    <cfRule type="expression" dxfId="2809" priority="13895">
      <formula>IF(RIGHT(TEXT(Y791,"0.#"),1)=".",FALSE,TRUE)</formula>
    </cfRule>
    <cfRule type="expression" dxfId="2808" priority="13896">
      <formula>IF(RIGHT(TEXT(Y791,"0.#"),1)=".",TRUE,FALSE)</formula>
    </cfRule>
  </conditionalFormatting>
  <conditionalFormatting sqref="Y822:Y829 Y820 Y809:Y816 Y807 Y796:Y803 Y794">
    <cfRule type="expression" dxfId="2807" priority="13677">
      <formula>IF(RIGHT(TEXT(Y794,"0.#"),1)=".",FALSE,TRUE)</formula>
    </cfRule>
    <cfRule type="expression" dxfId="2806" priority="13678">
      <formula>IF(RIGHT(TEXT(Y794,"0.#"),1)=".",TRUE,FALSE)</formula>
    </cfRule>
  </conditionalFormatting>
  <conditionalFormatting sqref="P16:AQ17 P15:AX15 P13:AX13">
    <cfRule type="expression" dxfId="2805" priority="13725">
      <formula>IF(RIGHT(TEXT(P13,"0.#"),1)=".",FALSE,TRUE)</formula>
    </cfRule>
    <cfRule type="expression" dxfId="2804" priority="13726">
      <formula>IF(RIGHT(TEXT(P13,"0.#"),1)=".",TRUE,FALSE)</formula>
    </cfRule>
  </conditionalFormatting>
  <conditionalFormatting sqref="P19:AJ19">
    <cfRule type="expression" dxfId="2803" priority="13723">
      <formula>IF(RIGHT(TEXT(P19,"0.#"),1)=".",FALSE,TRUE)</formula>
    </cfRule>
    <cfRule type="expression" dxfId="2802" priority="13724">
      <formula>IF(RIGHT(TEXT(P19,"0.#"),1)=".",TRUE,FALSE)</formula>
    </cfRule>
  </conditionalFormatting>
  <conditionalFormatting sqref="AE101 AQ101">
    <cfRule type="expression" dxfId="2801" priority="13715">
      <formula>IF(RIGHT(TEXT(AE101,"0.#"),1)=".",FALSE,TRUE)</formula>
    </cfRule>
    <cfRule type="expression" dxfId="2800" priority="13716">
      <formula>IF(RIGHT(TEXT(AE101,"0.#"),1)=".",TRUE,FALSE)</formula>
    </cfRule>
  </conditionalFormatting>
  <conditionalFormatting sqref="Y783:Y784 Y781 Y786:Y790">
    <cfRule type="expression" dxfId="2799" priority="13701">
      <formula>IF(RIGHT(TEXT(Y781,"0.#"),1)=".",FALSE,TRUE)</formula>
    </cfRule>
    <cfRule type="expression" dxfId="2798" priority="13702">
      <formula>IF(RIGHT(TEXT(Y781,"0.#"),1)=".",TRUE,FALSE)</formula>
    </cfRule>
  </conditionalFormatting>
  <conditionalFormatting sqref="AU782">
    <cfRule type="expression" dxfId="2797" priority="13699">
      <formula>IF(RIGHT(TEXT(AU782,"0.#"),1)=".",FALSE,TRUE)</formula>
    </cfRule>
    <cfRule type="expression" dxfId="2796" priority="13700">
      <formula>IF(RIGHT(TEXT(AU782,"0.#"),1)=".",TRUE,FALSE)</formula>
    </cfRule>
  </conditionalFormatting>
  <conditionalFormatting sqref="AU791">
    <cfRule type="expression" dxfId="2795" priority="13697">
      <formula>IF(RIGHT(TEXT(AU791,"0.#"),1)=".",FALSE,TRUE)</formula>
    </cfRule>
    <cfRule type="expression" dxfId="2794" priority="13698">
      <formula>IF(RIGHT(TEXT(AU791,"0.#"),1)=".",TRUE,FALSE)</formula>
    </cfRule>
  </conditionalFormatting>
  <conditionalFormatting sqref="AU783:AU790 AU781">
    <cfRule type="expression" dxfId="2793" priority="13695">
      <formula>IF(RIGHT(TEXT(AU781,"0.#"),1)=".",FALSE,TRUE)</formula>
    </cfRule>
    <cfRule type="expression" dxfId="2792" priority="13696">
      <formula>IF(RIGHT(TEXT(AU781,"0.#"),1)=".",TRUE,FALSE)</formula>
    </cfRule>
  </conditionalFormatting>
  <conditionalFormatting sqref="Y821 Y808 Y795">
    <cfRule type="expression" dxfId="2791" priority="13681">
      <formula>IF(RIGHT(TEXT(Y795,"0.#"),1)=".",FALSE,TRUE)</formula>
    </cfRule>
    <cfRule type="expression" dxfId="2790" priority="13682">
      <formula>IF(RIGHT(TEXT(Y795,"0.#"),1)=".",TRUE,FALSE)</formula>
    </cfRule>
  </conditionalFormatting>
  <conditionalFormatting sqref="Y830 Y817 Y804">
    <cfRule type="expression" dxfId="2789" priority="13679">
      <formula>IF(RIGHT(TEXT(Y804,"0.#"),1)=".",FALSE,TRUE)</formula>
    </cfRule>
    <cfRule type="expression" dxfId="2788" priority="13680">
      <formula>IF(RIGHT(TEXT(Y804,"0.#"),1)=".",TRUE,FALSE)</formula>
    </cfRule>
  </conditionalFormatting>
  <conditionalFormatting sqref="AU821 AU808 AU795">
    <cfRule type="expression" dxfId="2787" priority="13675">
      <formula>IF(RIGHT(TEXT(AU795,"0.#"),1)=".",FALSE,TRUE)</formula>
    </cfRule>
    <cfRule type="expression" dxfId="2786" priority="13676">
      <formula>IF(RIGHT(TEXT(AU795,"0.#"),1)=".",TRUE,FALSE)</formula>
    </cfRule>
  </conditionalFormatting>
  <conditionalFormatting sqref="AU830 AU817 AU804">
    <cfRule type="expression" dxfId="2785" priority="13673">
      <formula>IF(RIGHT(TEXT(AU804,"0.#"),1)=".",FALSE,TRUE)</formula>
    </cfRule>
    <cfRule type="expression" dxfId="2784" priority="13674">
      <formula>IF(RIGHT(TEXT(AU804,"0.#"),1)=".",TRUE,FALSE)</formula>
    </cfRule>
  </conditionalFormatting>
  <conditionalFormatting sqref="AU822:AU829 AU820 AU809:AU816 AU807 AU796:AU803 AU794">
    <cfRule type="expression" dxfId="2783" priority="13671">
      <formula>IF(RIGHT(TEXT(AU794,"0.#"),1)=".",FALSE,TRUE)</formula>
    </cfRule>
    <cfRule type="expression" dxfId="2782" priority="13672">
      <formula>IF(RIGHT(TEXT(AU794,"0.#"),1)=".",TRUE,FALSE)</formula>
    </cfRule>
  </conditionalFormatting>
  <conditionalFormatting sqref="AM87">
    <cfRule type="expression" dxfId="2781" priority="13325">
      <formula>IF(RIGHT(TEXT(AM87,"0.#"),1)=".",FALSE,TRUE)</formula>
    </cfRule>
    <cfRule type="expression" dxfId="2780" priority="13326">
      <formula>IF(RIGHT(TEXT(AM87,"0.#"),1)=".",TRUE,FALSE)</formula>
    </cfRule>
  </conditionalFormatting>
  <conditionalFormatting sqref="AE55">
    <cfRule type="expression" dxfId="2779" priority="13393">
      <formula>IF(RIGHT(TEXT(AE55,"0.#"),1)=".",FALSE,TRUE)</formula>
    </cfRule>
    <cfRule type="expression" dxfId="2778" priority="13394">
      <formula>IF(RIGHT(TEXT(AE55,"0.#"),1)=".",TRUE,FALSE)</formula>
    </cfRule>
  </conditionalFormatting>
  <conditionalFormatting sqref="AI55">
    <cfRule type="expression" dxfId="2777" priority="13391">
      <formula>IF(RIGHT(TEXT(AI55,"0.#"),1)=".",FALSE,TRUE)</formula>
    </cfRule>
    <cfRule type="expression" dxfId="2776" priority="13392">
      <formula>IF(RIGHT(TEXT(AI55,"0.#"),1)=".",TRUE,FALSE)</formula>
    </cfRule>
  </conditionalFormatting>
  <conditionalFormatting sqref="AM34">
    <cfRule type="expression" dxfId="2775" priority="13471">
      <formula>IF(RIGHT(TEXT(AM34,"0.#"),1)=".",FALSE,TRUE)</formula>
    </cfRule>
    <cfRule type="expression" dxfId="2774" priority="13472">
      <formula>IF(RIGHT(TEXT(AM34,"0.#"),1)=".",TRUE,FALSE)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39:Y866">
    <cfRule type="expression" dxfId="2443" priority="2977">
      <formula>IF(RIGHT(TEXT(Y839,"0.#"),1)=".",FALSE,TRUE)</formula>
    </cfRule>
    <cfRule type="expression" dxfId="2442" priority="2978">
      <formula>IF(RIGHT(TEXT(Y839,"0.#"),1)=".",TRUE,FALSE)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8">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38">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899">
    <cfRule type="expression" dxfId="2077" priority="2093">
      <formula>IF(RIGHT(TEXT(Y880,"0.#"),1)=".",FALSE,TRUE)</formula>
    </cfRule>
    <cfRule type="expression" dxfId="2076" priority="2094">
      <formula>IF(RIGHT(TEXT(Y880,"0.#"),1)=".",TRUE,FALSE)</formula>
    </cfRule>
  </conditionalFormatting>
  <conditionalFormatting sqref="Y870">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4">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Y871">
    <cfRule type="expression" dxfId="719" priority="23">
      <formula>IF(RIGHT(TEXT(Y871,"0.#"),1)=".",FALSE,TRUE)</formula>
    </cfRule>
    <cfRule type="expression" dxfId="718" priority="24">
      <formula>IF(RIGHT(TEXT(Y871,"0.#"),1)=".",TRUE,FALSE)</formula>
    </cfRule>
  </conditionalFormatting>
  <conditionalFormatting sqref="Y872">
    <cfRule type="expression" dxfId="717" priority="21">
      <formula>IF(RIGHT(TEXT(Y872,"0.#"),1)=".",FALSE,TRUE)</formula>
    </cfRule>
    <cfRule type="expression" dxfId="716" priority="22">
      <formula>IF(RIGHT(TEXT(Y872,"0.#"),1)=".",TRUE,FALSE)</formula>
    </cfRule>
  </conditionalFormatting>
  <conditionalFormatting sqref="Y873">
    <cfRule type="expression" dxfId="715" priority="19">
      <formula>IF(RIGHT(TEXT(Y873,"0.#"),1)=".",FALSE,TRUE)</formula>
    </cfRule>
    <cfRule type="expression" dxfId="714" priority="20">
      <formula>IF(RIGHT(TEXT(Y873,"0.#"),1)=".",TRUE,FALSE)</formula>
    </cfRule>
  </conditionalFormatting>
  <conditionalFormatting sqref="Y874">
    <cfRule type="expression" dxfId="713" priority="17">
      <formula>IF(RIGHT(TEXT(Y874,"0.#"),1)=".",FALSE,TRUE)</formula>
    </cfRule>
    <cfRule type="expression" dxfId="712" priority="18">
      <formula>IF(RIGHT(TEXT(Y874,"0.#"),1)=".",TRUE,FALSE)</formula>
    </cfRule>
  </conditionalFormatting>
  <conditionalFormatting sqref="Y875">
    <cfRule type="expression" dxfId="711" priority="15">
      <formula>IF(RIGHT(TEXT(Y875,"0.#"),1)=".",FALSE,TRUE)</formula>
    </cfRule>
    <cfRule type="expression" dxfId="710" priority="16">
      <formula>IF(RIGHT(TEXT(Y875,"0.#"),1)=".",TRUE,FALSE)</formula>
    </cfRule>
  </conditionalFormatting>
  <conditionalFormatting sqref="Y876">
    <cfRule type="expression" dxfId="709" priority="13">
      <formula>IF(RIGHT(TEXT(Y876,"0.#"),1)=".",FALSE,TRUE)</formula>
    </cfRule>
    <cfRule type="expression" dxfId="708" priority="14">
      <formula>IF(RIGHT(TEXT(Y876,"0.#"),1)=".",TRUE,FALSE)</formula>
    </cfRule>
  </conditionalFormatting>
  <conditionalFormatting sqref="Y877">
    <cfRule type="expression" dxfId="707" priority="7">
      <formula>IF(RIGHT(TEXT(Y877,"0.#"),1)=".",FALSE,TRUE)</formula>
    </cfRule>
    <cfRule type="expression" dxfId="706" priority="8">
      <formula>IF(RIGHT(TEXT(Y877,"0.#"),1)=".",TRUE,FALSE)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49" man="1"/>
    <brk id="735"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615</v>
      </c>
      <c r="R6" s="13" t="str">
        <f t="shared" si="3"/>
        <v>交付</v>
      </c>
      <c r="S6" s="13" t="str">
        <f t="shared" si="4"/>
        <v>補助、交付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t="s">
        <v>615</v>
      </c>
      <c r="R7" s="13" t="str">
        <f t="shared" si="3"/>
        <v>貸付</v>
      </c>
      <c r="S7" s="13" t="str">
        <f t="shared" si="4"/>
        <v>補助、交付、貸付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615</v>
      </c>
      <c r="R8" s="13" t="str">
        <f t="shared" si="3"/>
        <v>その他</v>
      </c>
      <c r="S8" s="13" t="str">
        <f t="shared" si="4"/>
        <v>補助、交付、貸付、その他</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補助、交付、貸付、その他</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615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615</v>
      </c>
      <c r="C22" s="13" t="str">
        <f t="shared" si="0"/>
        <v>地方創生</v>
      </c>
      <c r="D22" s="13" t="str">
        <f t="shared" si="8"/>
        <v>子ども・若者育成支援、少子化社会対策、男女共同参画、地方創生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子ども・若者育成支援、少子化社会対策、男女共同参画、地方創生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472</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4"/>
      <c r="Z2" s="834"/>
      <c r="AA2" s="835"/>
      <c r="AB2" s="1028" t="s">
        <v>11</v>
      </c>
      <c r="AC2" s="1029"/>
      <c r="AD2" s="1030"/>
      <c r="AE2" s="1034" t="s">
        <v>551</v>
      </c>
      <c r="AF2" s="1034"/>
      <c r="AG2" s="1034"/>
      <c r="AH2" s="1034"/>
      <c r="AI2" s="1034" t="s">
        <v>548</v>
      </c>
      <c r="AJ2" s="1034"/>
      <c r="AK2" s="1034"/>
      <c r="AL2" s="1034"/>
      <c r="AM2" s="1034" t="s">
        <v>522</v>
      </c>
      <c r="AN2" s="1034"/>
      <c r="AO2" s="1034"/>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1"/>
      <c r="I4" s="1001"/>
      <c r="J4" s="1001"/>
      <c r="K4" s="1001"/>
      <c r="L4" s="1001"/>
      <c r="M4" s="1001"/>
      <c r="N4" s="1001"/>
      <c r="O4" s="1002"/>
      <c r="P4" s="105"/>
      <c r="Q4" s="1009"/>
      <c r="R4" s="1009"/>
      <c r="S4" s="1009"/>
      <c r="T4" s="1009"/>
      <c r="U4" s="1009"/>
      <c r="V4" s="1009"/>
      <c r="W4" s="1009"/>
      <c r="X4" s="1010"/>
      <c r="Y4" s="1019" t="s">
        <v>12</v>
      </c>
      <c r="Z4" s="1020"/>
      <c r="AA4" s="1021"/>
      <c r="AB4" s="466"/>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3"/>
      <c r="H5" s="1004"/>
      <c r="I5" s="1004"/>
      <c r="J5" s="1004"/>
      <c r="K5" s="1004"/>
      <c r="L5" s="1004"/>
      <c r="M5" s="1004"/>
      <c r="N5" s="1004"/>
      <c r="O5" s="1005"/>
      <c r="P5" s="1011"/>
      <c r="Q5" s="1011"/>
      <c r="R5" s="1011"/>
      <c r="S5" s="1011"/>
      <c r="T5" s="1011"/>
      <c r="U5" s="1011"/>
      <c r="V5" s="1011"/>
      <c r="W5" s="1011"/>
      <c r="X5" s="1012"/>
      <c r="Y5" s="420" t="s">
        <v>54</v>
      </c>
      <c r="Z5" s="1016"/>
      <c r="AA5" s="1017"/>
      <c r="AB5" s="528"/>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06"/>
      <c r="H6" s="1007"/>
      <c r="I6" s="1007"/>
      <c r="J6" s="1007"/>
      <c r="K6" s="1007"/>
      <c r="L6" s="1007"/>
      <c r="M6" s="1007"/>
      <c r="N6" s="1007"/>
      <c r="O6" s="1008"/>
      <c r="P6" s="1013"/>
      <c r="Q6" s="1013"/>
      <c r="R6" s="1013"/>
      <c r="S6" s="1013"/>
      <c r="T6" s="1013"/>
      <c r="U6" s="1013"/>
      <c r="V6" s="1013"/>
      <c r="W6" s="1013"/>
      <c r="X6" s="1014"/>
      <c r="Y6" s="1015" t="s">
        <v>13</v>
      </c>
      <c r="Z6" s="1016"/>
      <c r="AA6" s="1017"/>
      <c r="AB6" s="599"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472</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4"/>
      <c r="Z9" s="834"/>
      <c r="AA9" s="835"/>
      <c r="AB9" s="1028" t="s">
        <v>11</v>
      </c>
      <c r="AC9" s="1029"/>
      <c r="AD9" s="1030"/>
      <c r="AE9" s="1034" t="s">
        <v>552</v>
      </c>
      <c r="AF9" s="1034"/>
      <c r="AG9" s="1034"/>
      <c r="AH9" s="1034"/>
      <c r="AI9" s="1034" t="s">
        <v>548</v>
      </c>
      <c r="AJ9" s="1034"/>
      <c r="AK9" s="1034"/>
      <c r="AL9" s="1034"/>
      <c r="AM9" s="1034" t="s">
        <v>522</v>
      </c>
      <c r="AN9" s="1034"/>
      <c r="AO9" s="1034"/>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6"/>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3"/>
      <c r="H12" s="1004"/>
      <c r="I12" s="1004"/>
      <c r="J12" s="1004"/>
      <c r="K12" s="1004"/>
      <c r="L12" s="1004"/>
      <c r="M12" s="1004"/>
      <c r="N12" s="1004"/>
      <c r="O12" s="1005"/>
      <c r="P12" s="1011"/>
      <c r="Q12" s="1011"/>
      <c r="R12" s="1011"/>
      <c r="S12" s="1011"/>
      <c r="T12" s="1011"/>
      <c r="U12" s="1011"/>
      <c r="V12" s="1011"/>
      <c r="W12" s="1011"/>
      <c r="X12" s="1012"/>
      <c r="Y12" s="420" t="s">
        <v>54</v>
      </c>
      <c r="Z12" s="1016"/>
      <c r="AA12" s="1017"/>
      <c r="AB12" s="528"/>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9"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472</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4"/>
      <c r="Z16" s="834"/>
      <c r="AA16" s="835"/>
      <c r="AB16" s="1028" t="s">
        <v>11</v>
      </c>
      <c r="AC16" s="1029"/>
      <c r="AD16" s="1030"/>
      <c r="AE16" s="1034" t="s">
        <v>551</v>
      </c>
      <c r="AF16" s="1034"/>
      <c r="AG16" s="1034"/>
      <c r="AH16" s="1034"/>
      <c r="AI16" s="1034" t="s">
        <v>549</v>
      </c>
      <c r="AJ16" s="1034"/>
      <c r="AK16" s="1034"/>
      <c r="AL16" s="1034"/>
      <c r="AM16" s="1034" t="s">
        <v>522</v>
      </c>
      <c r="AN16" s="1034"/>
      <c r="AO16" s="1034"/>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6"/>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3"/>
      <c r="H19" s="1004"/>
      <c r="I19" s="1004"/>
      <c r="J19" s="1004"/>
      <c r="K19" s="1004"/>
      <c r="L19" s="1004"/>
      <c r="M19" s="1004"/>
      <c r="N19" s="1004"/>
      <c r="O19" s="1005"/>
      <c r="P19" s="1011"/>
      <c r="Q19" s="1011"/>
      <c r="R19" s="1011"/>
      <c r="S19" s="1011"/>
      <c r="T19" s="1011"/>
      <c r="U19" s="1011"/>
      <c r="V19" s="1011"/>
      <c r="W19" s="1011"/>
      <c r="X19" s="1012"/>
      <c r="Y19" s="420" t="s">
        <v>54</v>
      </c>
      <c r="Z19" s="1016"/>
      <c r="AA19" s="1017"/>
      <c r="AB19" s="528"/>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9"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472</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4"/>
      <c r="Z23" s="834"/>
      <c r="AA23" s="835"/>
      <c r="AB23" s="1028" t="s">
        <v>11</v>
      </c>
      <c r="AC23" s="1029"/>
      <c r="AD23" s="1030"/>
      <c r="AE23" s="1034" t="s">
        <v>553</v>
      </c>
      <c r="AF23" s="1034"/>
      <c r="AG23" s="1034"/>
      <c r="AH23" s="1034"/>
      <c r="AI23" s="1034" t="s">
        <v>548</v>
      </c>
      <c r="AJ23" s="1034"/>
      <c r="AK23" s="1034"/>
      <c r="AL23" s="1034"/>
      <c r="AM23" s="1034" t="s">
        <v>522</v>
      </c>
      <c r="AN23" s="1034"/>
      <c r="AO23" s="1034"/>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6"/>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3"/>
      <c r="H26" s="1004"/>
      <c r="I26" s="1004"/>
      <c r="J26" s="1004"/>
      <c r="K26" s="1004"/>
      <c r="L26" s="1004"/>
      <c r="M26" s="1004"/>
      <c r="N26" s="1004"/>
      <c r="O26" s="1005"/>
      <c r="P26" s="1011"/>
      <c r="Q26" s="1011"/>
      <c r="R26" s="1011"/>
      <c r="S26" s="1011"/>
      <c r="T26" s="1011"/>
      <c r="U26" s="1011"/>
      <c r="V26" s="1011"/>
      <c r="W26" s="1011"/>
      <c r="X26" s="1012"/>
      <c r="Y26" s="420" t="s">
        <v>54</v>
      </c>
      <c r="Z26" s="1016"/>
      <c r="AA26" s="1017"/>
      <c r="AB26" s="528"/>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9"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472</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4"/>
      <c r="Z30" s="834"/>
      <c r="AA30" s="835"/>
      <c r="AB30" s="1028" t="s">
        <v>11</v>
      </c>
      <c r="AC30" s="1029"/>
      <c r="AD30" s="1030"/>
      <c r="AE30" s="1034" t="s">
        <v>551</v>
      </c>
      <c r="AF30" s="1034"/>
      <c r="AG30" s="1034"/>
      <c r="AH30" s="1034"/>
      <c r="AI30" s="1034" t="s">
        <v>548</v>
      </c>
      <c r="AJ30" s="1034"/>
      <c r="AK30" s="1034"/>
      <c r="AL30" s="1034"/>
      <c r="AM30" s="1034" t="s">
        <v>546</v>
      </c>
      <c r="AN30" s="1034"/>
      <c r="AO30" s="1034"/>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6"/>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3"/>
      <c r="H33" s="1004"/>
      <c r="I33" s="1004"/>
      <c r="J33" s="1004"/>
      <c r="K33" s="1004"/>
      <c r="L33" s="1004"/>
      <c r="M33" s="1004"/>
      <c r="N33" s="1004"/>
      <c r="O33" s="1005"/>
      <c r="P33" s="1011"/>
      <c r="Q33" s="1011"/>
      <c r="R33" s="1011"/>
      <c r="S33" s="1011"/>
      <c r="T33" s="1011"/>
      <c r="U33" s="1011"/>
      <c r="V33" s="1011"/>
      <c r="W33" s="1011"/>
      <c r="X33" s="1012"/>
      <c r="Y33" s="420" t="s">
        <v>54</v>
      </c>
      <c r="Z33" s="1016"/>
      <c r="AA33" s="1017"/>
      <c r="AB33" s="528"/>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9"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472</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4"/>
      <c r="Z37" s="834"/>
      <c r="AA37" s="835"/>
      <c r="AB37" s="1028" t="s">
        <v>11</v>
      </c>
      <c r="AC37" s="1029"/>
      <c r="AD37" s="1030"/>
      <c r="AE37" s="1034" t="s">
        <v>553</v>
      </c>
      <c r="AF37" s="1034"/>
      <c r="AG37" s="1034"/>
      <c r="AH37" s="1034"/>
      <c r="AI37" s="1034" t="s">
        <v>550</v>
      </c>
      <c r="AJ37" s="1034"/>
      <c r="AK37" s="1034"/>
      <c r="AL37" s="1034"/>
      <c r="AM37" s="1034" t="s">
        <v>547</v>
      </c>
      <c r="AN37" s="1034"/>
      <c r="AO37" s="1034"/>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6"/>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3"/>
      <c r="H40" s="1004"/>
      <c r="I40" s="1004"/>
      <c r="J40" s="1004"/>
      <c r="K40" s="1004"/>
      <c r="L40" s="1004"/>
      <c r="M40" s="1004"/>
      <c r="N40" s="1004"/>
      <c r="O40" s="1005"/>
      <c r="P40" s="1011"/>
      <c r="Q40" s="1011"/>
      <c r="R40" s="1011"/>
      <c r="S40" s="1011"/>
      <c r="T40" s="1011"/>
      <c r="U40" s="1011"/>
      <c r="V40" s="1011"/>
      <c r="W40" s="1011"/>
      <c r="X40" s="1012"/>
      <c r="Y40" s="420" t="s">
        <v>54</v>
      </c>
      <c r="Z40" s="1016"/>
      <c r="AA40" s="1017"/>
      <c r="AB40" s="528"/>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9"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472</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4"/>
      <c r="Z44" s="834"/>
      <c r="AA44" s="835"/>
      <c r="AB44" s="1028" t="s">
        <v>11</v>
      </c>
      <c r="AC44" s="1029"/>
      <c r="AD44" s="1030"/>
      <c r="AE44" s="1034" t="s">
        <v>551</v>
      </c>
      <c r="AF44" s="1034"/>
      <c r="AG44" s="1034"/>
      <c r="AH44" s="1034"/>
      <c r="AI44" s="1034" t="s">
        <v>548</v>
      </c>
      <c r="AJ44" s="1034"/>
      <c r="AK44" s="1034"/>
      <c r="AL44" s="1034"/>
      <c r="AM44" s="1034" t="s">
        <v>522</v>
      </c>
      <c r="AN44" s="1034"/>
      <c r="AO44" s="1034"/>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6"/>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3"/>
      <c r="H47" s="1004"/>
      <c r="I47" s="1004"/>
      <c r="J47" s="1004"/>
      <c r="K47" s="1004"/>
      <c r="L47" s="1004"/>
      <c r="M47" s="1004"/>
      <c r="N47" s="1004"/>
      <c r="O47" s="1005"/>
      <c r="P47" s="1011"/>
      <c r="Q47" s="1011"/>
      <c r="R47" s="1011"/>
      <c r="S47" s="1011"/>
      <c r="T47" s="1011"/>
      <c r="U47" s="1011"/>
      <c r="V47" s="1011"/>
      <c r="W47" s="1011"/>
      <c r="X47" s="1012"/>
      <c r="Y47" s="420" t="s">
        <v>54</v>
      </c>
      <c r="Z47" s="1016"/>
      <c r="AA47" s="1017"/>
      <c r="AB47" s="528"/>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9"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472</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4"/>
      <c r="Z51" s="834"/>
      <c r="AA51" s="835"/>
      <c r="AB51" s="562" t="s">
        <v>11</v>
      </c>
      <c r="AC51" s="1029"/>
      <c r="AD51" s="1030"/>
      <c r="AE51" s="1034" t="s">
        <v>551</v>
      </c>
      <c r="AF51" s="1034"/>
      <c r="AG51" s="1034"/>
      <c r="AH51" s="1034"/>
      <c r="AI51" s="1034" t="s">
        <v>548</v>
      </c>
      <c r="AJ51" s="1034"/>
      <c r="AK51" s="1034"/>
      <c r="AL51" s="1034"/>
      <c r="AM51" s="1034" t="s">
        <v>522</v>
      </c>
      <c r="AN51" s="1034"/>
      <c r="AO51" s="1034"/>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6"/>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3"/>
      <c r="H54" s="1004"/>
      <c r="I54" s="1004"/>
      <c r="J54" s="1004"/>
      <c r="K54" s="1004"/>
      <c r="L54" s="1004"/>
      <c r="M54" s="1004"/>
      <c r="N54" s="1004"/>
      <c r="O54" s="1005"/>
      <c r="P54" s="1011"/>
      <c r="Q54" s="1011"/>
      <c r="R54" s="1011"/>
      <c r="S54" s="1011"/>
      <c r="T54" s="1011"/>
      <c r="U54" s="1011"/>
      <c r="V54" s="1011"/>
      <c r="W54" s="1011"/>
      <c r="X54" s="1012"/>
      <c r="Y54" s="420" t="s">
        <v>54</v>
      </c>
      <c r="Z54" s="1016"/>
      <c r="AA54" s="1017"/>
      <c r="AB54" s="528"/>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9"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472</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4"/>
      <c r="Z58" s="834"/>
      <c r="AA58" s="835"/>
      <c r="AB58" s="1028" t="s">
        <v>11</v>
      </c>
      <c r="AC58" s="1029"/>
      <c r="AD58" s="1030"/>
      <c r="AE58" s="1034" t="s">
        <v>551</v>
      </c>
      <c r="AF58" s="1034"/>
      <c r="AG58" s="1034"/>
      <c r="AH58" s="1034"/>
      <c r="AI58" s="1034" t="s">
        <v>548</v>
      </c>
      <c r="AJ58" s="1034"/>
      <c r="AK58" s="1034"/>
      <c r="AL58" s="1034"/>
      <c r="AM58" s="1034" t="s">
        <v>522</v>
      </c>
      <c r="AN58" s="1034"/>
      <c r="AO58" s="1034"/>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6"/>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3"/>
      <c r="H61" s="1004"/>
      <c r="I61" s="1004"/>
      <c r="J61" s="1004"/>
      <c r="K61" s="1004"/>
      <c r="L61" s="1004"/>
      <c r="M61" s="1004"/>
      <c r="N61" s="1004"/>
      <c r="O61" s="1005"/>
      <c r="P61" s="1011"/>
      <c r="Q61" s="1011"/>
      <c r="R61" s="1011"/>
      <c r="S61" s="1011"/>
      <c r="T61" s="1011"/>
      <c r="U61" s="1011"/>
      <c r="V61" s="1011"/>
      <c r="W61" s="1011"/>
      <c r="X61" s="1012"/>
      <c r="Y61" s="420" t="s">
        <v>54</v>
      </c>
      <c r="Z61" s="1016"/>
      <c r="AA61" s="1017"/>
      <c r="AB61" s="528"/>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9"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472</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4"/>
      <c r="Z65" s="834"/>
      <c r="AA65" s="835"/>
      <c r="AB65" s="1028" t="s">
        <v>11</v>
      </c>
      <c r="AC65" s="1029"/>
      <c r="AD65" s="1030"/>
      <c r="AE65" s="1034" t="s">
        <v>551</v>
      </c>
      <c r="AF65" s="1034"/>
      <c r="AG65" s="1034"/>
      <c r="AH65" s="1034"/>
      <c r="AI65" s="1034" t="s">
        <v>548</v>
      </c>
      <c r="AJ65" s="1034"/>
      <c r="AK65" s="1034"/>
      <c r="AL65" s="1034"/>
      <c r="AM65" s="1034" t="s">
        <v>522</v>
      </c>
      <c r="AN65" s="1034"/>
      <c r="AO65" s="1034"/>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6"/>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3"/>
      <c r="H68" s="1004"/>
      <c r="I68" s="1004"/>
      <c r="J68" s="1004"/>
      <c r="K68" s="1004"/>
      <c r="L68" s="1004"/>
      <c r="M68" s="1004"/>
      <c r="N68" s="1004"/>
      <c r="O68" s="1005"/>
      <c r="P68" s="1011"/>
      <c r="Q68" s="1011"/>
      <c r="R68" s="1011"/>
      <c r="S68" s="1011"/>
      <c r="T68" s="1011"/>
      <c r="U68" s="1011"/>
      <c r="V68" s="1011"/>
      <c r="W68" s="1011"/>
      <c r="X68" s="1012"/>
      <c r="Y68" s="420" t="s">
        <v>54</v>
      </c>
      <c r="Z68" s="1016"/>
      <c r="AA68" s="1017"/>
      <c r="AB68" s="528"/>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06"/>
      <c r="H69" s="1007"/>
      <c r="I69" s="1007"/>
      <c r="J69" s="1007"/>
      <c r="K69" s="1007"/>
      <c r="L69" s="1007"/>
      <c r="M69" s="1007"/>
      <c r="N69" s="1007"/>
      <c r="O69" s="1008"/>
      <c r="P69" s="1013"/>
      <c r="Q69" s="1013"/>
      <c r="R69" s="1013"/>
      <c r="S69" s="1013"/>
      <c r="T69" s="1013"/>
      <c r="U69" s="1013"/>
      <c r="V69" s="1013"/>
      <c r="W69" s="1013"/>
      <c r="X69" s="1014"/>
      <c r="Y69" s="420" t="s">
        <v>13</v>
      </c>
      <c r="Z69" s="1016"/>
      <c r="AA69" s="1017"/>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600" t="s">
        <v>486</v>
      </c>
      <c r="H2" s="601"/>
      <c r="I2" s="601"/>
      <c r="J2" s="601"/>
      <c r="K2" s="601"/>
      <c r="L2" s="601"/>
      <c r="M2" s="601"/>
      <c r="N2" s="601"/>
      <c r="O2" s="601"/>
      <c r="P2" s="601"/>
      <c r="Q2" s="601"/>
      <c r="R2" s="601"/>
      <c r="S2" s="601"/>
      <c r="T2" s="601"/>
      <c r="U2" s="601"/>
      <c r="V2" s="601"/>
      <c r="W2" s="601"/>
      <c r="X2" s="601"/>
      <c r="Y2" s="601"/>
      <c r="Z2" s="601"/>
      <c r="AA2" s="601"/>
      <c r="AB2" s="602"/>
      <c r="AC2" s="600" t="s">
        <v>488</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20" t="s">
        <v>17</v>
      </c>
      <c r="H3" s="676"/>
      <c r="I3" s="676"/>
      <c r="J3" s="676"/>
      <c r="K3" s="676"/>
      <c r="L3" s="675" t="s">
        <v>18</v>
      </c>
      <c r="M3" s="676"/>
      <c r="N3" s="676"/>
      <c r="O3" s="676"/>
      <c r="P3" s="676"/>
      <c r="Q3" s="676"/>
      <c r="R3" s="676"/>
      <c r="S3" s="676"/>
      <c r="T3" s="676"/>
      <c r="U3" s="676"/>
      <c r="V3" s="676"/>
      <c r="W3" s="676"/>
      <c r="X3" s="677"/>
      <c r="Y3" s="661" t="s">
        <v>19</v>
      </c>
      <c r="Z3" s="662"/>
      <c r="AA3" s="662"/>
      <c r="AB3" s="803"/>
      <c r="AC3" s="820"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47"/>
      <c r="B4" s="1048"/>
      <c r="C4" s="1048"/>
      <c r="D4" s="1048"/>
      <c r="E4" s="1048"/>
      <c r="F4" s="1049"/>
      <c r="G4" s="678"/>
      <c r="H4" s="679"/>
      <c r="I4" s="679"/>
      <c r="J4" s="679"/>
      <c r="K4" s="680"/>
      <c r="L4" s="672"/>
      <c r="M4" s="673"/>
      <c r="N4" s="673"/>
      <c r="O4" s="673"/>
      <c r="P4" s="673"/>
      <c r="Q4" s="673"/>
      <c r="R4" s="673"/>
      <c r="S4" s="673"/>
      <c r="T4" s="673"/>
      <c r="U4" s="673"/>
      <c r="V4" s="673"/>
      <c r="W4" s="673"/>
      <c r="X4" s="674"/>
      <c r="Y4" s="393"/>
      <c r="Z4" s="394"/>
      <c r="AA4" s="394"/>
      <c r="AB4" s="810"/>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47"/>
      <c r="B5" s="1048"/>
      <c r="C5" s="1048"/>
      <c r="D5" s="1048"/>
      <c r="E5" s="1048"/>
      <c r="F5" s="104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47"/>
      <c r="B6" s="1048"/>
      <c r="C6" s="1048"/>
      <c r="D6" s="1048"/>
      <c r="E6" s="1048"/>
      <c r="F6" s="104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47"/>
      <c r="B7" s="1048"/>
      <c r="C7" s="1048"/>
      <c r="D7" s="1048"/>
      <c r="E7" s="1048"/>
      <c r="F7" s="104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47"/>
      <c r="B8" s="1048"/>
      <c r="C8" s="1048"/>
      <c r="D8" s="1048"/>
      <c r="E8" s="1048"/>
      <c r="F8" s="104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47"/>
      <c r="B9" s="1048"/>
      <c r="C9" s="1048"/>
      <c r="D9" s="1048"/>
      <c r="E9" s="1048"/>
      <c r="F9" s="104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47"/>
      <c r="B10" s="1048"/>
      <c r="C10" s="1048"/>
      <c r="D10" s="1048"/>
      <c r="E10" s="1048"/>
      <c r="F10" s="104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7"/>
      <c r="B11" s="1048"/>
      <c r="C11" s="1048"/>
      <c r="D11" s="1048"/>
      <c r="E11" s="1048"/>
      <c r="F11" s="104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7"/>
      <c r="B12" s="1048"/>
      <c r="C12" s="1048"/>
      <c r="D12" s="1048"/>
      <c r="E12" s="1048"/>
      <c r="F12" s="104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7"/>
      <c r="B13" s="1048"/>
      <c r="C13" s="1048"/>
      <c r="D13" s="1048"/>
      <c r="E13" s="1048"/>
      <c r="F13" s="104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7"/>
      <c r="B14" s="1048"/>
      <c r="C14" s="1048"/>
      <c r="D14" s="1048"/>
      <c r="E14" s="1048"/>
      <c r="F14" s="104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47"/>
      <c r="B15" s="1048"/>
      <c r="C15" s="1048"/>
      <c r="D15" s="1048"/>
      <c r="E15" s="1048"/>
      <c r="F15" s="1049"/>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47"/>
      <c r="B16" s="1048"/>
      <c r="C16" s="1048"/>
      <c r="D16" s="1048"/>
      <c r="E16" s="1048"/>
      <c r="F16" s="1049"/>
      <c r="G16" s="820"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20"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47"/>
      <c r="B17" s="1048"/>
      <c r="C17" s="1048"/>
      <c r="D17" s="1048"/>
      <c r="E17" s="1048"/>
      <c r="F17" s="1049"/>
      <c r="G17" s="678"/>
      <c r="H17" s="679"/>
      <c r="I17" s="679"/>
      <c r="J17" s="679"/>
      <c r="K17" s="680"/>
      <c r="L17" s="672"/>
      <c r="M17" s="673"/>
      <c r="N17" s="673"/>
      <c r="O17" s="673"/>
      <c r="P17" s="673"/>
      <c r="Q17" s="673"/>
      <c r="R17" s="673"/>
      <c r="S17" s="673"/>
      <c r="T17" s="673"/>
      <c r="U17" s="673"/>
      <c r="V17" s="673"/>
      <c r="W17" s="673"/>
      <c r="X17" s="674"/>
      <c r="Y17" s="393"/>
      <c r="Z17" s="394"/>
      <c r="AA17" s="394"/>
      <c r="AB17" s="810"/>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47"/>
      <c r="B18" s="1048"/>
      <c r="C18" s="1048"/>
      <c r="D18" s="1048"/>
      <c r="E18" s="1048"/>
      <c r="F18" s="104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7"/>
      <c r="B19" s="1048"/>
      <c r="C19" s="1048"/>
      <c r="D19" s="1048"/>
      <c r="E19" s="1048"/>
      <c r="F19" s="104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7"/>
      <c r="B20" s="1048"/>
      <c r="C20" s="1048"/>
      <c r="D20" s="1048"/>
      <c r="E20" s="1048"/>
      <c r="F20" s="104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7"/>
      <c r="B21" s="1048"/>
      <c r="C21" s="1048"/>
      <c r="D21" s="1048"/>
      <c r="E21" s="1048"/>
      <c r="F21" s="104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7"/>
      <c r="B22" s="1048"/>
      <c r="C22" s="1048"/>
      <c r="D22" s="1048"/>
      <c r="E22" s="1048"/>
      <c r="F22" s="104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7"/>
      <c r="B23" s="1048"/>
      <c r="C23" s="1048"/>
      <c r="D23" s="1048"/>
      <c r="E23" s="1048"/>
      <c r="F23" s="104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7"/>
      <c r="B24" s="1048"/>
      <c r="C24" s="1048"/>
      <c r="D24" s="1048"/>
      <c r="E24" s="1048"/>
      <c r="F24" s="104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7"/>
      <c r="B25" s="1048"/>
      <c r="C25" s="1048"/>
      <c r="D25" s="1048"/>
      <c r="E25" s="1048"/>
      <c r="F25" s="104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7"/>
      <c r="B26" s="1048"/>
      <c r="C26" s="1048"/>
      <c r="D26" s="1048"/>
      <c r="E26" s="1048"/>
      <c r="F26" s="104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7"/>
      <c r="B27" s="1048"/>
      <c r="C27" s="1048"/>
      <c r="D27" s="1048"/>
      <c r="E27" s="1048"/>
      <c r="F27" s="104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47"/>
      <c r="B28" s="1048"/>
      <c r="C28" s="1048"/>
      <c r="D28" s="1048"/>
      <c r="E28" s="1048"/>
      <c r="F28" s="1049"/>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47"/>
      <c r="B29" s="1048"/>
      <c r="C29" s="1048"/>
      <c r="D29" s="1048"/>
      <c r="E29" s="1048"/>
      <c r="F29" s="1049"/>
      <c r="G29" s="820"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20"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47"/>
      <c r="B30" s="1048"/>
      <c r="C30" s="1048"/>
      <c r="D30" s="1048"/>
      <c r="E30" s="1048"/>
      <c r="F30" s="1049"/>
      <c r="G30" s="678"/>
      <c r="H30" s="679"/>
      <c r="I30" s="679"/>
      <c r="J30" s="679"/>
      <c r="K30" s="680"/>
      <c r="L30" s="672"/>
      <c r="M30" s="673"/>
      <c r="N30" s="673"/>
      <c r="O30" s="673"/>
      <c r="P30" s="673"/>
      <c r="Q30" s="673"/>
      <c r="R30" s="673"/>
      <c r="S30" s="673"/>
      <c r="T30" s="673"/>
      <c r="U30" s="673"/>
      <c r="V30" s="673"/>
      <c r="W30" s="673"/>
      <c r="X30" s="674"/>
      <c r="Y30" s="393"/>
      <c r="Z30" s="394"/>
      <c r="AA30" s="394"/>
      <c r="AB30" s="810"/>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47"/>
      <c r="B31" s="1048"/>
      <c r="C31" s="1048"/>
      <c r="D31" s="1048"/>
      <c r="E31" s="1048"/>
      <c r="F31" s="104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7"/>
      <c r="B32" s="1048"/>
      <c r="C32" s="1048"/>
      <c r="D32" s="1048"/>
      <c r="E32" s="1048"/>
      <c r="F32" s="104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7"/>
      <c r="B33" s="1048"/>
      <c r="C33" s="1048"/>
      <c r="D33" s="1048"/>
      <c r="E33" s="1048"/>
      <c r="F33" s="104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7"/>
      <c r="B34" s="1048"/>
      <c r="C34" s="1048"/>
      <c r="D34" s="1048"/>
      <c r="E34" s="1048"/>
      <c r="F34" s="104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7"/>
      <c r="B35" s="1048"/>
      <c r="C35" s="1048"/>
      <c r="D35" s="1048"/>
      <c r="E35" s="1048"/>
      <c r="F35" s="104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7"/>
      <c r="B36" s="1048"/>
      <c r="C36" s="1048"/>
      <c r="D36" s="1048"/>
      <c r="E36" s="1048"/>
      <c r="F36" s="104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7"/>
      <c r="B37" s="1048"/>
      <c r="C37" s="1048"/>
      <c r="D37" s="1048"/>
      <c r="E37" s="1048"/>
      <c r="F37" s="104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7"/>
      <c r="B38" s="1048"/>
      <c r="C38" s="1048"/>
      <c r="D38" s="1048"/>
      <c r="E38" s="1048"/>
      <c r="F38" s="104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7"/>
      <c r="B39" s="1048"/>
      <c r="C39" s="1048"/>
      <c r="D39" s="1048"/>
      <c r="E39" s="1048"/>
      <c r="F39" s="104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7"/>
      <c r="B40" s="1048"/>
      <c r="C40" s="1048"/>
      <c r="D40" s="1048"/>
      <c r="E40" s="1048"/>
      <c r="F40" s="104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47"/>
      <c r="B41" s="1048"/>
      <c r="C41" s="1048"/>
      <c r="D41" s="1048"/>
      <c r="E41" s="1048"/>
      <c r="F41" s="1049"/>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47"/>
      <c r="B42" s="1048"/>
      <c r="C42" s="1048"/>
      <c r="D42" s="1048"/>
      <c r="E42" s="1048"/>
      <c r="F42" s="1049"/>
      <c r="G42" s="820"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20"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47"/>
      <c r="B43" s="1048"/>
      <c r="C43" s="1048"/>
      <c r="D43" s="1048"/>
      <c r="E43" s="1048"/>
      <c r="F43" s="1049"/>
      <c r="G43" s="678"/>
      <c r="H43" s="679"/>
      <c r="I43" s="679"/>
      <c r="J43" s="679"/>
      <c r="K43" s="680"/>
      <c r="L43" s="672"/>
      <c r="M43" s="673"/>
      <c r="N43" s="673"/>
      <c r="O43" s="673"/>
      <c r="P43" s="673"/>
      <c r="Q43" s="673"/>
      <c r="R43" s="673"/>
      <c r="S43" s="673"/>
      <c r="T43" s="673"/>
      <c r="U43" s="673"/>
      <c r="V43" s="673"/>
      <c r="W43" s="673"/>
      <c r="X43" s="674"/>
      <c r="Y43" s="393"/>
      <c r="Z43" s="394"/>
      <c r="AA43" s="394"/>
      <c r="AB43" s="810"/>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47"/>
      <c r="B44" s="1048"/>
      <c r="C44" s="1048"/>
      <c r="D44" s="1048"/>
      <c r="E44" s="1048"/>
      <c r="F44" s="104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7"/>
      <c r="B45" s="1048"/>
      <c r="C45" s="1048"/>
      <c r="D45" s="1048"/>
      <c r="E45" s="1048"/>
      <c r="F45" s="104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7"/>
      <c r="B46" s="1048"/>
      <c r="C46" s="1048"/>
      <c r="D46" s="1048"/>
      <c r="E46" s="1048"/>
      <c r="F46" s="104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7"/>
      <c r="B47" s="1048"/>
      <c r="C47" s="1048"/>
      <c r="D47" s="1048"/>
      <c r="E47" s="1048"/>
      <c r="F47" s="104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7"/>
      <c r="B48" s="1048"/>
      <c r="C48" s="1048"/>
      <c r="D48" s="1048"/>
      <c r="E48" s="1048"/>
      <c r="F48" s="104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7"/>
      <c r="B49" s="1048"/>
      <c r="C49" s="1048"/>
      <c r="D49" s="1048"/>
      <c r="E49" s="1048"/>
      <c r="F49" s="104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7"/>
      <c r="B50" s="1048"/>
      <c r="C50" s="1048"/>
      <c r="D50" s="1048"/>
      <c r="E50" s="1048"/>
      <c r="F50" s="104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7"/>
      <c r="B51" s="1048"/>
      <c r="C51" s="1048"/>
      <c r="D51" s="1048"/>
      <c r="E51" s="1048"/>
      <c r="F51" s="104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7"/>
      <c r="B52" s="1048"/>
      <c r="C52" s="1048"/>
      <c r="D52" s="1048"/>
      <c r="E52" s="1048"/>
      <c r="F52" s="104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47"/>
      <c r="B56" s="1048"/>
      <c r="C56" s="1048"/>
      <c r="D56" s="1048"/>
      <c r="E56" s="1048"/>
      <c r="F56" s="1049"/>
      <c r="G56" s="820"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20"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47"/>
      <c r="B57" s="1048"/>
      <c r="C57" s="1048"/>
      <c r="D57" s="1048"/>
      <c r="E57" s="1048"/>
      <c r="F57" s="1049"/>
      <c r="G57" s="678"/>
      <c r="H57" s="679"/>
      <c r="I57" s="679"/>
      <c r="J57" s="679"/>
      <c r="K57" s="680"/>
      <c r="L57" s="672"/>
      <c r="M57" s="673"/>
      <c r="N57" s="673"/>
      <c r="O57" s="673"/>
      <c r="P57" s="673"/>
      <c r="Q57" s="673"/>
      <c r="R57" s="673"/>
      <c r="S57" s="673"/>
      <c r="T57" s="673"/>
      <c r="U57" s="673"/>
      <c r="V57" s="673"/>
      <c r="W57" s="673"/>
      <c r="X57" s="674"/>
      <c r="Y57" s="393"/>
      <c r="Z57" s="394"/>
      <c r="AA57" s="394"/>
      <c r="AB57" s="810"/>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47"/>
      <c r="B58" s="1048"/>
      <c r="C58" s="1048"/>
      <c r="D58" s="1048"/>
      <c r="E58" s="1048"/>
      <c r="F58" s="104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7"/>
      <c r="B59" s="1048"/>
      <c r="C59" s="1048"/>
      <c r="D59" s="1048"/>
      <c r="E59" s="1048"/>
      <c r="F59" s="104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7"/>
      <c r="B60" s="1048"/>
      <c r="C60" s="1048"/>
      <c r="D60" s="1048"/>
      <c r="E60" s="1048"/>
      <c r="F60" s="104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7"/>
      <c r="B61" s="1048"/>
      <c r="C61" s="1048"/>
      <c r="D61" s="1048"/>
      <c r="E61" s="1048"/>
      <c r="F61" s="104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7"/>
      <c r="B62" s="1048"/>
      <c r="C62" s="1048"/>
      <c r="D62" s="1048"/>
      <c r="E62" s="1048"/>
      <c r="F62" s="104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7"/>
      <c r="B63" s="1048"/>
      <c r="C63" s="1048"/>
      <c r="D63" s="1048"/>
      <c r="E63" s="1048"/>
      <c r="F63" s="104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7"/>
      <c r="B64" s="1048"/>
      <c r="C64" s="1048"/>
      <c r="D64" s="1048"/>
      <c r="E64" s="1048"/>
      <c r="F64" s="104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7"/>
      <c r="B65" s="1048"/>
      <c r="C65" s="1048"/>
      <c r="D65" s="1048"/>
      <c r="E65" s="1048"/>
      <c r="F65" s="104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7"/>
      <c r="B66" s="1048"/>
      <c r="C66" s="1048"/>
      <c r="D66" s="1048"/>
      <c r="E66" s="1048"/>
      <c r="F66" s="104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7"/>
      <c r="B67" s="1048"/>
      <c r="C67" s="1048"/>
      <c r="D67" s="1048"/>
      <c r="E67" s="1048"/>
      <c r="F67" s="104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47"/>
      <c r="B68" s="1048"/>
      <c r="C68" s="1048"/>
      <c r="D68" s="1048"/>
      <c r="E68" s="1048"/>
      <c r="F68" s="1049"/>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47"/>
      <c r="B69" s="1048"/>
      <c r="C69" s="1048"/>
      <c r="D69" s="1048"/>
      <c r="E69" s="1048"/>
      <c r="F69" s="1049"/>
      <c r="G69" s="820"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20"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47"/>
      <c r="B70" s="1048"/>
      <c r="C70" s="1048"/>
      <c r="D70" s="1048"/>
      <c r="E70" s="1048"/>
      <c r="F70" s="1049"/>
      <c r="G70" s="678"/>
      <c r="H70" s="679"/>
      <c r="I70" s="679"/>
      <c r="J70" s="679"/>
      <c r="K70" s="680"/>
      <c r="L70" s="672"/>
      <c r="M70" s="673"/>
      <c r="N70" s="673"/>
      <c r="O70" s="673"/>
      <c r="P70" s="673"/>
      <c r="Q70" s="673"/>
      <c r="R70" s="673"/>
      <c r="S70" s="673"/>
      <c r="T70" s="673"/>
      <c r="U70" s="673"/>
      <c r="V70" s="673"/>
      <c r="W70" s="673"/>
      <c r="X70" s="674"/>
      <c r="Y70" s="393"/>
      <c r="Z70" s="394"/>
      <c r="AA70" s="394"/>
      <c r="AB70" s="810"/>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47"/>
      <c r="B71" s="1048"/>
      <c r="C71" s="1048"/>
      <c r="D71" s="1048"/>
      <c r="E71" s="1048"/>
      <c r="F71" s="104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7"/>
      <c r="B72" s="1048"/>
      <c r="C72" s="1048"/>
      <c r="D72" s="1048"/>
      <c r="E72" s="1048"/>
      <c r="F72" s="104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7"/>
      <c r="B73" s="1048"/>
      <c r="C73" s="1048"/>
      <c r="D73" s="1048"/>
      <c r="E73" s="1048"/>
      <c r="F73" s="104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7"/>
      <c r="B74" s="1048"/>
      <c r="C74" s="1048"/>
      <c r="D74" s="1048"/>
      <c r="E74" s="1048"/>
      <c r="F74" s="104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7"/>
      <c r="B75" s="1048"/>
      <c r="C75" s="1048"/>
      <c r="D75" s="1048"/>
      <c r="E75" s="1048"/>
      <c r="F75" s="104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7"/>
      <c r="B76" s="1048"/>
      <c r="C76" s="1048"/>
      <c r="D76" s="1048"/>
      <c r="E76" s="1048"/>
      <c r="F76" s="104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7"/>
      <c r="B77" s="1048"/>
      <c r="C77" s="1048"/>
      <c r="D77" s="1048"/>
      <c r="E77" s="1048"/>
      <c r="F77" s="104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7"/>
      <c r="B78" s="1048"/>
      <c r="C78" s="1048"/>
      <c r="D78" s="1048"/>
      <c r="E78" s="1048"/>
      <c r="F78" s="104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7"/>
      <c r="B79" s="1048"/>
      <c r="C79" s="1048"/>
      <c r="D79" s="1048"/>
      <c r="E79" s="1048"/>
      <c r="F79" s="104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7"/>
      <c r="B80" s="1048"/>
      <c r="C80" s="1048"/>
      <c r="D80" s="1048"/>
      <c r="E80" s="1048"/>
      <c r="F80" s="104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47"/>
      <c r="B81" s="1048"/>
      <c r="C81" s="1048"/>
      <c r="D81" s="1048"/>
      <c r="E81" s="1048"/>
      <c r="F81" s="1049"/>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47"/>
      <c r="B82" s="1048"/>
      <c r="C82" s="1048"/>
      <c r="D82" s="1048"/>
      <c r="E82" s="1048"/>
      <c r="F82" s="1049"/>
      <c r="G82" s="820"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20"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47"/>
      <c r="B83" s="1048"/>
      <c r="C83" s="1048"/>
      <c r="D83" s="1048"/>
      <c r="E83" s="1048"/>
      <c r="F83" s="1049"/>
      <c r="G83" s="678"/>
      <c r="H83" s="679"/>
      <c r="I83" s="679"/>
      <c r="J83" s="679"/>
      <c r="K83" s="680"/>
      <c r="L83" s="672"/>
      <c r="M83" s="673"/>
      <c r="N83" s="673"/>
      <c r="O83" s="673"/>
      <c r="P83" s="673"/>
      <c r="Q83" s="673"/>
      <c r="R83" s="673"/>
      <c r="S83" s="673"/>
      <c r="T83" s="673"/>
      <c r="U83" s="673"/>
      <c r="V83" s="673"/>
      <c r="W83" s="673"/>
      <c r="X83" s="674"/>
      <c r="Y83" s="393"/>
      <c r="Z83" s="394"/>
      <c r="AA83" s="394"/>
      <c r="AB83" s="810"/>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47"/>
      <c r="B84" s="1048"/>
      <c r="C84" s="1048"/>
      <c r="D84" s="1048"/>
      <c r="E84" s="1048"/>
      <c r="F84" s="104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7"/>
      <c r="B85" s="1048"/>
      <c r="C85" s="1048"/>
      <c r="D85" s="1048"/>
      <c r="E85" s="1048"/>
      <c r="F85" s="104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7"/>
      <c r="B86" s="1048"/>
      <c r="C86" s="1048"/>
      <c r="D86" s="1048"/>
      <c r="E86" s="1048"/>
      <c r="F86" s="104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7"/>
      <c r="B87" s="1048"/>
      <c r="C87" s="1048"/>
      <c r="D87" s="1048"/>
      <c r="E87" s="1048"/>
      <c r="F87" s="104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7"/>
      <c r="B88" s="1048"/>
      <c r="C88" s="1048"/>
      <c r="D88" s="1048"/>
      <c r="E88" s="1048"/>
      <c r="F88" s="104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7"/>
      <c r="B89" s="1048"/>
      <c r="C89" s="1048"/>
      <c r="D89" s="1048"/>
      <c r="E89" s="1048"/>
      <c r="F89" s="104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7"/>
      <c r="B90" s="1048"/>
      <c r="C90" s="1048"/>
      <c r="D90" s="1048"/>
      <c r="E90" s="1048"/>
      <c r="F90" s="104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7"/>
      <c r="B91" s="1048"/>
      <c r="C91" s="1048"/>
      <c r="D91" s="1048"/>
      <c r="E91" s="1048"/>
      <c r="F91" s="104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7"/>
      <c r="B92" s="1048"/>
      <c r="C92" s="1048"/>
      <c r="D92" s="1048"/>
      <c r="E92" s="1048"/>
      <c r="F92" s="104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7"/>
      <c r="B93" s="1048"/>
      <c r="C93" s="1048"/>
      <c r="D93" s="1048"/>
      <c r="E93" s="1048"/>
      <c r="F93" s="104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47"/>
      <c r="B94" s="1048"/>
      <c r="C94" s="1048"/>
      <c r="D94" s="1048"/>
      <c r="E94" s="1048"/>
      <c r="F94" s="1049"/>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47"/>
      <c r="B95" s="1048"/>
      <c r="C95" s="1048"/>
      <c r="D95" s="1048"/>
      <c r="E95" s="1048"/>
      <c r="F95" s="1049"/>
      <c r="G95" s="820"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20"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47"/>
      <c r="B96" s="1048"/>
      <c r="C96" s="1048"/>
      <c r="D96" s="1048"/>
      <c r="E96" s="1048"/>
      <c r="F96" s="1049"/>
      <c r="G96" s="678"/>
      <c r="H96" s="679"/>
      <c r="I96" s="679"/>
      <c r="J96" s="679"/>
      <c r="K96" s="680"/>
      <c r="L96" s="672"/>
      <c r="M96" s="673"/>
      <c r="N96" s="673"/>
      <c r="O96" s="673"/>
      <c r="P96" s="673"/>
      <c r="Q96" s="673"/>
      <c r="R96" s="673"/>
      <c r="S96" s="673"/>
      <c r="T96" s="673"/>
      <c r="U96" s="673"/>
      <c r="V96" s="673"/>
      <c r="W96" s="673"/>
      <c r="X96" s="674"/>
      <c r="Y96" s="393"/>
      <c r="Z96" s="394"/>
      <c r="AA96" s="394"/>
      <c r="AB96" s="810"/>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47"/>
      <c r="B97" s="1048"/>
      <c r="C97" s="1048"/>
      <c r="D97" s="1048"/>
      <c r="E97" s="1048"/>
      <c r="F97" s="104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7"/>
      <c r="B98" s="1048"/>
      <c r="C98" s="1048"/>
      <c r="D98" s="1048"/>
      <c r="E98" s="1048"/>
      <c r="F98" s="104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7"/>
      <c r="B99" s="1048"/>
      <c r="C99" s="1048"/>
      <c r="D99" s="1048"/>
      <c r="E99" s="1048"/>
      <c r="F99" s="104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7"/>
      <c r="B100" s="1048"/>
      <c r="C100" s="1048"/>
      <c r="D100" s="1048"/>
      <c r="E100" s="1048"/>
      <c r="F100" s="104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7"/>
      <c r="B101" s="1048"/>
      <c r="C101" s="1048"/>
      <c r="D101" s="1048"/>
      <c r="E101" s="1048"/>
      <c r="F101" s="104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7"/>
      <c r="B102" s="1048"/>
      <c r="C102" s="1048"/>
      <c r="D102" s="1048"/>
      <c r="E102" s="1048"/>
      <c r="F102" s="104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7"/>
      <c r="B103" s="1048"/>
      <c r="C103" s="1048"/>
      <c r="D103" s="1048"/>
      <c r="E103" s="1048"/>
      <c r="F103" s="104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7"/>
      <c r="B104" s="1048"/>
      <c r="C104" s="1048"/>
      <c r="D104" s="1048"/>
      <c r="E104" s="1048"/>
      <c r="F104" s="104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7"/>
      <c r="B105" s="1048"/>
      <c r="C105" s="1048"/>
      <c r="D105" s="1048"/>
      <c r="E105" s="1048"/>
      <c r="F105" s="104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47"/>
      <c r="B109" s="1048"/>
      <c r="C109" s="1048"/>
      <c r="D109" s="1048"/>
      <c r="E109" s="1048"/>
      <c r="F109" s="1049"/>
      <c r="G109" s="820"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20"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47"/>
      <c r="B110" s="1048"/>
      <c r="C110" s="1048"/>
      <c r="D110" s="1048"/>
      <c r="E110" s="1048"/>
      <c r="F110" s="1049"/>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0"/>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47"/>
      <c r="B111" s="1048"/>
      <c r="C111" s="1048"/>
      <c r="D111" s="1048"/>
      <c r="E111" s="1048"/>
      <c r="F111" s="104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7"/>
      <c r="B112" s="1048"/>
      <c r="C112" s="1048"/>
      <c r="D112" s="1048"/>
      <c r="E112" s="1048"/>
      <c r="F112" s="104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7"/>
      <c r="B113" s="1048"/>
      <c r="C113" s="1048"/>
      <c r="D113" s="1048"/>
      <c r="E113" s="1048"/>
      <c r="F113" s="104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7"/>
      <c r="B114" s="1048"/>
      <c r="C114" s="1048"/>
      <c r="D114" s="1048"/>
      <c r="E114" s="1048"/>
      <c r="F114" s="104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7"/>
      <c r="B115" s="1048"/>
      <c r="C115" s="1048"/>
      <c r="D115" s="1048"/>
      <c r="E115" s="1048"/>
      <c r="F115" s="104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7"/>
      <c r="B116" s="1048"/>
      <c r="C116" s="1048"/>
      <c r="D116" s="1048"/>
      <c r="E116" s="1048"/>
      <c r="F116" s="104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7"/>
      <c r="B117" s="1048"/>
      <c r="C117" s="1048"/>
      <c r="D117" s="1048"/>
      <c r="E117" s="1048"/>
      <c r="F117" s="104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7"/>
      <c r="B118" s="1048"/>
      <c r="C118" s="1048"/>
      <c r="D118" s="1048"/>
      <c r="E118" s="1048"/>
      <c r="F118" s="104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7"/>
      <c r="B119" s="1048"/>
      <c r="C119" s="1048"/>
      <c r="D119" s="1048"/>
      <c r="E119" s="1048"/>
      <c r="F119" s="104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7"/>
      <c r="B120" s="1048"/>
      <c r="C120" s="1048"/>
      <c r="D120" s="1048"/>
      <c r="E120" s="1048"/>
      <c r="F120" s="104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47"/>
      <c r="B121" s="1048"/>
      <c r="C121" s="1048"/>
      <c r="D121" s="1048"/>
      <c r="E121" s="1048"/>
      <c r="F121" s="1049"/>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47"/>
      <c r="B122" s="1048"/>
      <c r="C122" s="1048"/>
      <c r="D122" s="1048"/>
      <c r="E122" s="1048"/>
      <c r="F122" s="1049"/>
      <c r="G122" s="820"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20"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47"/>
      <c r="B123" s="1048"/>
      <c r="C123" s="1048"/>
      <c r="D123" s="1048"/>
      <c r="E123" s="1048"/>
      <c r="F123" s="1049"/>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0"/>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47"/>
      <c r="B124" s="1048"/>
      <c r="C124" s="1048"/>
      <c r="D124" s="1048"/>
      <c r="E124" s="1048"/>
      <c r="F124" s="104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7"/>
      <c r="B125" s="1048"/>
      <c r="C125" s="1048"/>
      <c r="D125" s="1048"/>
      <c r="E125" s="1048"/>
      <c r="F125" s="104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7"/>
      <c r="B126" s="1048"/>
      <c r="C126" s="1048"/>
      <c r="D126" s="1048"/>
      <c r="E126" s="1048"/>
      <c r="F126" s="104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7"/>
      <c r="B127" s="1048"/>
      <c r="C127" s="1048"/>
      <c r="D127" s="1048"/>
      <c r="E127" s="1048"/>
      <c r="F127" s="104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7"/>
      <c r="B128" s="1048"/>
      <c r="C128" s="1048"/>
      <c r="D128" s="1048"/>
      <c r="E128" s="1048"/>
      <c r="F128" s="104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7"/>
      <c r="B129" s="1048"/>
      <c r="C129" s="1048"/>
      <c r="D129" s="1048"/>
      <c r="E129" s="1048"/>
      <c r="F129" s="104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7"/>
      <c r="B130" s="1048"/>
      <c r="C130" s="1048"/>
      <c r="D130" s="1048"/>
      <c r="E130" s="1048"/>
      <c r="F130" s="104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7"/>
      <c r="B131" s="1048"/>
      <c r="C131" s="1048"/>
      <c r="D131" s="1048"/>
      <c r="E131" s="1048"/>
      <c r="F131" s="104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7"/>
      <c r="B132" s="1048"/>
      <c r="C132" s="1048"/>
      <c r="D132" s="1048"/>
      <c r="E132" s="1048"/>
      <c r="F132" s="104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7"/>
      <c r="B133" s="1048"/>
      <c r="C133" s="1048"/>
      <c r="D133" s="1048"/>
      <c r="E133" s="1048"/>
      <c r="F133" s="104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47"/>
      <c r="B134" s="1048"/>
      <c r="C134" s="1048"/>
      <c r="D134" s="1048"/>
      <c r="E134" s="1048"/>
      <c r="F134" s="1049"/>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47"/>
      <c r="B135" s="1048"/>
      <c r="C135" s="1048"/>
      <c r="D135" s="1048"/>
      <c r="E135" s="1048"/>
      <c r="F135" s="1049"/>
      <c r="G135" s="820"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20"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47"/>
      <c r="B136" s="1048"/>
      <c r="C136" s="1048"/>
      <c r="D136" s="1048"/>
      <c r="E136" s="1048"/>
      <c r="F136" s="1049"/>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0"/>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47"/>
      <c r="B137" s="1048"/>
      <c r="C137" s="1048"/>
      <c r="D137" s="1048"/>
      <c r="E137" s="1048"/>
      <c r="F137" s="104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7"/>
      <c r="B138" s="1048"/>
      <c r="C138" s="1048"/>
      <c r="D138" s="1048"/>
      <c r="E138" s="1048"/>
      <c r="F138" s="104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7"/>
      <c r="B139" s="1048"/>
      <c r="C139" s="1048"/>
      <c r="D139" s="1048"/>
      <c r="E139" s="1048"/>
      <c r="F139" s="104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7"/>
      <c r="B140" s="1048"/>
      <c r="C140" s="1048"/>
      <c r="D140" s="1048"/>
      <c r="E140" s="1048"/>
      <c r="F140" s="104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7"/>
      <c r="B141" s="1048"/>
      <c r="C141" s="1048"/>
      <c r="D141" s="1048"/>
      <c r="E141" s="1048"/>
      <c r="F141" s="104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7"/>
      <c r="B142" s="1048"/>
      <c r="C142" s="1048"/>
      <c r="D142" s="1048"/>
      <c r="E142" s="1048"/>
      <c r="F142" s="104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7"/>
      <c r="B143" s="1048"/>
      <c r="C143" s="1048"/>
      <c r="D143" s="1048"/>
      <c r="E143" s="1048"/>
      <c r="F143" s="104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7"/>
      <c r="B144" s="1048"/>
      <c r="C144" s="1048"/>
      <c r="D144" s="1048"/>
      <c r="E144" s="1048"/>
      <c r="F144" s="104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7"/>
      <c r="B145" s="1048"/>
      <c r="C145" s="1048"/>
      <c r="D145" s="1048"/>
      <c r="E145" s="1048"/>
      <c r="F145" s="104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7"/>
      <c r="B146" s="1048"/>
      <c r="C146" s="1048"/>
      <c r="D146" s="1048"/>
      <c r="E146" s="1048"/>
      <c r="F146" s="104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47"/>
      <c r="B147" s="1048"/>
      <c r="C147" s="1048"/>
      <c r="D147" s="1048"/>
      <c r="E147" s="1048"/>
      <c r="F147" s="1049"/>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47"/>
      <c r="B148" s="1048"/>
      <c r="C148" s="1048"/>
      <c r="D148" s="1048"/>
      <c r="E148" s="1048"/>
      <c r="F148" s="1049"/>
      <c r="G148" s="820"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20"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47"/>
      <c r="B149" s="1048"/>
      <c r="C149" s="1048"/>
      <c r="D149" s="1048"/>
      <c r="E149" s="1048"/>
      <c r="F149" s="1049"/>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0"/>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47"/>
      <c r="B150" s="1048"/>
      <c r="C150" s="1048"/>
      <c r="D150" s="1048"/>
      <c r="E150" s="1048"/>
      <c r="F150" s="104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7"/>
      <c r="B151" s="1048"/>
      <c r="C151" s="1048"/>
      <c r="D151" s="1048"/>
      <c r="E151" s="1048"/>
      <c r="F151" s="104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7"/>
      <c r="B152" s="1048"/>
      <c r="C152" s="1048"/>
      <c r="D152" s="1048"/>
      <c r="E152" s="1048"/>
      <c r="F152" s="104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7"/>
      <c r="B153" s="1048"/>
      <c r="C153" s="1048"/>
      <c r="D153" s="1048"/>
      <c r="E153" s="1048"/>
      <c r="F153" s="104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7"/>
      <c r="B154" s="1048"/>
      <c r="C154" s="1048"/>
      <c r="D154" s="1048"/>
      <c r="E154" s="1048"/>
      <c r="F154" s="104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7"/>
      <c r="B155" s="1048"/>
      <c r="C155" s="1048"/>
      <c r="D155" s="1048"/>
      <c r="E155" s="1048"/>
      <c r="F155" s="104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7"/>
      <c r="B156" s="1048"/>
      <c r="C156" s="1048"/>
      <c r="D156" s="1048"/>
      <c r="E156" s="1048"/>
      <c r="F156" s="104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7"/>
      <c r="B157" s="1048"/>
      <c r="C157" s="1048"/>
      <c r="D157" s="1048"/>
      <c r="E157" s="1048"/>
      <c r="F157" s="104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7"/>
      <c r="B158" s="1048"/>
      <c r="C158" s="1048"/>
      <c r="D158" s="1048"/>
      <c r="E158" s="1048"/>
      <c r="F158" s="104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47"/>
      <c r="B162" s="1048"/>
      <c r="C162" s="1048"/>
      <c r="D162" s="1048"/>
      <c r="E162" s="1048"/>
      <c r="F162" s="1049"/>
      <c r="G162" s="820"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20"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47"/>
      <c r="B163" s="1048"/>
      <c r="C163" s="1048"/>
      <c r="D163" s="1048"/>
      <c r="E163" s="1048"/>
      <c r="F163" s="1049"/>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0"/>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47"/>
      <c r="B164" s="1048"/>
      <c r="C164" s="1048"/>
      <c r="D164" s="1048"/>
      <c r="E164" s="1048"/>
      <c r="F164" s="104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7"/>
      <c r="B165" s="1048"/>
      <c r="C165" s="1048"/>
      <c r="D165" s="1048"/>
      <c r="E165" s="1048"/>
      <c r="F165" s="104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7"/>
      <c r="B166" s="1048"/>
      <c r="C166" s="1048"/>
      <c r="D166" s="1048"/>
      <c r="E166" s="1048"/>
      <c r="F166" s="104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7"/>
      <c r="B167" s="1048"/>
      <c r="C167" s="1048"/>
      <c r="D167" s="1048"/>
      <c r="E167" s="1048"/>
      <c r="F167" s="104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7"/>
      <c r="B168" s="1048"/>
      <c r="C168" s="1048"/>
      <c r="D168" s="1048"/>
      <c r="E168" s="1048"/>
      <c r="F168" s="104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7"/>
      <c r="B169" s="1048"/>
      <c r="C169" s="1048"/>
      <c r="D169" s="1048"/>
      <c r="E169" s="1048"/>
      <c r="F169" s="104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7"/>
      <c r="B170" s="1048"/>
      <c r="C170" s="1048"/>
      <c r="D170" s="1048"/>
      <c r="E170" s="1048"/>
      <c r="F170" s="104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7"/>
      <c r="B171" s="1048"/>
      <c r="C171" s="1048"/>
      <c r="D171" s="1048"/>
      <c r="E171" s="1048"/>
      <c r="F171" s="104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7"/>
      <c r="B172" s="1048"/>
      <c r="C172" s="1048"/>
      <c r="D172" s="1048"/>
      <c r="E172" s="1048"/>
      <c r="F172" s="104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7"/>
      <c r="B173" s="1048"/>
      <c r="C173" s="1048"/>
      <c r="D173" s="1048"/>
      <c r="E173" s="1048"/>
      <c r="F173" s="104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47"/>
      <c r="B174" s="1048"/>
      <c r="C174" s="1048"/>
      <c r="D174" s="1048"/>
      <c r="E174" s="1048"/>
      <c r="F174" s="1049"/>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47"/>
      <c r="B175" s="1048"/>
      <c r="C175" s="1048"/>
      <c r="D175" s="1048"/>
      <c r="E175" s="1048"/>
      <c r="F175" s="1049"/>
      <c r="G175" s="820"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20"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47"/>
      <c r="B176" s="1048"/>
      <c r="C176" s="1048"/>
      <c r="D176" s="1048"/>
      <c r="E176" s="1048"/>
      <c r="F176" s="1049"/>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0"/>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47"/>
      <c r="B177" s="1048"/>
      <c r="C177" s="1048"/>
      <c r="D177" s="1048"/>
      <c r="E177" s="1048"/>
      <c r="F177" s="104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7"/>
      <c r="B178" s="1048"/>
      <c r="C178" s="1048"/>
      <c r="D178" s="1048"/>
      <c r="E178" s="1048"/>
      <c r="F178" s="104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7"/>
      <c r="B179" s="1048"/>
      <c r="C179" s="1048"/>
      <c r="D179" s="1048"/>
      <c r="E179" s="1048"/>
      <c r="F179" s="104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7"/>
      <c r="B180" s="1048"/>
      <c r="C180" s="1048"/>
      <c r="D180" s="1048"/>
      <c r="E180" s="1048"/>
      <c r="F180" s="104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7"/>
      <c r="B181" s="1048"/>
      <c r="C181" s="1048"/>
      <c r="D181" s="1048"/>
      <c r="E181" s="1048"/>
      <c r="F181" s="104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7"/>
      <c r="B182" s="1048"/>
      <c r="C182" s="1048"/>
      <c r="D182" s="1048"/>
      <c r="E182" s="1048"/>
      <c r="F182" s="104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7"/>
      <c r="B183" s="1048"/>
      <c r="C183" s="1048"/>
      <c r="D183" s="1048"/>
      <c r="E183" s="1048"/>
      <c r="F183" s="104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7"/>
      <c r="B184" s="1048"/>
      <c r="C184" s="1048"/>
      <c r="D184" s="1048"/>
      <c r="E184" s="1048"/>
      <c r="F184" s="104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7"/>
      <c r="B185" s="1048"/>
      <c r="C185" s="1048"/>
      <c r="D185" s="1048"/>
      <c r="E185" s="1048"/>
      <c r="F185" s="104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7"/>
      <c r="B186" s="1048"/>
      <c r="C186" s="1048"/>
      <c r="D186" s="1048"/>
      <c r="E186" s="1048"/>
      <c r="F186" s="104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47"/>
      <c r="B187" s="1048"/>
      <c r="C187" s="1048"/>
      <c r="D187" s="1048"/>
      <c r="E187" s="1048"/>
      <c r="F187" s="1049"/>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47"/>
      <c r="B188" s="1048"/>
      <c r="C188" s="1048"/>
      <c r="D188" s="1048"/>
      <c r="E188" s="1048"/>
      <c r="F188" s="1049"/>
      <c r="G188" s="820"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20"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47"/>
      <c r="B189" s="1048"/>
      <c r="C189" s="1048"/>
      <c r="D189" s="1048"/>
      <c r="E189" s="1048"/>
      <c r="F189" s="1049"/>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0"/>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47"/>
      <c r="B190" s="1048"/>
      <c r="C190" s="1048"/>
      <c r="D190" s="1048"/>
      <c r="E190" s="1048"/>
      <c r="F190" s="104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7"/>
      <c r="B191" s="1048"/>
      <c r="C191" s="1048"/>
      <c r="D191" s="1048"/>
      <c r="E191" s="1048"/>
      <c r="F191" s="104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7"/>
      <c r="B192" s="1048"/>
      <c r="C192" s="1048"/>
      <c r="D192" s="1048"/>
      <c r="E192" s="1048"/>
      <c r="F192" s="104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7"/>
      <c r="B193" s="1048"/>
      <c r="C193" s="1048"/>
      <c r="D193" s="1048"/>
      <c r="E193" s="1048"/>
      <c r="F193" s="104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7"/>
      <c r="B194" s="1048"/>
      <c r="C194" s="1048"/>
      <c r="D194" s="1048"/>
      <c r="E194" s="1048"/>
      <c r="F194" s="104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7"/>
      <c r="B195" s="1048"/>
      <c r="C195" s="1048"/>
      <c r="D195" s="1048"/>
      <c r="E195" s="1048"/>
      <c r="F195" s="104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7"/>
      <c r="B196" s="1048"/>
      <c r="C196" s="1048"/>
      <c r="D196" s="1048"/>
      <c r="E196" s="1048"/>
      <c r="F196" s="104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7"/>
      <c r="B197" s="1048"/>
      <c r="C197" s="1048"/>
      <c r="D197" s="1048"/>
      <c r="E197" s="1048"/>
      <c r="F197" s="104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7"/>
      <c r="B198" s="1048"/>
      <c r="C198" s="1048"/>
      <c r="D198" s="1048"/>
      <c r="E198" s="1048"/>
      <c r="F198" s="104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7"/>
      <c r="B199" s="1048"/>
      <c r="C199" s="1048"/>
      <c r="D199" s="1048"/>
      <c r="E199" s="1048"/>
      <c r="F199" s="104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47"/>
      <c r="B200" s="1048"/>
      <c r="C200" s="1048"/>
      <c r="D200" s="1048"/>
      <c r="E200" s="1048"/>
      <c r="F200" s="1049"/>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47"/>
      <c r="B201" s="1048"/>
      <c r="C201" s="1048"/>
      <c r="D201" s="1048"/>
      <c r="E201" s="1048"/>
      <c r="F201" s="1049"/>
      <c r="G201" s="820"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20"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47"/>
      <c r="B202" s="1048"/>
      <c r="C202" s="1048"/>
      <c r="D202" s="1048"/>
      <c r="E202" s="1048"/>
      <c r="F202" s="1049"/>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0"/>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47"/>
      <c r="B203" s="1048"/>
      <c r="C203" s="1048"/>
      <c r="D203" s="1048"/>
      <c r="E203" s="1048"/>
      <c r="F203" s="104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7"/>
      <c r="B204" s="1048"/>
      <c r="C204" s="1048"/>
      <c r="D204" s="1048"/>
      <c r="E204" s="1048"/>
      <c r="F204" s="104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7"/>
      <c r="B205" s="1048"/>
      <c r="C205" s="1048"/>
      <c r="D205" s="1048"/>
      <c r="E205" s="1048"/>
      <c r="F205" s="104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7"/>
      <c r="B206" s="1048"/>
      <c r="C206" s="1048"/>
      <c r="D206" s="1048"/>
      <c r="E206" s="1048"/>
      <c r="F206" s="104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7"/>
      <c r="B207" s="1048"/>
      <c r="C207" s="1048"/>
      <c r="D207" s="1048"/>
      <c r="E207" s="1048"/>
      <c r="F207" s="104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7"/>
      <c r="B208" s="1048"/>
      <c r="C208" s="1048"/>
      <c r="D208" s="1048"/>
      <c r="E208" s="1048"/>
      <c r="F208" s="104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7"/>
      <c r="B209" s="1048"/>
      <c r="C209" s="1048"/>
      <c r="D209" s="1048"/>
      <c r="E209" s="1048"/>
      <c r="F209" s="104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7"/>
      <c r="B210" s="1048"/>
      <c r="C210" s="1048"/>
      <c r="D210" s="1048"/>
      <c r="E210" s="1048"/>
      <c r="F210" s="104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7"/>
      <c r="B211" s="1048"/>
      <c r="C211" s="1048"/>
      <c r="D211" s="1048"/>
      <c r="E211" s="1048"/>
      <c r="F211" s="104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47"/>
      <c r="B215" s="1048"/>
      <c r="C215" s="1048"/>
      <c r="D215" s="1048"/>
      <c r="E215" s="1048"/>
      <c r="F215" s="1049"/>
      <c r="G215" s="820"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20"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47"/>
      <c r="B216" s="1048"/>
      <c r="C216" s="1048"/>
      <c r="D216" s="1048"/>
      <c r="E216" s="1048"/>
      <c r="F216" s="1049"/>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0"/>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47"/>
      <c r="B217" s="1048"/>
      <c r="C217" s="1048"/>
      <c r="D217" s="1048"/>
      <c r="E217" s="1048"/>
      <c r="F217" s="104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7"/>
      <c r="B218" s="1048"/>
      <c r="C218" s="1048"/>
      <c r="D218" s="1048"/>
      <c r="E218" s="1048"/>
      <c r="F218" s="104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7"/>
      <c r="B219" s="1048"/>
      <c r="C219" s="1048"/>
      <c r="D219" s="1048"/>
      <c r="E219" s="1048"/>
      <c r="F219" s="104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7"/>
      <c r="B220" s="1048"/>
      <c r="C220" s="1048"/>
      <c r="D220" s="1048"/>
      <c r="E220" s="1048"/>
      <c r="F220" s="104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7"/>
      <c r="B221" s="1048"/>
      <c r="C221" s="1048"/>
      <c r="D221" s="1048"/>
      <c r="E221" s="1048"/>
      <c r="F221" s="104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7"/>
      <c r="B222" s="1048"/>
      <c r="C222" s="1048"/>
      <c r="D222" s="1048"/>
      <c r="E222" s="1048"/>
      <c r="F222" s="104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7"/>
      <c r="B223" s="1048"/>
      <c r="C223" s="1048"/>
      <c r="D223" s="1048"/>
      <c r="E223" s="1048"/>
      <c r="F223" s="104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7"/>
      <c r="B224" s="1048"/>
      <c r="C224" s="1048"/>
      <c r="D224" s="1048"/>
      <c r="E224" s="1048"/>
      <c r="F224" s="104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7"/>
      <c r="B225" s="1048"/>
      <c r="C225" s="1048"/>
      <c r="D225" s="1048"/>
      <c r="E225" s="1048"/>
      <c r="F225" s="104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7"/>
      <c r="B226" s="1048"/>
      <c r="C226" s="1048"/>
      <c r="D226" s="1048"/>
      <c r="E226" s="1048"/>
      <c r="F226" s="104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47"/>
      <c r="B227" s="1048"/>
      <c r="C227" s="1048"/>
      <c r="D227" s="1048"/>
      <c r="E227" s="1048"/>
      <c r="F227" s="1049"/>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47"/>
      <c r="B228" s="1048"/>
      <c r="C228" s="1048"/>
      <c r="D228" s="1048"/>
      <c r="E228" s="1048"/>
      <c r="F228" s="1049"/>
      <c r="G228" s="820"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20"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47"/>
      <c r="B229" s="1048"/>
      <c r="C229" s="1048"/>
      <c r="D229" s="1048"/>
      <c r="E229" s="1048"/>
      <c r="F229" s="1049"/>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0"/>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47"/>
      <c r="B230" s="1048"/>
      <c r="C230" s="1048"/>
      <c r="D230" s="1048"/>
      <c r="E230" s="1048"/>
      <c r="F230" s="104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7"/>
      <c r="B231" s="1048"/>
      <c r="C231" s="1048"/>
      <c r="D231" s="1048"/>
      <c r="E231" s="1048"/>
      <c r="F231" s="104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7"/>
      <c r="B232" s="1048"/>
      <c r="C232" s="1048"/>
      <c r="D232" s="1048"/>
      <c r="E232" s="1048"/>
      <c r="F232" s="104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7"/>
      <c r="B233" s="1048"/>
      <c r="C233" s="1048"/>
      <c r="D233" s="1048"/>
      <c r="E233" s="1048"/>
      <c r="F233" s="104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7"/>
      <c r="B234" s="1048"/>
      <c r="C234" s="1048"/>
      <c r="D234" s="1048"/>
      <c r="E234" s="1048"/>
      <c r="F234" s="104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7"/>
      <c r="B235" s="1048"/>
      <c r="C235" s="1048"/>
      <c r="D235" s="1048"/>
      <c r="E235" s="1048"/>
      <c r="F235" s="104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7"/>
      <c r="B236" s="1048"/>
      <c r="C236" s="1048"/>
      <c r="D236" s="1048"/>
      <c r="E236" s="1048"/>
      <c r="F236" s="104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7"/>
      <c r="B237" s="1048"/>
      <c r="C237" s="1048"/>
      <c r="D237" s="1048"/>
      <c r="E237" s="1048"/>
      <c r="F237" s="104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7"/>
      <c r="B238" s="1048"/>
      <c r="C238" s="1048"/>
      <c r="D238" s="1048"/>
      <c r="E238" s="1048"/>
      <c r="F238" s="104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7"/>
      <c r="B239" s="1048"/>
      <c r="C239" s="1048"/>
      <c r="D239" s="1048"/>
      <c r="E239" s="1048"/>
      <c r="F239" s="104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47"/>
      <c r="B240" s="1048"/>
      <c r="C240" s="1048"/>
      <c r="D240" s="1048"/>
      <c r="E240" s="1048"/>
      <c r="F240" s="1049"/>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47"/>
      <c r="B241" s="1048"/>
      <c r="C241" s="1048"/>
      <c r="D241" s="1048"/>
      <c r="E241" s="1048"/>
      <c r="F241" s="1049"/>
      <c r="G241" s="820"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20"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47"/>
      <c r="B242" s="1048"/>
      <c r="C242" s="1048"/>
      <c r="D242" s="1048"/>
      <c r="E242" s="1048"/>
      <c r="F242" s="1049"/>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0"/>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47"/>
      <c r="B243" s="1048"/>
      <c r="C243" s="1048"/>
      <c r="D243" s="1048"/>
      <c r="E243" s="1048"/>
      <c r="F243" s="104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7"/>
      <c r="B244" s="1048"/>
      <c r="C244" s="1048"/>
      <c r="D244" s="1048"/>
      <c r="E244" s="1048"/>
      <c r="F244" s="104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7"/>
      <c r="B245" s="1048"/>
      <c r="C245" s="1048"/>
      <c r="D245" s="1048"/>
      <c r="E245" s="1048"/>
      <c r="F245" s="104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7"/>
      <c r="B246" s="1048"/>
      <c r="C246" s="1048"/>
      <c r="D246" s="1048"/>
      <c r="E246" s="1048"/>
      <c r="F246" s="104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7"/>
      <c r="B247" s="1048"/>
      <c r="C247" s="1048"/>
      <c r="D247" s="1048"/>
      <c r="E247" s="1048"/>
      <c r="F247" s="104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7"/>
      <c r="B248" s="1048"/>
      <c r="C248" s="1048"/>
      <c r="D248" s="1048"/>
      <c r="E248" s="1048"/>
      <c r="F248" s="104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7"/>
      <c r="B249" s="1048"/>
      <c r="C249" s="1048"/>
      <c r="D249" s="1048"/>
      <c r="E249" s="1048"/>
      <c r="F249" s="104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7"/>
      <c r="B250" s="1048"/>
      <c r="C250" s="1048"/>
      <c r="D250" s="1048"/>
      <c r="E250" s="1048"/>
      <c r="F250" s="104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7"/>
      <c r="B251" s="1048"/>
      <c r="C251" s="1048"/>
      <c r="D251" s="1048"/>
      <c r="E251" s="1048"/>
      <c r="F251" s="104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7"/>
      <c r="B252" s="1048"/>
      <c r="C252" s="1048"/>
      <c r="D252" s="1048"/>
      <c r="E252" s="1048"/>
      <c r="F252" s="104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47"/>
      <c r="B253" s="1048"/>
      <c r="C253" s="1048"/>
      <c r="D253" s="1048"/>
      <c r="E253" s="1048"/>
      <c r="F253" s="1049"/>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47"/>
      <c r="B254" s="1048"/>
      <c r="C254" s="1048"/>
      <c r="D254" s="1048"/>
      <c r="E254" s="1048"/>
      <c r="F254" s="1049"/>
      <c r="G254" s="820"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20"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47"/>
      <c r="B255" s="1048"/>
      <c r="C255" s="1048"/>
      <c r="D255" s="1048"/>
      <c r="E255" s="1048"/>
      <c r="F255" s="1049"/>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0"/>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47"/>
      <c r="B256" s="1048"/>
      <c r="C256" s="1048"/>
      <c r="D256" s="1048"/>
      <c r="E256" s="1048"/>
      <c r="F256" s="104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7"/>
      <c r="B257" s="1048"/>
      <c r="C257" s="1048"/>
      <c r="D257" s="1048"/>
      <c r="E257" s="1048"/>
      <c r="F257" s="104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7"/>
      <c r="B258" s="1048"/>
      <c r="C258" s="1048"/>
      <c r="D258" s="1048"/>
      <c r="E258" s="1048"/>
      <c r="F258" s="104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7"/>
      <c r="B259" s="1048"/>
      <c r="C259" s="1048"/>
      <c r="D259" s="1048"/>
      <c r="E259" s="1048"/>
      <c r="F259" s="104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7"/>
      <c r="B260" s="1048"/>
      <c r="C260" s="1048"/>
      <c r="D260" s="1048"/>
      <c r="E260" s="1048"/>
      <c r="F260" s="104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7"/>
      <c r="B261" s="1048"/>
      <c r="C261" s="1048"/>
      <c r="D261" s="1048"/>
      <c r="E261" s="1048"/>
      <c r="F261" s="104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7"/>
      <c r="B262" s="1048"/>
      <c r="C262" s="1048"/>
      <c r="D262" s="1048"/>
      <c r="E262" s="1048"/>
      <c r="F262" s="104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7"/>
      <c r="B263" s="1048"/>
      <c r="C263" s="1048"/>
      <c r="D263" s="1048"/>
      <c r="E263" s="1048"/>
      <c r="F263" s="104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7"/>
      <c r="B264" s="1048"/>
      <c r="C264" s="1048"/>
      <c r="D264" s="1048"/>
      <c r="E264" s="1048"/>
      <c r="F264" s="104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2019-09-04T08:44:00Z</cp:lastPrinted>
  <dcterms:created xsi:type="dcterms:W3CDTF">2012-03-13T00:50:25Z</dcterms:created>
  <dcterms:modified xsi:type="dcterms:W3CDTF">2020-11-19T09:28:17Z</dcterms:modified>
</cp:coreProperties>
</file>