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5DFA568-0140-4CC3-9F96-A56CCD909309}" xr6:coauthVersionLast="36" xr6:coauthVersionMax="36" xr10:uidLastSave="{00000000-0000-0000-0000-000000000000}"/>
  <bookViews>
    <workbookView xWindow="2302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<sst xmlns="http://schemas.openxmlformats.org/spreadsheetml/2006/main" count="2915" uniqueCount="655">
  <si>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</si>
  <si>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</si>
  <si>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</si>
  <si>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</si>
  <si>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</si>
  <si>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</si>
  <si>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</si>
  <si>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</si>
  <si>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</si>
  <si>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</si>
  <si>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</si>
  <si>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</si>
  <si>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</si>
  <si>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</si>
  <si>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</si>
  <si>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</si>
  <si>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</si>
  <si>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</si>
  <si>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</si>
  <si>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</si>
  <si>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</si>
  <si>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</si>
  <si>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</si>
  <si>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</si>
  <si>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</si>
  <si>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</si>
  <si>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</si>
  <si>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</si>
  <si>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</si>
  <si>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</si>
  <si>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</si>
  <si>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</si>
  <si>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</si>
  <si>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</si>
  <si>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</si>
  <si>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</si>
  <si>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</si>
  <si>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</si>
  <si>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</si>
  <si>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</si>
  <si>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</si>
  <si>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</si>
  <si>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</si>
  <si>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</si>
  <si>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</si>
  <si>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</si>
  <si>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</si>
  <si>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</si>
  <si>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</si>
  <si>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</si>
  <si>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</si>
  <si>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</si>
  <si>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</si>
  <si>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</si>
  <si>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</si>
  <si>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</si>
  <si>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</si>
  <si>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</si>
  <si>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</si>
  <si>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</si>
  <si>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</si>
  <si>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</si>
  <si>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</si>
  <si>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</si>
  <si>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</si>
  <si>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</si>
  <si>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</si>
  <si>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</si>
  <si>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</si>
  <si>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</si>
  <si>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</si>
  <si>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</si>
  <si>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</si>
  <si>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</si>
  <si>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</si>
  <si>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</si>
  <si>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</si>
  <si>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</si>
  <si>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</si>
  <si>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</si>
  <si>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</si>
  <si>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</si>
  <si>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</si>
  <si>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</si>
  <si>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</si>
  <si>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</si>
  <si>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</si>
  <si>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</si>
  <si>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</si>
  <si>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</si>
  <si>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</si>
  <si>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</si>
  <si>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</si>
  <si>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</si>
  <si>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</si>
  <si>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</si>
  <si>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</si>
  <si>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</si>
  <si>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</si>
  <si>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</si>
  <si>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</si>
  <si>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</si>
  <si>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</si>
  <si>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</si>
  <si>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</si>
  <si>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</si>
  <si>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</si>
  <si>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</si>
  <si>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</si>
  <si>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</si>
  <si>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</si>
  <si>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</si>
  <si>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</si>
  <si>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</si>
  <si>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</si>
  <si>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</si>
  <si>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</si>
  <si>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</si>
  <si>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</si>
  <si>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</si>
  <si>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</si>
  <si>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</si>
  <si>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</si>
  <si>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</si>
  <si>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</si>
  <si>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</si>
  <si>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</si>
  <si>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</si>
  <si>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</si>
  <si>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</si>
  <si>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</si>
  <si>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</si>
  <si>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</si>
  <si>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</si>
  <si>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</si>
  <si>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</si>
  <si>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</si>
  <si>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</si>
  <si>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</si>
  <si>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</si>
  <si>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</si>
  <si>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</si>
  <si>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</si>
  <si>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</si>
  <si>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</si>
  <si>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</si>
  <si>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</si>
  <si>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</si>
  <si>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</si>
  <si>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</si>
  <si>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</si>
  <si>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</si>
  <si>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</si>
  <si>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</si>
  <si>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</si>
  <si>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</si>
  <si>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</si>
  <si>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</si>
  <si>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</si>
  <si>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</si>
  <si>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</si>
  <si>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</si>
  <si>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</si>
  <si>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</si>
  <si>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</si>
  <si>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</si>
  <si>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</si>
  <si>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</si>
  <si>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</si>
  <si>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</si>
  <si>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</si>
  <si>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</si>
  <si>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</si>
  <si>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</si>
  <si>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</si>
  <si>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</si>
  <si>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</si>
  <si>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</si>
  <si>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</si>
  <si>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</si>
  <si>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</si>
  <si>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</si>
  <si>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</si>
  <si>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</si>
  <si>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</si>
  <si>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</si>
  <si>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</si>
  <si>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</si>
  <si>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</si>
  <si>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</si>
  <si>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</si>
  <si>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</si>
  <si>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</si>
  <si>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</si>
  <si>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</si>
  <si>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</si>
  <si>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</si>
  <si>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</si>
  <si>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</si>
  <si>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</si>
  <si>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</si>
  <si>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</si>
  <si>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</si>
  <si>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</si>
  <si>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</si>
  <si>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</si>
  <si>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</si>
  <si>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</si>
  <si>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</si>
  <si>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</si>
  <si>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</si>
  <si>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</si>
  <si>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</si>
  <si>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</si>
  <si>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</si>
  <si>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</si>
  <si>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</si>
  <si>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</si>
  <si>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</si>
  <si>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</si>
  <si>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</si>
  <si>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</si>
  <si>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</si>
  <si>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</si>
  <si>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</si>
  <si>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</si>
  <si>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</si>
  <si>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</si>
  <si>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</si>
  <si>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</si>
  <si>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</si>
  <si>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</si>
  <si>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</si>
  <si>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</si>
  <si>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</si>
  <si>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</si>
  <si>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</si>
  <si>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</si>
  <si>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</si>
  <si>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</si>
  <si>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</si>
  <si>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</si>
  <si>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</si>
  <si>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</si>
  <si>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</si>
  <si>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</si>
  <si>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</si>
  <si>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</si>
  <si>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</si>
  <si>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</si>
  <si>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</si>
  <si>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</si>
  <si>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</si>
  <si>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</si>
  <si>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</si>
  <si>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</si>
  <si>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</si>
  <si>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</si>
  <si>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</si>
  <si>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</si>
  <si>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</si>
  <si>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</si>
  <si>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</si>
  <si>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</si>
  <si>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</si>
  <si>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</si>
  <si>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</si>
  <si>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</si>
  <si>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</si>
  <si>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</si>
  <si>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</si>
  <si>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</si>
  <si>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</si>
  <si>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</si>
  <si>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</si>
  <si>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</si>
  <si>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</si>
  <si>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</si>
  <si>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</si>
  <si>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</si>
  <si>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</si>
  <si>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</si>
  <si>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</si>
  <si>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</si>
  <si>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</si>
  <si>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</si>
  <si>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</si>
  <si>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</si>
  <si>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</si>
  <si>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</si>
  <si>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</si>
  <si>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</si>
  <si>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</si>
  <si>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</si>
  <si>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</si>
  <si>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</si>
  <si>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</si>
  <si>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</si>
  <si>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</si>
  <si>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</si>
  <si>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</si>
  <si>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</si>
  <si>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</si>
  <si>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</si>
  <si>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</si>
  <si>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</si>
  <si>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</si>
  <si>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</si>
  <si>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</si>
  <si>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</si>
  <si>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</si>
  <si>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</si>
  <si>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</si>
  <si>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</si>
  <si>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</si>
  <si>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</si>
  <si>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</si>
  <si>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</si>
  <si>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</si>
  <si>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</si>
  <si>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</si>
  <si>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</si>
  <si>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</si>
  <si>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</si>
  <si>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</si>
  <si>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</si>
  <si>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</si>
  <si>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</si>
  <si>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</si>
  <si>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</si>
  <si>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</si>
  <si>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</si>
  <si>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</si>
  <si>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</si>
  <si>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</si>
  <si>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</si>
  <si>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</si>
  <si>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</si>
  <si>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</si>
  <si>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</si>
  <si>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</si>
  <si>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</si>
  <si>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</si>
  <si>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</si>
  <si>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</si>
  <si>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</si>
  <si>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</si>
  <si>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</si>
  <si>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</si>
  <si>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</si>
  <si>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</si>
  <si>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</si>
  <si>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</si>
  <si>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</si>
  <si>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</si>
  <si>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</si>
  <si>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</si>
  <si>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</si>
  <si>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</si>
  <si>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</si>
  <si>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</si>
  <si>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</si>
  <si>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</si>
  <si>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</si>
  <si>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</si>
  <si>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</si>
  <si>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</si>
  <si>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</si>
  <si>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</si>
  <si>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</si>
  <si>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</si>
  <si>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</si>
  <si>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</si>
  <si>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</si>
  <si>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</si>
  <si>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</si>
  <si>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</si>
  <si>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</si>
  <si>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</si>
  <si>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</si>
  <si>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</si>
  <si>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</si>
  <si>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</si>
  <si>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</si>
  <si>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</si>
  <si>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</si>
  <si>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</si>
  <si>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</si>
  <si>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</si>
  <si>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</si>
  <si>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</si>
  <si>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</si>
  <si>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</si>
  <si>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</si>
  <si>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</si>
  <si>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</si>
  <si>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</si>
  <si>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</si>
  <si>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</si>
  <si>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</si>
  <si>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</si>
  <si>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</si>
  <si>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</si>
  <si>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</si>
  <si>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</si>
  <si>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</si>
  <si>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</si>
  <si>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</si>
  <si>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</si>
  <si>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</si>
  <si>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</si>
  <si>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</si>
  <si>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</si>
  <si>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</si>
  <si>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</si>
  <si>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</si>
  <si>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</si>
  <si>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</si>
  <si>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</si>
  <si>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</si>
  <si>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</si>
  <si>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</si>
  <si>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</si>
  <si>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</si>
  <si>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</si>
  <si>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</si>
  <si>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</si>
  <si>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</si>
  <si>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</si>
  <si>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</si>
  <si>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</si>
  <si>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</si>
  <si>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</si>
  <si>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</si>
  <si>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</si>
  <si>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</si>
  <si>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</si>
  <si>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</si>
  <si>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</si>
  <si>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</si>
  <si>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</si>
  <si>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</si>
  <si>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</si>
  <si>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</si>
  <si>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</si>
  <si>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</si>
  <si>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</si>
  <si>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</si>
  <si>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</si>
  <si>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</si>
  <si>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</si>
  <si>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</si>
  <si>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</si>
  <si>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</si>
  <si>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</si>
  <si>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</si>
  <si>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</si>
  <si>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</si>
  <si>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</si>
  <si>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</si>
  <si>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</si>
  <si>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</si>
  <si>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</si>
  <si>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</si>
  <si>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</si>
  <si>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</si>
  <si>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</si>
  <si>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</si>
  <si>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</si>
  <si>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</si>
  <si>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</si>
  <si>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</si>
  <si>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</si>
  <si>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</si>
  <si>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</si>
  <si>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</si>
  <si>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</si>
  <si>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</si>
  <si>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</si>
  <si>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</si>
  <si>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</si>
  <si>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</si>
  <si>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</si>
  <si>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</si>
  <si>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</si>
  <si>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</si>
  <si>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</si>
  <si>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</si>
  <si>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</si>
  <si>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</si>
  <si>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</si>
  <si>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</si>
  <si>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</si>
  <si>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</si>
  <si>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</si>
  <si>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</si>
  <si>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</si>
  <si>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</si>
  <si>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</si>
  <si>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</si>
  <si>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</si>
  <si>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</si>
  <si>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</si>
  <si>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</si>
  <si>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</si>
  <si>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</si>
  <si>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</si>
  <si>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</si>
  <si>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</si>
  <si>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</si>
  <si>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</si>
  <si>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</si>
  <si>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</si>
  <si>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</si>
  <si>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</si>
  <si>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</si>
  <si>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</si>
  <si>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</si>
  <si>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</si>
  <si>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</si>
  <si>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</si>
  <si>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</si>
  <si>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</si>
  <si>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</si>
  <si>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</si>
  <si>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</si>
  <si>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</si>
  <si>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</si>
  <si>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</si>
  <si>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</si>
  <si>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</si>
  <si>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</si>
  <si>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</si>
  <si>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</si>
  <si>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</si>
  <si>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</si>
  <si>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</si>
  <si>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</si>
  <si>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</si>
  <si>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</si>
  <si>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</si>
  <si>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</si>
  <si>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</si>
  <si>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</si>
  <si>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</si>
  <si>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</si>
  <si>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</si>
  <si>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</si>
  <si>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</si>
  <si>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</si>
  <si>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</si>
  <si>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</si>
  <si>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</si>
  <si>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</si>
  <si>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</si>
  <si>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</si>
  <si>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</si>
  <si>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</si>
  <si>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</si>
  <si>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</si>
  <si>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</si>
  <si>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</si>
  <si>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</si>
  <si>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</si>
  <si>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</si>
  <si>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</si>
  <si>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</si>
  <si>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</si>
  <si>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</si>
  <si>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</si>
  <si>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</si>
  <si>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</si>
  <si>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文部科学省調べ</t>
    <phoneticPr fontId="5"/>
  </si>
  <si>
    <t>9　未来社会に向けた価値創出の取組と経済・社会的課題への対応</t>
    <phoneticPr fontId="5"/>
  </si>
  <si>
    <t>額の確定を実施し、資金の流れは中間段階においても合理的である事を確認している。</t>
    <phoneticPr fontId="5"/>
  </si>
  <si>
    <t>文部科学省</t>
    <phoneticPr fontId="5"/>
  </si>
  <si>
    <t>放射線利用・原子力基盤技術試験研究推進交付金</t>
    <phoneticPr fontId="5"/>
  </si>
  <si>
    <t>研究開発局</t>
    <phoneticPr fontId="5"/>
  </si>
  <si>
    <t>平成５年度</t>
    <phoneticPr fontId="5"/>
  </si>
  <si>
    <t>終了予定なし</t>
    <phoneticPr fontId="5"/>
  </si>
  <si>
    <t>原子力課</t>
    <phoneticPr fontId="5"/>
  </si>
  <si>
    <t>特別会計に関する法律施行令
第51条第1項第11号</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</si>
  <si>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原子力発電施設等の設置されている地域における、放射線利用や原子力の基盤技術に関する試験研究の推進に要する費用に充てるための交付金を交付し、科学技術振興のための研究・開発・利用の基盤整備を図ることを目的とする。</t>
    <phoneticPr fontId="5"/>
  </si>
  <si>
    <t>原子力発電施設等の所在している都道府県（電源立地地域）の計画と申請に基づき、当該地域における放射線利用・原子力基盤技術試験研究事業に係る施設等整備等事業、設備等整備等事業、試験研究事業及び人材育成事業に充てるための交付金（交付金額は交付規則において規定）を交付。（補助率：定額）</t>
    <phoneticPr fontId="5"/>
  </si>
  <si>
    <t>-</t>
    <phoneticPr fontId="5"/>
  </si>
  <si>
    <t>-</t>
    <phoneticPr fontId="5"/>
  </si>
  <si>
    <t>-</t>
    <phoneticPr fontId="5"/>
  </si>
  <si>
    <t>-</t>
    <phoneticPr fontId="5"/>
  </si>
  <si>
    <t>自治体が試験研究を実施し、研究成果の公表を通じて地域の科学技術振興を図る</t>
    <phoneticPr fontId="5"/>
  </si>
  <si>
    <t>研究成果公表数（成果実績は当該年度に実施された研究に係る件数を計上しており、経年により増加する見込み）</t>
    <phoneticPr fontId="5"/>
  </si>
  <si>
    <t>件</t>
    <phoneticPr fontId="5"/>
  </si>
  <si>
    <t>人材育成のための研修事業を通じて、地域の科学技術振興を図る</t>
    <phoneticPr fontId="5"/>
  </si>
  <si>
    <t>研修内容を活かして企業等の相談に対応した件数</t>
    <phoneticPr fontId="5"/>
  </si>
  <si>
    <t>本交付金により行われた試験研究事業数</t>
    <phoneticPr fontId="5"/>
  </si>
  <si>
    <t>本交付金により行われた人材育成事業数</t>
    <phoneticPr fontId="5"/>
  </si>
  <si>
    <t>件</t>
    <phoneticPr fontId="5"/>
  </si>
  <si>
    <t>件</t>
    <phoneticPr fontId="5"/>
  </si>
  <si>
    <t>執行額／事業数　　　　　　　　　　　　　　</t>
    <phoneticPr fontId="5"/>
  </si>
  <si>
    <t>百万円</t>
    <phoneticPr fontId="5"/>
  </si>
  <si>
    <t>百万円/件数</t>
    <phoneticPr fontId="5"/>
  </si>
  <si>
    <t>1415/2</t>
    <phoneticPr fontId="5"/>
  </si>
  <si>
    <t>315/3</t>
    <phoneticPr fontId="5"/>
  </si>
  <si>
    <t>／　</t>
    <phoneticPr fontId="5"/>
  </si>
  <si>
    <t>　　/</t>
    <phoneticPr fontId="5"/>
  </si>
  <si>
    <t>／　　　　　　　　　　　　　　</t>
    <phoneticPr fontId="5"/>
  </si>
  <si>
    <t>　　/</t>
    <phoneticPr fontId="5"/>
  </si>
  <si>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</si>
  <si>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</si>
  <si>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</si>
  <si>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</si>
  <si>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</si>
  <si>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</si>
  <si>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研究成果公表数、研修内容を活かして企業等の相談に対応した件数は、概ね順調に推移している。（成果実績は当該年度に実施された研究に係る件数を計上しており、経年により増加する見込み）</t>
    <phoneticPr fontId="5"/>
  </si>
  <si>
    <t>電源立地地域が実施する、電源立地地域の自立的・持続的発展に結びつく放射線利用等に関する事業へ支援を行ったものであり、実行性の高い事業となっている。</t>
    <phoneticPr fontId="5"/>
  </si>
  <si>
    <t>事業は着実に実施されており、見込みに見合ったものとなっている。</t>
    <phoneticPr fontId="5"/>
  </si>
  <si>
    <t>-</t>
    <phoneticPr fontId="5"/>
  </si>
  <si>
    <t>517</t>
    <phoneticPr fontId="5"/>
  </si>
  <si>
    <t>464</t>
    <phoneticPr fontId="5"/>
  </si>
  <si>
    <t>281</t>
    <phoneticPr fontId="5"/>
  </si>
  <si>
    <t>281</t>
    <phoneticPr fontId="5"/>
  </si>
  <si>
    <t>270</t>
    <phoneticPr fontId="5"/>
  </si>
  <si>
    <t>267</t>
    <phoneticPr fontId="5"/>
  </si>
  <si>
    <t>文部科学省</t>
    <phoneticPr fontId="5"/>
  </si>
  <si>
    <t>○</t>
    <phoneticPr fontId="5"/>
  </si>
  <si>
    <t>○</t>
    <phoneticPr fontId="5"/>
  </si>
  <si>
    <t>○</t>
    <phoneticPr fontId="5"/>
  </si>
  <si>
    <t>9-5 国家戦略上重要な基幹技術の推進</t>
    <phoneticPr fontId="5"/>
  </si>
  <si>
    <t>-</t>
    <phoneticPr fontId="5"/>
  </si>
  <si>
    <t>317/2</t>
    <phoneticPr fontId="5"/>
  </si>
  <si>
    <t>336/2</t>
    <phoneticPr fontId="5"/>
  </si>
  <si>
    <t>A.青森県</t>
    <rPh sb="2" eb="5">
      <t>アオモリケン</t>
    </rPh>
    <phoneticPr fontId="5"/>
  </si>
  <si>
    <t>B.茨城県</t>
    <rPh sb="2" eb="5">
      <t>イバラキケン</t>
    </rPh>
    <phoneticPr fontId="5"/>
  </si>
  <si>
    <t>試験研究費</t>
    <rPh sb="0" eb="2">
      <t>シケン</t>
    </rPh>
    <rPh sb="2" eb="5">
      <t>ケンキュウヒ</t>
    </rPh>
    <phoneticPr fontId="5"/>
  </si>
  <si>
    <t>試験研究等委託、光熱水費、施設維持管理費、研究設備保守管理費</t>
    <rPh sb="0" eb="2">
      <t>シケン</t>
    </rPh>
    <rPh sb="2" eb="4">
      <t>ケンキュウ</t>
    </rPh>
    <rPh sb="4" eb="5">
      <t>トウ</t>
    </rPh>
    <rPh sb="5" eb="7">
      <t>イタク</t>
    </rPh>
    <rPh sb="8" eb="12">
      <t>コウネツスイヒ</t>
    </rPh>
    <rPh sb="13" eb="15">
      <t>シセツ</t>
    </rPh>
    <rPh sb="15" eb="17">
      <t>イジ</t>
    </rPh>
    <rPh sb="17" eb="20">
      <t>カンリヒ</t>
    </rPh>
    <rPh sb="21" eb="23">
      <t>ケンキュウ</t>
    </rPh>
    <rPh sb="23" eb="25">
      <t>セツビ</t>
    </rPh>
    <rPh sb="25" eb="27">
      <t>ホシュ</t>
    </rPh>
    <rPh sb="27" eb="29">
      <t>カンリ</t>
    </rPh>
    <rPh sb="29" eb="30">
      <t>ヒ</t>
    </rPh>
    <phoneticPr fontId="5"/>
  </si>
  <si>
    <t>人材育成費</t>
    <rPh sb="0" eb="2">
      <t>ジンザイ</t>
    </rPh>
    <rPh sb="2" eb="4">
      <t>イクセイ</t>
    </rPh>
    <rPh sb="4" eb="5">
      <t>ヒ</t>
    </rPh>
    <phoneticPr fontId="5"/>
  </si>
  <si>
    <t>研修業務委託、研修備品、消耗品等</t>
    <rPh sb="0" eb="2">
      <t>ケンシュウ</t>
    </rPh>
    <rPh sb="2" eb="4">
      <t>ギョウム</t>
    </rPh>
    <rPh sb="4" eb="6">
      <t>イタク</t>
    </rPh>
    <rPh sb="7" eb="9">
      <t>ケンシュウ</t>
    </rPh>
    <rPh sb="9" eb="11">
      <t>ビヒン</t>
    </rPh>
    <rPh sb="12" eb="14">
      <t>ショウモウ</t>
    </rPh>
    <rPh sb="14" eb="15">
      <t>ヒン</t>
    </rPh>
    <rPh sb="15" eb="16">
      <t>トウ</t>
    </rPh>
    <phoneticPr fontId="5"/>
  </si>
  <si>
    <t>青森県</t>
    <rPh sb="0" eb="3">
      <t>アオモリケン</t>
    </rPh>
    <phoneticPr fontId="5"/>
  </si>
  <si>
    <t>茨城県</t>
    <rPh sb="0" eb="3">
      <t>イバラキケン</t>
    </rPh>
    <phoneticPr fontId="5"/>
  </si>
  <si>
    <t>青森県量子科学センターの試験研究等事業</t>
    <rPh sb="0" eb="3">
      <t>アオモリケン</t>
    </rPh>
    <rPh sb="3" eb="5">
      <t>リョウシ</t>
    </rPh>
    <rPh sb="5" eb="7">
      <t>カガク</t>
    </rPh>
    <rPh sb="12" eb="14">
      <t>シケン</t>
    </rPh>
    <rPh sb="14" eb="16">
      <t>ケンキュウ</t>
    </rPh>
    <rPh sb="16" eb="17">
      <t>トウ</t>
    </rPh>
    <rPh sb="17" eb="19">
      <t>ジギョウ</t>
    </rPh>
    <phoneticPr fontId="5"/>
  </si>
  <si>
    <t>補助金等交付</t>
  </si>
  <si>
    <t>-</t>
    <phoneticPr fontId="5"/>
  </si>
  <si>
    <t>-</t>
    <phoneticPr fontId="5"/>
  </si>
  <si>
    <t>無</t>
  </si>
  <si>
    <t>‐</t>
  </si>
  <si>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t>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</si>
  <si>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phoneticPr fontId="5"/>
  </si>
  <si>
    <t>茨城県中性子ビームライン等の量子線を活用した人材育成事業</t>
    <rPh sb="0" eb="3">
      <t>イバラキケン</t>
    </rPh>
    <rPh sb="3" eb="6">
      <t>チュウセイシ</t>
    </rPh>
    <rPh sb="12" eb="13">
      <t>トウ</t>
    </rPh>
    <rPh sb="14" eb="16">
      <t>リョウシ</t>
    </rPh>
    <rPh sb="16" eb="17">
      <t>セン</t>
    </rPh>
    <rPh sb="18" eb="20">
      <t>カツヨウ</t>
    </rPh>
    <rPh sb="22" eb="24">
      <t>ジンザイ</t>
    </rPh>
    <rPh sb="24" eb="26">
      <t>イクセイ</t>
    </rPh>
    <rPh sb="26" eb="28">
      <t>ジギョウ</t>
    </rPh>
    <phoneticPr fontId="5"/>
  </si>
  <si>
    <t>原子力課長　清浦　隆</t>
    <phoneticPr fontId="5"/>
  </si>
  <si>
    <t>-</t>
    <phoneticPr fontId="5"/>
  </si>
  <si>
    <t>交付先事業者の事業計画等による増</t>
    <phoneticPr fontId="5"/>
  </si>
  <si>
    <t>エネルギー基本計画（平成30年7月3日閣議決定）</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</si>
  <si>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</si>
  <si>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外部有識者による点検対象外</t>
    <rPh sb="0" eb="5">
      <t>ガイブユウシキシャ</t>
    </rPh>
    <rPh sb="8" eb="13">
      <t>テンケンタイショウガイ</t>
    </rPh>
    <phoneticPr fontId="5"/>
  </si>
  <si>
    <t>１．事業評価の観点：この事業は、原子力発電施設等の設置されている地域における放射線利用や原子力の基盤技術に関する試験研究の推進に必要な交付金を交付するものであり、長期継続事業等の観点から検証を行った。
２．所見：この事業は電源立地地域の自立的・持続的発展に結びつく放射線利用等に関する事業を支援するものであり、国の事業としての必要性は認められる。事業内容のより効果的・効率的な整備の実施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</si>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</sst>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72198</xdr:colOff>
      <xdr:row>742</xdr:row>
      <xdr:rowOff>0</xdr:rowOff>
    </xdr:from>
    <xdr:to>
      <xdr:col>40</xdr:col>
      <xdr:colOff>171690</xdr:colOff>
      <xdr:row>745</xdr:row>
      <xdr:rowOff>305921</xdr:rowOff>
    </xdr:to>
    <xdr:sp macro="" textlink="">
      <xdr:nvSpPr>
        <xdr:cNvPr id="3" name="AutoShape 40">
          <a:extLst>
            <a:ext uri="{FF2B5EF4-FFF2-40B4-BE49-F238E27FC236}">
              <a16:creationId xmlns:a16="http://schemas.microsoft.com/office/drawing/2014/main" id="{1EDA0E11-D500-421B-BD89-3A7DED769676}"/>
            </a:ext>
          </a:extLst>
        </xdr:cNvPr>
        <xdr:cNvSpPr>
          <a:spLocks noChangeArrowheads="1"/>
        </xdr:cNvSpPr>
      </xdr:nvSpPr>
      <xdr:spPr bwMode="auto">
        <a:xfrm>
          <a:off x="3072573" y="43033950"/>
          <a:ext cx="5100117" cy="13631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746</xdr:row>
      <xdr:rowOff>129988</xdr:rowOff>
    </xdr:from>
    <xdr:to>
      <xdr:col>45</xdr:col>
      <xdr:colOff>30256</xdr:colOff>
      <xdr:row>748</xdr:row>
      <xdr:rowOff>159123</xdr:rowOff>
    </xdr:to>
    <xdr:sp macro="" textlink="">
      <xdr:nvSpPr>
        <xdr:cNvPr id="5" name="AutoShape 44">
          <a:extLst>
            <a:ext uri="{FF2B5EF4-FFF2-40B4-BE49-F238E27FC236}">
              <a16:creationId xmlns:a16="http://schemas.microsoft.com/office/drawing/2014/main" id="{8F46CBAC-9D4E-4A8D-BB0C-8FC1013714F6}"/>
            </a:ext>
          </a:extLst>
        </xdr:cNvPr>
        <xdr:cNvSpPr>
          <a:spLocks noChangeArrowheads="1"/>
        </xdr:cNvSpPr>
      </xdr:nvSpPr>
      <xdr:spPr bwMode="auto">
        <a:xfrm>
          <a:off x="2400300" y="44573638"/>
          <a:ext cx="6631081" cy="7339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原子力発電施設等の所在している都道府県における放射線利用・原子力基盤技術試験研究事業に係る施設等整備、設備等整備、試験研究、人材育成に要する費用を交付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66675</xdr:colOff>
      <xdr:row>749</xdr:row>
      <xdr:rowOff>0</xdr:rowOff>
    </xdr:from>
    <xdr:to>
      <xdr:col>17</xdr:col>
      <xdr:colOff>47625</xdr:colOff>
      <xdr:row>752</xdr:row>
      <xdr:rowOff>45384</xdr:rowOff>
    </xdr:to>
    <xdr:sp macro="" textlink="">
      <xdr:nvSpPr>
        <xdr:cNvPr id="7" name="AutoShape 42">
          <a:extLst>
            <a:ext uri="{FF2B5EF4-FFF2-40B4-BE49-F238E27FC236}">
              <a16:creationId xmlns:a16="http://schemas.microsoft.com/office/drawing/2014/main" id="{3A03ABE8-2D91-4CA5-9E9F-6A173DB85B4F}"/>
            </a:ext>
          </a:extLst>
        </xdr:cNvPr>
        <xdr:cNvSpPr>
          <a:spLocks noChangeArrowheads="1"/>
        </xdr:cNvSpPr>
      </xdr:nvSpPr>
      <xdr:spPr bwMode="auto">
        <a:xfrm>
          <a:off x="2867025" y="45500925"/>
          <a:ext cx="581025" cy="1102659"/>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76204</xdr:colOff>
      <xdr:row>749</xdr:row>
      <xdr:rowOff>54348</xdr:rowOff>
    </xdr:from>
    <xdr:to>
      <xdr:col>22</xdr:col>
      <xdr:colOff>40585</xdr:colOff>
      <xdr:row>750</xdr:row>
      <xdr:rowOff>321608</xdr:rowOff>
    </xdr:to>
    <xdr:sp macro="" textlink="">
      <xdr:nvSpPr>
        <xdr:cNvPr id="8" name="Rectangle 53">
          <a:extLst>
            <a:ext uri="{FF2B5EF4-FFF2-40B4-BE49-F238E27FC236}">
              <a16:creationId xmlns:a16="http://schemas.microsoft.com/office/drawing/2014/main" id="{1B9BCE8D-38CA-47B5-8D71-4F58CFE6A3A2}"/>
            </a:ext>
          </a:extLst>
        </xdr:cNvPr>
        <xdr:cNvSpPr>
          <a:spLocks noChangeArrowheads="1"/>
        </xdr:cNvSpPr>
      </xdr:nvSpPr>
      <xdr:spPr bwMode="auto">
        <a:xfrm>
          <a:off x="3476629" y="45555273"/>
          <a:ext cx="96450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123825</xdr:colOff>
      <xdr:row>749</xdr:row>
      <xdr:rowOff>0</xdr:rowOff>
    </xdr:from>
    <xdr:to>
      <xdr:col>40</xdr:col>
      <xdr:colOff>104775</xdr:colOff>
      <xdr:row>752</xdr:row>
      <xdr:rowOff>45384</xdr:rowOff>
    </xdr:to>
    <xdr:sp macro="" textlink="">
      <xdr:nvSpPr>
        <xdr:cNvPr id="9" name="AutoShape 42">
          <a:extLst>
            <a:ext uri="{FF2B5EF4-FFF2-40B4-BE49-F238E27FC236}">
              <a16:creationId xmlns:a16="http://schemas.microsoft.com/office/drawing/2014/main" id="{73EBDF47-4745-4F4A-8924-9FA2C51A92F8}"/>
            </a:ext>
          </a:extLst>
        </xdr:cNvPr>
        <xdr:cNvSpPr>
          <a:spLocks noChangeArrowheads="1"/>
        </xdr:cNvSpPr>
      </xdr:nvSpPr>
      <xdr:spPr bwMode="auto">
        <a:xfrm>
          <a:off x="7524750" y="45500925"/>
          <a:ext cx="581025" cy="1102659"/>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40</xdr:col>
      <xdr:colOff>133354</xdr:colOff>
      <xdr:row>749</xdr:row>
      <xdr:rowOff>54348</xdr:rowOff>
    </xdr:from>
    <xdr:to>
      <xdr:col>45</xdr:col>
      <xdr:colOff>97735</xdr:colOff>
      <xdr:row>750</xdr:row>
      <xdr:rowOff>321608</xdr:rowOff>
    </xdr:to>
    <xdr:sp macro="" textlink="">
      <xdr:nvSpPr>
        <xdr:cNvPr id="10" name="Rectangle 53">
          <a:extLst>
            <a:ext uri="{FF2B5EF4-FFF2-40B4-BE49-F238E27FC236}">
              <a16:creationId xmlns:a16="http://schemas.microsoft.com/office/drawing/2014/main" id="{239C76D6-6001-4441-958E-F14792B7883F}"/>
            </a:ext>
          </a:extLst>
        </xdr:cNvPr>
        <xdr:cNvSpPr>
          <a:spLocks noChangeArrowheads="1"/>
        </xdr:cNvSpPr>
      </xdr:nvSpPr>
      <xdr:spPr bwMode="auto">
        <a:xfrm>
          <a:off x="8134354" y="45555273"/>
          <a:ext cx="96450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95250</xdr:colOff>
      <xdr:row>757</xdr:row>
      <xdr:rowOff>547328</xdr:rowOff>
    </xdr:from>
    <xdr:to>
      <xdr:col>20</xdr:col>
      <xdr:colOff>190500</xdr:colOff>
      <xdr:row>759</xdr:row>
      <xdr:rowOff>152400</xdr:rowOff>
    </xdr:to>
    <xdr:sp macro="" textlink="">
      <xdr:nvSpPr>
        <xdr:cNvPr id="11" name="AutoShape 41">
          <a:extLst>
            <a:ext uri="{FF2B5EF4-FFF2-40B4-BE49-F238E27FC236}">
              <a16:creationId xmlns:a16="http://schemas.microsoft.com/office/drawing/2014/main" id="{D9939441-B58C-4AA3-8F67-894E6D95454A}"/>
            </a:ext>
          </a:extLst>
        </xdr:cNvPr>
        <xdr:cNvSpPr>
          <a:spLocks noChangeArrowheads="1"/>
        </xdr:cNvSpPr>
      </xdr:nvSpPr>
      <xdr:spPr bwMode="auto">
        <a:xfrm>
          <a:off x="2095500" y="49181978"/>
          <a:ext cx="2095500" cy="9385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青森県内における放射線利用・原子力基盤技術試験研究事業に係る試験研究を実施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28575</xdr:colOff>
      <xdr:row>753</xdr:row>
      <xdr:rowOff>0</xdr:rowOff>
    </xdr:from>
    <xdr:to>
      <xdr:col>20</xdr:col>
      <xdr:colOff>180174</xdr:colOff>
      <xdr:row>757</xdr:row>
      <xdr:rowOff>285111</xdr:rowOff>
    </xdr:to>
    <xdr:sp macro="" textlink="">
      <xdr:nvSpPr>
        <xdr:cNvPr id="12" name="AutoShape 45">
          <a:extLst>
            <a:ext uri="{FF2B5EF4-FFF2-40B4-BE49-F238E27FC236}">
              <a16:creationId xmlns:a16="http://schemas.microsoft.com/office/drawing/2014/main" id="{AE3AC2A6-5B79-4B84-907A-A81B3D1BC310}"/>
            </a:ext>
          </a:extLst>
        </xdr:cNvPr>
        <xdr:cNvSpPr>
          <a:spLocks noChangeArrowheads="1"/>
        </xdr:cNvSpPr>
      </xdr:nvSpPr>
      <xdr:spPr bwMode="auto">
        <a:xfrm>
          <a:off x="2028825" y="46910625"/>
          <a:ext cx="2151849" cy="200913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放射線利用・原子力基盤技術試験研究推進交付金事業　</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（青森県）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47625</xdr:colOff>
      <xdr:row>753</xdr:row>
      <xdr:rowOff>19050</xdr:rowOff>
    </xdr:from>
    <xdr:to>
      <xdr:col>45</xdr:col>
      <xdr:colOff>174732</xdr:colOff>
      <xdr:row>757</xdr:row>
      <xdr:rowOff>304161</xdr:rowOff>
    </xdr:to>
    <xdr:sp macro="" textlink="">
      <xdr:nvSpPr>
        <xdr:cNvPr id="14" name="AutoShape 47">
          <a:extLst>
            <a:ext uri="{FF2B5EF4-FFF2-40B4-BE49-F238E27FC236}">
              <a16:creationId xmlns:a16="http://schemas.microsoft.com/office/drawing/2014/main" id="{637F548F-7516-463A-92C1-46A87E6E63E4}"/>
            </a:ext>
          </a:extLst>
        </xdr:cNvPr>
        <xdr:cNvSpPr>
          <a:spLocks noChangeArrowheads="1"/>
        </xdr:cNvSpPr>
      </xdr:nvSpPr>
      <xdr:spPr bwMode="auto">
        <a:xfrm>
          <a:off x="7048500" y="46929675"/>
          <a:ext cx="2127357" cy="200913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放射線利用・原子力基盤技術試験研究推進交付金事業　</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0</xdr:colOff>
      <xdr:row>757</xdr:row>
      <xdr:rowOff>533400</xdr:rowOff>
    </xdr:from>
    <xdr:to>
      <xdr:col>45</xdr:col>
      <xdr:colOff>95250</xdr:colOff>
      <xdr:row>759</xdr:row>
      <xdr:rowOff>190500</xdr:rowOff>
    </xdr:to>
    <xdr:sp macro="" textlink="">
      <xdr:nvSpPr>
        <xdr:cNvPr id="16" name="AutoShape 41">
          <a:extLst>
            <a:ext uri="{FF2B5EF4-FFF2-40B4-BE49-F238E27FC236}">
              <a16:creationId xmlns:a16="http://schemas.microsoft.com/office/drawing/2014/main" id="{1710886E-36EE-4ED5-87DC-BEC4642EDBE2}"/>
            </a:ext>
          </a:extLst>
        </xdr:cNvPr>
        <xdr:cNvSpPr>
          <a:spLocks noChangeArrowheads="1"/>
        </xdr:cNvSpPr>
      </xdr:nvSpPr>
      <xdr:spPr bwMode="auto">
        <a:xfrm>
          <a:off x="7000875" y="49168050"/>
          <a:ext cx="2095500" cy="990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茨城県内における放射線利用・原子力基盤技術試験研究事業に係る人材育成を実施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273</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578</v>
      </c>
      <c r="H5" s="559"/>
      <c r="I5" s="559"/>
      <c r="J5" s="559"/>
      <c r="K5" s="559"/>
      <c r="L5" s="559"/>
      <c r="M5" s="560" t="s">
        <v>66</v>
      </c>
      <c r="N5" s="561"/>
      <c r="O5" s="561"/>
      <c r="P5" s="561"/>
      <c r="Q5" s="561"/>
      <c r="R5" s="562"/>
      <c r="S5" s="563" t="s">
        <v>579</v>
      </c>
      <c r="T5" s="559"/>
      <c r="U5" s="559"/>
      <c r="V5" s="559"/>
      <c r="W5" s="559"/>
      <c r="X5" s="564"/>
      <c r="Y5" s="714" t="s">
        <v>3</v>
      </c>
      <c r="Z5" s="715"/>
      <c r="AA5" s="715"/>
      <c r="AB5" s="715"/>
      <c r="AC5" s="715"/>
      <c r="AD5" s="716"/>
      <c r="AE5" s="717" t="s">
        <v>580</v>
      </c>
      <c r="AF5" s="717"/>
      <c r="AG5" s="717"/>
      <c r="AH5" s="717"/>
      <c r="AI5" s="717"/>
      <c r="AJ5" s="717"/>
      <c r="AK5" s="717"/>
      <c r="AL5" s="717"/>
      <c r="AM5" s="717"/>
      <c r="AN5" s="717"/>
      <c r="AO5" s="717"/>
      <c r="AP5" s="718"/>
      <c r="AQ5" s="719" t="s">
        <v>647</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581</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650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63.7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1420</v>
      </c>
      <c r="Q13" s="109"/>
      <c r="R13" s="109"/>
      <c r="S13" s="109"/>
      <c r="T13" s="109"/>
      <c r="U13" s="109"/>
      <c r="V13" s="110"/>
      <c r="W13" s="108">
        <v>388</v>
      </c>
      <c r="X13" s="109"/>
      <c r="Y13" s="109"/>
      <c r="Z13" s="109"/>
      <c r="AA13" s="109"/>
      <c r="AB13" s="109"/>
      <c r="AC13" s="110"/>
      <c r="AD13" s="108">
        <v>335</v>
      </c>
      <c r="AE13" s="109"/>
      <c r="AF13" s="109"/>
      <c r="AG13" s="109"/>
      <c r="AH13" s="109"/>
      <c r="AI13" s="109"/>
      <c r="AJ13" s="110"/>
      <c r="AK13" s="108">
        <v>336</v>
      </c>
      <c r="AL13" s="109"/>
      <c r="AM13" s="109"/>
      <c r="AN13" s="109"/>
      <c r="AO13" s="109"/>
      <c r="AP13" s="109"/>
      <c r="AQ13" s="110"/>
      <c r="AR13" s="105">
        <v>344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584</v>
      </c>
      <c r="Q14" s="109"/>
      <c r="R14" s="109"/>
      <c r="S14" s="109"/>
      <c r="T14" s="109"/>
      <c r="U14" s="109"/>
      <c r="V14" s="110"/>
      <c r="W14" s="108" t="s">
        <v>584</v>
      </c>
      <c r="X14" s="109"/>
      <c r="Y14" s="109"/>
      <c r="Z14" s="109"/>
      <c r="AA14" s="109"/>
      <c r="AB14" s="109"/>
      <c r="AC14" s="110"/>
      <c r="AD14" s="108" t="s">
        <v>627</v>
      </c>
      <c r="AE14" s="109"/>
      <c r="AF14" s="109"/>
      <c r="AG14" s="109"/>
      <c r="AH14" s="109"/>
      <c r="AI14" s="109"/>
      <c r="AJ14" s="110"/>
      <c r="AK14" s="108" t="s">
        <v>562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586</v>
      </c>
      <c r="Q15" s="109"/>
      <c r="R15" s="109"/>
      <c r="S15" s="109"/>
      <c r="T15" s="109"/>
      <c r="U15" s="109"/>
      <c r="V15" s="110"/>
      <c r="W15" s="108" t="s">
        <v>586</v>
      </c>
      <c r="X15" s="109"/>
      <c r="Y15" s="109"/>
      <c r="Z15" s="109"/>
      <c r="AA15" s="109"/>
      <c r="AB15" s="109"/>
      <c r="AC15" s="110"/>
      <c r="AD15" s="108" t="s">
        <v>585</v>
      </c>
      <c r="AE15" s="109"/>
      <c r="AF15" s="109"/>
      <c r="AG15" s="109"/>
      <c r="AH15" s="109"/>
      <c r="AI15" s="109"/>
      <c r="AJ15" s="110"/>
      <c r="AK15" s="108" t="s">
        <v>562</v>
      </c>
      <c r="AL15" s="109"/>
      <c r="AM15" s="109"/>
      <c r="AN15" s="109"/>
      <c r="AO15" s="109"/>
      <c r="AP15" s="109"/>
      <c r="AQ15" s="110"/>
      <c r="AR15" s="108" t="s">
        <v>648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586</v>
      </c>
      <c r="Q16" s="109"/>
      <c r="R16" s="109"/>
      <c r="S16" s="109"/>
      <c r="T16" s="109"/>
      <c r="U16" s="109"/>
      <c r="V16" s="110"/>
      <c r="W16" s="108" t="s">
        <v>585</v>
      </c>
      <c r="X16" s="109"/>
      <c r="Y16" s="109"/>
      <c r="Z16" s="109"/>
      <c r="AA16" s="109"/>
      <c r="AB16" s="109"/>
      <c r="AC16" s="110"/>
      <c r="AD16" s="108" t="s">
        <v>586</v>
      </c>
      <c r="AE16" s="109"/>
      <c r="AF16" s="109"/>
      <c r="AG16" s="109"/>
      <c r="AH16" s="109"/>
      <c r="AI16" s="109"/>
      <c r="AJ16" s="110"/>
      <c r="AK16" s="108" t="s">
        <v>562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585</v>
      </c>
      <c r="Q17" s="109"/>
      <c r="R17" s="109"/>
      <c r="S17" s="109"/>
      <c r="T17" s="109"/>
      <c r="U17" s="109"/>
      <c r="V17" s="110"/>
      <c r="W17" s="108" t="s">
        <v>585</v>
      </c>
      <c r="X17" s="109"/>
      <c r="Y17" s="109"/>
      <c r="Z17" s="109"/>
      <c r="AA17" s="109"/>
      <c r="AB17" s="109"/>
      <c r="AC17" s="110"/>
      <c r="AD17" s="108" t="s">
        <v>587</v>
      </c>
      <c r="AE17" s="109"/>
      <c r="AF17" s="109"/>
      <c r="AG17" s="109"/>
      <c r="AH17" s="109"/>
      <c r="AI17" s="109"/>
      <c r="AJ17" s="110"/>
      <c r="AK17" s="108" t="s">
        <v>562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1420</v>
      </c>
      <c r="Q18" s="115"/>
      <c r="R18" s="115"/>
      <c r="S18" s="115"/>
      <c r="T18" s="115"/>
      <c r="U18" s="115"/>
      <c r="V18" s="116"/>
      <c r="W18" s="114">
        <f>SUM(W13:AC17)</f>
        <v>388</v>
      </c>
      <c r="X18" s="115"/>
      <c r="Y18" s="115"/>
      <c r="Z18" s="115"/>
      <c r="AA18" s="115"/>
      <c r="AB18" s="115"/>
      <c r="AC18" s="116"/>
      <c r="AD18" s="114">
        <f>SUM(AD13:AJ17)</f>
        <v>335</v>
      </c>
      <c r="AE18" s="115"/>
      <c r="AF18" s="115"/>
      <c r="AG18" s="115"/>
      <c r="AH18" s="115"/>
      <c r="AI18" s="115"/>
      <c r="AJ18" s="116"/>
      <c r="AK18" s="114">
        <f>SUM(AK13:AQ17)</f>
        <v>336</v>
      </c>
      <c r="AL18" s="115"/>
      <c r="AM18" s="115"/>
      <c r="AN18" s="115"/>
      <c r="AO18" s="115"/>
      <c r="AP18" s="115"/>
      <c r="AQ18" s="116"/>
      <c r="AR18" s="114">
        <f>SUM(AR13:AX17)</f>
        <v>344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1415</v>
      </c>
      <c r="Q19" s="109"/>
      <c r="R19" s="109"/>
      <c r="S19" s="109"/>
      <c r="T19" s="109"/>
      <c r="U19" s="109"/>
      <c r="V19" s="110"/>
      <c r="W19" s="108">
        <v>315</v>
      </c>
      <c r="X19" s="109"/>
      <c r="Y19" s="109"/>
      <c r="Z19" s="109"/>
      <c r="AA19" s="109"/>
      <c r="AB19" s="109"/>
      <c r="AC19" s="110"/>
      <c r="AD19" s="108">
        <v>317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0.99647887323943662</v>
      </c>
      <c r="Q20" s="539"/>
      <c r="R20" s="539"/>
      <c r="S20" s="539"/>
      <c r="T20" s="539"/>
      <c r="U20" s="539"/>
      <c r="V20" s="539"/>
      <c r="W20" s="539">
        <f t="shared" ref="W20" si="0">IF(W18=0, "-", SUM(W19)/W18)</f>
        <v>0.81185567010309279</v>
      </c>
      <c r="X20" s="539"/>
      <c r="Y20" s="539"/>
      <c r="Z20" s="539"/>
      <c r="AA20" s="539"/>
      <c r="AB20" s="539"/>
      <c r="AC20" s="539"/>
      <c r="AD20" s="539">
        <f t="shared" ref="AD20" si="1">IF(AD18=0, "-", SUM(AD19)/AD18)</f>
        <v>0.94626865671641791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0.99647887323943662</v>
      </c>
      <c r="Q21" s="539"/>
      <c r="R21" s="539"/>
      <c r="S21" s="539"/>
      <c r="T21" s="539"/>
      <c r="U21" s="539"/>
      <c r="V21" s="539"/>
      <c r="W21" s="539">
        <f t="shared" ref="W21" si="2">IF(W19=0, "-", SUM(W19)/SUM(W13,W14))</f>
        <v>0.81185567010309279</v>
      </c>
      <c r="X21" s="539"/>
      <c r="Y21" s="539"/>
      <c r="Z21" s="539"/>
      <c r="AA21" s="539"/>
      <c r="AB21" s="539"/>
      <c r="AC21" s="539"/>
      <c r="AD21" s="539">
        <f t="shared" ref="AD21" si="3">IF(AD19=0, "-", SUM(AD19)/SUM(AD13,AD14))</f>
        <v>0.94626865671641791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75" customHeight="1" x14ac:dyDescent="0.15">
      <c r="A23" s="201"/>
      <c r="B23" s="202"/>
      <c r="C23" s="202"/>
      <c r="D23" s="202"/>
      <c r="E23" s="202"/>
      <c r="F23" s="203"/>
      <c r="G23" s="186" t="s">
        <v>576</v>
      </c>
      <c r="H23" s="187"/>
      <c r="I23" s="187"/>
      <c r="J23" s="187"/>
      <c r="K23" s="187"/>
      <c r="L23" s="187"/>
      <c r="M23" s="187"/>
      <c r="N23" s="187"/>
      <c r="O23" s="188"/>
      <c r="P23" s="105">
        <v>336</v>
      </c>
      <c r="Q23" s="106"/>
      <c r="R23" s="106"/>
      <c r="S23" s="106"/>
      <c r="T23" s="106"/>
      <c r="U23" s="106"/>
      <c r="V23" s="107"/>
      <c r="W23" s="105">
        <v>344</v>
      </c>
      <c r="X23" s="106"/>
      <c r="Y23" s="106"/>
      <c r="Z23" s="106"/>
      <c r="AA23" s="106"/>
      <c r="AB23" s="106"/>
      <c r="AC23" s="107"/>
      <c r="AD23" s="209" t="s">
        <v>649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336</v>
      </c>
      <c r="Q29" s="228"/>
      <c r="R29" s="228"/>
      <c r="S29" s="228"/>
      <c r="T29" s="228"/>
      <c r="U29" s="228"/>
      <c r="V29" s="229"/>
      <c r="W29" s="227">
        <f>AR13</f>
        <v>344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585</v>
      </c>
      <c r="AV31" s="271"/>
      <c r="AW31" s="379" t="s">
        <v>300</v>
      </c>
      <c r="AX31" s="380"/>
    </row>
    <row r="32" spans="1:50" ht="23.25" customHeight="1" x14ac:dyDescent="0.15">
      <c r="A32" s="515"/>
      <c r="B32" s="513"/>
      <c r="C32" s="513"/>
      <c r="D32" s="513"/>
      <c r="E32" s="513"/>
      <c r="F32" s="514"/>
      <c r="G32" s="540" t="s">
        <v>588</v>
      </c>
      <c r="H32" s="541"/>
      <c r="I32" s="541"/>
      <c r="J32" s="541"/>
      <c r="K32" s="541"/>
      <c r="L32" s="541"/>
      <c r="M32" s="541"/>
      <c r="N32" s="541"/>
      <c r="O32" s="542"/>
      <c r="P32" s="161" t="s">
        <v>589</v>
      </c>
      <c r="Q32" s="161"/>
      <c r="R32" s="161"/>
      <c r="S32" s="161"/>
      <c r="T32" s="161"/>
      <c r="U32" s="161"/>
      <c r="V32" s="161"/>
      <c r="W32" s="161"/>
      <c r="X32" s="231"/>
      <c r="Y32" s="338" t="s">
        <v>12</v>
      </c>
      <c r="Z32" s="549"/>
      <c r="AA32" s="550"/>
      <c r="AB32" s="551" t="s">
        <v>590</v>
      </c>
      <c r="AC32" s="551"/>
      <c r="AD32" s="551"/>
      <c r="AE32" s="364">
        <v>2</v>
      </c>
      <c r="AF32" s="365"/>
      <c r="AG32" s="365"/>
      <c r="AH32" s="365"/>
      <c r="AI32" s="364">
        <v>6</v>
      </c>
      <c r="AJ32" s="365"/>
      <c r="AK32" s="365"/>
      <c r="AL32" s="365"/>
      <c r="AM32" s="364">
        <v>9</v>
      </c>
      <c r="AN32" s="365"/>
      <c r="AO32" s="365"/>
      <c r="AP32" s="365"/>
      <c r="AQ32" s="111" t="s">
        <v>586</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v>2</v>
      </c>
      <c r="AF33" s="365"/>
      <c r="AG33" s="365"/>
      <c r="AH33" s="365"/>
      <c r="AI33" s="364">
        <v>11</v>
      </c>
      <c r="AJ33" s="365"/>
      <c r="AK33" s="365"/>
      <c r="AL33" s="365"/>
      <c r="AM33" s="364">
        <v>9</v>
      </c>
      <c r="AN33" s="365"/>
      <c r="AO33" s="365"/>
      <c r="AP33" s="365"/>
      <c r="AQ33" s="111">
        <v>9</v>
      </c>
      <c r="AR33" s="112"/>
      <c r="AS33" s="112"/>
      <c r="AT33" s="113"/>
      <c r="AU33" s="365" t="s">
        <v>584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55</v>
      </c>
      <c r="AJ34" s="365"/>
      <c r="AK34" s="365"/>
      <c r="AL34" s="365"/>
      <c r="AM34" s="364">
        <v>100</v>
      </c>
      <c r="AN34" s="365"/>
      <c r="AO34" s="365"/>
      <c r="AP34" s="365"/>
      <c r="AQ34" s="111" t="s">
        <v>586</v>
      </c>
      <c r="AR34" s="112"/>
      <c r="AS34" s="112"/>
      <c r="AT34" s="113"/>
      <c r="AU34" s="365" t="s">
        <v>585</v>
      </c>
      <c r="AV34" s="365"/>
      <c r="AW34" s="365"/>
      <c r="AX34" s="367"/>
    </row>
    <row r="35" spans="1:50" ht="23.25" customHeight="1" x14ac:dyDescent="0.15">
      <c r="A35" s="897" t="s">
        <v>501</v>
      </c>
      <c r="B35" s="898"/>
      <c r="C35" s="898"/>
      <c r="D35" s="898"/>
      <c r="E35" s="898"/>
      <c r="F35" s="899"/>
      <c r="G35" s="903" t="s">
        <v>572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586</v>
      </c>
      <c r="AV38" s="271"/>
      <c r="AW38" s="379" t="s">
        <v>300</v>
      </c>
      <c r="AX38" s="380"/>
    </row>
    <row r="39" spans="1:50" ht="23.25" customHeight="1" x14ac:dyDescent="0.15">
      <c r="A39" s="515"/>
      <c r="B39" s="513"/>
      <c r="C39" s="513"/>
      <c r="D39" s="513"/>
      <c r="E39" s="513"/>
      <c r="F39" s="514"/>
      <c r="G39" s="540" t="s">
        <v>591</v>
      </c>
      <c r="H39" s="541"/>
      <c r="I39" s="541"/>
      <c r="J39" s="541"/>
      <c r="K39" s="541"/>
      <c r="L39" s="541"/>
      <c r="M39" s="541"/>
      <c r="N39" s="541"/>
      <c r="O39" s="542"/>
      <c r="P39" s="161" t="s">
        <v>592</v>
      </c>
      <c r="Q39" s="161"/>
      <c r="R39" s="161"/>
      <c r="S39" s="161"/>
      <c r="T39" s="161"/>
      <c r="U39" s="161"/>
      <c r="V39" s="161"/>
      <c r="W39" s="161"/>
      <c r="X39" s="231"/>
      <c r="Y39" s="338" t="s">
        <v>12</v>
      </c>
      <c r="Z39" s="549"/>
      <c r="AA39" s="550"/>
      <c r="AB39" s="551" t="s">
        <v>590</v>
      </c>
      <c r="AC39" s="551"/>
      <c r="AD39" s="551"/>
      <c r="AE39" s="364">
        <v>11</v>
      </c>
      <c r="AF39" s="365"/>
      <c r="AG39" s="365"/>
      <c r="AH39" s="365"/>
      <c r="AI39" s="364">
        <v>13</v>
      </c>
      <c r="AJ39" s="365"/>
      <c r="AK39" s="365"/>
      <c r="AL39" s="365"/>
      <c r="AM39" s="364">
        <v>72</v>
      </c>
      <c r="AN39" s="365"/>
      <c r="AO39" s="365"/>
      <c r="AP39" s="365"/>
      <c r="AQ39" s="111" t="s">
        <v>585</v>
      </c>
      <c r="AR39" s="112"/>
      <c r="AS39" s="112"/>
      <c r="AT39" s="113"/>
      <c r="AU39" s="365" t="s">
        <v>585</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590</v>
      </c>
      <c r="AC40" s="522"/>
      <c r="AD40" s="522"/>
      <c r="AE40" s="364" t="s">
        <v>566</v>
      </c>
      <c r="AF40" s="365"/>
      <c r="AG40" s="365"/>
      <c r="AH40" s="365"/>
      <c r="AI40" s="364">
        <v>12</v>
      </c>
      <c r="AJ40" s="365"/>
      <c r="AK40" s="365"/>
      <c r="AL40" s="365"/>
      <c r="AM40" s="364">
        <v>70</v>
      </c>
      <c r="AN40" s="365"/>
      <c r="AO40" s="365"/>
      <c r="AP40" s="365"/>
      <c r="AQ40" s="111">
        <v>80</v>
      </c>
      <c r="AR40" s="112"/>
      <c r="AS40" s="112"/>
      <c r="AT40" s="113"/>
      <c r="AU40" s="365" t="s">
        <v>584</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566</v>
      </c>
      <c r="AF41" s="365"/>
      <c r="AG41" s="365"/>
      <c r="AH41" s="365"/>
      <c r="AI41" s="364">
        <v>108</v>
      </c>
      <c r="AJ41" s="365"/>
      <c r="AK41" s="365"/>
      <c r="AL41" s="365"/>
      <c r="AM41" s="364">
        <v>103</v>
      </c>
      <c r="AN41" s="365"/>
      <c r="AO41" s="365"/>
      <c r="AP41" s="365"/>
      <c r="AQ41" s="111" t="s">
        <v>585</v>
      </c>
      <c r="AR41" s="112"/>
      <c r="AS41" s="112"/>
      <c r="AT41" s="113"/>
      <c r="AU41" s="365" t="s">
        <v>585</v>
      </c>
      <c r="AV41" s="365"/>
      <c r="AW41" s="365"/>
      <c r="AX41" s="367"/>
    </row>
    <row r="42" spans="1:50" ht="23.25" customHeight="1" x14ac:dyDescent="0.15">
      <c r="A42" s="897" t="s">
        <v>501</v>
      </c>
      <c r="B42" s="898"/>
      <c r="C42" s="898"/>
      <c r="D42" s="898"/>
      <c r="E42" s="898"/>
      <c r="F42" s="899"/>
      <c r="G42" s="903" t="s">
        <v>572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1</v>
      </c>
      <c r="AF101" s="365"/>
      <c r="AG101" s="365"/>
      <c r="AH101" s="366"/>
      <c r="AI101" s="364">
        <v>2</v>
      </c>
      <c r="AJ101" s="365"/>
      <c r="AK101" s="365"/>
      <c r="AL101" s="366"/>
      <c r="AM101" s="364">
        <v>1</v>
      </c>
      <c r="AN101" s="365"/>
      <c r="AO101" s="365"/>
      <c r="AP101" s="366"/>
      <c r="AQ101" s="364" t="s">
        <v>566</v>
      </c>
      <c r="AR101" s="365"/>
      <c r="AS101" s="365"/>
      <c r="AT101" s="366"/>
      <c r="AU101" s="364" t="s">
        <v>648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v>
      </c>
      <c r="AF102" s="358"/>
      <c r="AG102" s="358"/>
      <c r="AH102" s="358"/>
      <c r="AI102" s="358">
        <v>2</v>
      </c>
      <c r="AJ102" s="358"/>
      <c r="AK102" s="358"/>
      <c r="AL102" s="358"/>
      <c r="AM102" s="358">
        <v>1</v>
      </c>
      <c r="AN102" s="358"/>
      <c r="AO102" s="358"/>
      <c r="AP102" s="358"/>
      <c r="AQ102" s="814">
        <v>1</v>
      </c>
      <c r="AR102" s="815"/>
      <c r="AS102" s="815"/>
      <c r="AT102" s="816"/>
      <c r="AU102" s="814" t="s">
        <v>648</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1"/>
      <c r="B104" s="492"/>
      <c r="C104" s="492"/>
      <c r="D104" s="492"/>
      <c r="E104" s="492"/>
      <c r="F104" s="493"/>
      <c r="G104" s="161" t="s">
        <v>594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595</v>
      </c>
      <c r="AC104" s="472"/>
      <c r="AD104" s="473"/>
      <c r="AE104" s="364">
        <v>1</v>
      </c>
      <c r="AF104" s="365"/>
      <c r="AG104" s="365"/>
      <c r="AH104" s="366"/>
      <c r="AI104" s="364">
        <v>1</v>
      </c>
      <c r="AJ104" s="365"/>
      <c r="AK104" s="365"/>
      <c r="AL104" s="366"/>
      <c r="AM104" s="364">
        <v>1</v>
      </c>
      <c r="AN104" s="365"/>
      <c r="AO104" s="365"/>
      <c r="AP104" s="366"/>
      <c r="AQ104" s="364" t="s">
        <v>566</v>
      </c>
      <c r="AR104" s="365"/>
      <c r="AS104" s="365"/>
      <c r="AT104" s="366"/>
      <c r="AU104" s="364" t="s">
        <v>648</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596</v>
      </c>
      <c r="AC105" s="407"/>
      <c r="AD105" s="408"/>
      <c r="AE105" s="358">
        <v>1</v>
      </c>
      <c r="AF105" s="358"/>
      <c r="AG105" s="358"/>
      <c r="AH105" s="358"/>
      <c r="AI105" s="358">
        <v>1</v>
      </c>
      <c r="AJ105" s="358"/>
      <c r="AK105" s="358"/>
      <c r="AL105" s="358"/>
      <c r="AM105" s="358">
        <v>1</v>
      </c>
      <c r="AN105" s="358"/>
      <c r="AO105" s="358"/>
      <c r="AP105" s="358"/>
      <c r="AQ105" s="364">
        <v>1</v>
      </c>
      <c r="AR105" s="365"/>
      <c r="AS105" s="365"/>
      <c r="AT105" s="366"/>
      <c r="AU105" s="814" t="s">
        <v>648</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t="s">
        <v>648</v>
      </c>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708</v>
      </c>
      <c r="AF116" s="358"/>
      <c r="AG116" s="358"/>
      <c r="AH116" s="358"/>
      <c r="AI116" s="358">
        <v>105</v>
      </c>
      <c r="AJ116" s="358"/>
      <c r="AK116" s="358"/>
      <c r="AL116" s="358"/>
      <c r="AM116" s="358">
        <v>159</v>
      </c>
      <c r="AN116" s="358"/>
      <c r="AO116" s="358"/>
      <c r="AP116" s="358"/>
      <c r="AQ116" s="364">
        <v>168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600</v>
      </c>
      <c r="AF117" s="306"/>
      <c r="AG117" s="306"/>
      <c r="AH117" s="306"/>
      <c r="AI117" s="306" t="s">
        <v>601</v>
      </c>
      <c r="AJ117" s="306"/>
      <c r="AK117" s="306"/>
      <c r="AL117" s="306"/>
      <c r="AM117" s="306" t="s">
        <v>628</v>
      </c>
      <c r="AN117" s="306"/>
      <c r="AO117" s="306"/>
      <c r="AP117" s="306"/>
      <c r="AQ117" s="306" t="s">
        <v>629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573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t="s">
        <v>585</v>
      </c>
      <c r="AV133" s="136"/>
      <c r="AW133" s="137" t="s">
        <v>300</v>
      </c>
      <c r="AX133" s="138"/>
    </row>
    <row r="134" spans="1:50" ht="39.75" customHeight="1" x14ac:dyDescent="0.15">
      <c r="A134" s="994"/>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585</v>
      </c>
      <c r="AF134" s="112"/>
      <c r="AG134" s="112"/>
      <c r="AH134" s="112"/>
      <c r="AI134" s="266" t="s">
        <v>586</v>
      </c>
      <c r="AJ134" s="112"/>
      <c r="AK134" s="112"/>
      <c r="AL134" s="112"/>
      <c r="AM134" s="266" t="s">
        <v>567</v>
      </c>
      <c r="AN134" s="112"/>
      <c r="AO134" s="112"/>
      <c r="AP134" s="112"/>
      <c r="AQ134" s="266" t="s">
        <v>585</v>
      </c>
      <c r="AR134" s="112"/>
      <c r="AS134" s="112"/>
      <c r="AT134" s="112"/>
      <c r="AU134" s="266" t="s">
        <v>585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586</v>
      </c>
      <c r="AF135" s="112"/>
      <c r="AG135" s="112"/>
      <c r="AH135" s="112"/>
      <c r="AI135" s="266" t="s">
        <v>585</v>
      </c>
      <c r="AJ135" s="112"/>
      <c r="AK135" s="112"/>
      <c r="AL135" s="112"/>
      <c r="AM135" s="266" t="s">
        <v>567</v>
      </c>
      <c r="AN135" s="112"/>
      <c r="AO135" s="112"/>
      <c r="AP135" s="112"/>
      <c r="AQ135" s="266" t="s">
        <v>585</v>
      </c>
      <c r="AR135" s="112"/>
      <c r="AS135" s="112"/>
      <c r="AT135" s="112"/>
      <c r="AU135" s="266" t="s">
        <v>585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994"/>
      <c r="B188" s="252"/>
      <c r="C188" s="251"/>
      <c r="D188" s="252"/>
      <c r="E188" s="160" t="s">
        <v>651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585</v>
      </c>
      <c r="K430" s="242"/>
      <c r="L430" s="242"/>
      <c r="M430" s="242"/>
      <c r="N430" s="242"/>
      <c r="O430" s="242"/>
      <c r="P430" s="242"/>
      <c r="Q430" s="242"/>
      <c r="R430" s="242"/>
      <c r="S430" s="242"/>
      <c r="T430" s="243"/>
      <c r="U430" s="244" t="s">
        <v>585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355</v>
      </c>
      <c r="AH432" s="172"/>
      <c r="AI432" s="182"/>
      <c r="AJ432" s="182"/>
      <c r="AK432" s="182"/>
      <c r="AL432" s="177"/>
      <c r="AM432" s="182"/>
      <c r="AN432" s="182"/>
      <c r="AO432" s="182"/>
      <c r="AP432" s="177"/>
      <c r="AQ432" s="217" t="s">
        <v>586</v>
      </c>
      <c r="AR432" s="136"/>
      <c r="AS432" s="137" t="s">
        <v>355</v>
      </c>
      <c r="AT432" s="172"/>
      <c r="AU432" s="136" t="s">
        <v>586</v>
      </c>
      <c r="AV432" s="136"/>
      <c r="AW432" s="137" t="s">
        <v>300</v>
      </c>
      <c r="AX432" s="138"/>
    </row>
    <row r="433" spans="1:50" ht="23.25" customHeight="1" x14ac:dyDescent="0.15">
      <c r="A433" s="994"/>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585</v>
      </c>
      <c r="AF433" s="112"/>
      <c r="AG433" s="112"/>
      <c r="AH433" s="113"/>
      <c r="AI433" s="111" t="s">
        <v>585</v>
      </c>
      <c r="AJ433" s="112"/>
      <c r="AK433" s="112"/>
      <c r="AL433" s="112"/>
      <c r="AM433" s="111" t="s">
        <v>566</v>
      </c>
      <c r="AN433" s="112"/>
      <c r="AO433" s="112"/>
      <c r="AP433" s="113"/>
      <c r="AQ433" s="111" t="s">
        <v>586</v>
      </c>
      <c r="AR433" s="112"/>
      <c r="AS433" s="112"/>
      <c r="AT433" s="113"/>
      <c r="AU433" s="112" t="s">
        <v>585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586</v>
      </c>
      <c r="AF434" s="112"/>
      <c r="AG434" s="112"/>
      <c r="AH434" s="113"/>
      <c r="AI434" s="111" t="s">
        <v>585</v>
      </c>
      <c r="AJ434" s="112"/>
      <c r="AK434" s="112"/>
      <c r="AL434" s="112"/>
      <c r="AM434" s="111" t="s">
        <v>566</v>
      </c>
      <c r="AN434" s="112"/>
      <c r="AO434" s="112"/>
      <c r="AP434" s="113"/>
      <c r="AQ434" s="111" t="s">
        <v>586</v>
      </c>
      <c r="AR434" s="112"/>
      <c r="AS434" s="112"/>
      <c r="AT434" s="113"/>
      <c r="AU434" s="112" t="s">
        <v>585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586</v>
      </c>
      <c r="AJ435" s="112"/>
      <c r="AK435" s="112"/>
      <c r="AL435" s="112"/>
      <c r="AM435" s="111" t="s">
        <v>566</v>
      </c>
      <c r="AN435" s="112"/>
      <c r="AO435" s="112"/>
      <c r="AP435" s="113"/>
      <c r="AQ435" s="111" t="s">
        <v>585</v>
      </c>
      <c r="AR435" s="112"/>
      <c r="AS435" s="112"/>
      <c r="AT435" s="113"/>
      <c r="AU435" s="112" t="s">
        <v>585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586</v>
      </c>
      <c r="AV457" s="136"/>
      <c r="AW457" s="137" t="s">
        <v>300</v>
      </c>
      <c r="AX457" s="138"/>
    </row>
    <row r="458" spans="1:50" ht="23.25" customHeight="1" x14ac:dyDescent="0.15">
      <c r="A458" s="994"/>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585</v>
      </c>
      <c r="AF458" s="112"/>
      <c r="AG458" s="112"/>
      <c r="AH458" s="112"/>
      <c r="AI458" s="111" t="s">
        <v>586</v>
      </c>
      <c r="AJ458" s="112"/>
      <c r="AK458" s="112"/>
      <c r="AL458" s="112"/>
      <c r="AM458" s="111" t="s">
        <v>566</v>
      </c>
      <c r="AN458" s="112"/>
      <c r="AO458" s="112"/>
      <c r="AP458" s="113"/>
      <c r="AQ458" s="111" t="s">
        <v>585</v>
      </c>
      <c r="AR458" s="112"/>
      <c r="AS458" s="112"/>
      <c r="AT458" s="113"/>
      <c r="AU458" s="112" t="s">
        <v>585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586</v>
      </c>
      <c r="AJ459" s="112"/>
      <c r="AK459" s="112"/>
      <c r="AL459" s="112"/>
      <c r="AM459" s="111" t="s">
        <v>566</v>
      </c>
      <c r="AN459" s="112"/>
      <c r="AO459" s="112"/>
      <c r="AP459" s="113"/>
      <c r="AQ459" s="111" t="s">
        <v>585</v>
      </c>
      <c r="AR459" s="112"/>
      <c r="AS459" s="112"/>
      <c r="AT459" s="113"/>
      <c r="AU459" s="112" t="s">
        <v>585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586</v>
      </c>
      <c r="AJ460" s="112"/>
      <c r="AK460" s="112"/>
      <c r="AL460" s="112"/>
      <c r="AM460" s="111" t="s">
        <v>566</v>
      </c>
      <c r="AN460" s="112"/>
      <c r="AO460" s="112"/>
      <c r="AP460" s="113"/>
      <c r="AQ460" s="111" t="s">
        <v>585</v>
      </c>
      <c r="AR460" s="112"/>
      <c r="AS460" s="112"/>
      <c r="AT460" s="113"/>
      <c r="AU460" s="112" t="s">
        <v>585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643</v>
      </c>
      <c r="AE709" s="155"/>
      <c r="AF709" s="155"/>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40.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643</v>
      </c>
      <c r="AE712" s="586"/>
      <c r="AF712" s="586"/>
      <c r="AG712" s="594" t="s">
        <v>585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4" t="s">
        <v>585</v>
      </c>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643</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643</v>
      </c>
      <c r="AE719" s="668"/>
      <c r="AF719" s="668"/>
      <c r="AG719" s="160" t="s">
        <v>615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0" customHeight="1" thickBot="1" x14ac:dyDescent="0.2">
      <c r="A731" s="618" t="s">
        <v>257</v>
      </c>
      <c r="B731" s="619"/>
      <c r="C731" s="619"/>
      <c r="D731" s="619"/>
      <c r="E731" s="620"/>
      <c r="F731" s="680" t="s">
        <v>653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616</v>
      </c>
      <c r="F737" s="122"/>
      <c r="G737" s="122"/>
      <c r="H737" s="122"/>
      <c r="I737" s="122"/>
      <c r="J737" s="122"/>
      <c r="K737" s="122"/>
      <c r="L737" s="122"/>
      <c r="M737" s="122"/>
      <c r="N737" s="101" t="s">
        <v>538</v>
      </c>
      <c r="O737" s="101"/>
      <c r="P737" s="101"/>
      <c r="Q737" s="101"/>
      <c r="R737" s="122" t="s">
        <v>616</v>
      </c>
      <c r="S737" s="122"/>
      <c r="T737" s="122"/>
      <c r="U737" s="122"/>
      <c r="V737" s="122"/>
      <c r="W737" s="122"/>
      <c r="X737" s="122"/>
      <c r="Y737" s="122"/>
      <c r="Z737" s="122"/>
      <c r="AA737" s="101" t="s">
        <v>537</v>
      </c>
      <c r="AB737" s="101"/>
      <c r="AC737" s="101"/>
      <c r="AD737" s="101"/>
      <c r="AE737" s="122" t="s">
        <v>617</v>
      </c>
      <c r="AF737" s="122"/>
      <c r="AG737" s="122"/>
      <c r="AH737" s="122"/>
      <c r="AI737" s="122"/>
      <c r="AJ737" s="122"/>
      <c r="AK737" s="122"/>
      <c r="AL737" s="122"/>
      <c r="AM737" s="122"/>
      <c r="AN737" s="101" t="s">
        <v>536</v>
      </c>
      <c r="AO737" s="101"/>
      <c r="AP737" s="101"/>
      <c r="AQ737" s="101"/>
      <c r="AR737" s="102" t="s">
        <v>618</v>
      </c>
      <c r="AS737" s="103"/>
      <c r="AT737" s="103"/>
      <c r="AU737" s="103"/>
      <c r="AV737" s="103"/>
      <c r="AW737" s="103"/>
      <c r="AX737" s="104"/>
      <c r="AY737" s="89"/>
      <c r="AZ737" s="89"/>
    </row>
    <row r="738" spans="1:52" ht="24.75" customHeight="1" x14ac:dyDescent="0.15">
      <c r="A738" s="123" t="s">
        <v>535</v>
      </c>
      <c r="B738" s="124"/>
      <c r="C738" s="124"/>
      <c r="D738" s="125"/>
      <c r="E738" s="122" t="s">
        <v>619</v>
      </c>
      <c r="F738" s="122"/>
      <c r="G738" s="122"/>
      <c r="H738" s="122"/>
      <c r="I738" s="122"/>
      <c r="J738" s="122"/>
      <c r="K738" s="122"/>
      <c r="L738" s="122"/>
      <c r="M738" s="122"/>
      <c r="N738" s="101" t="s">
        <v>534</v>
      </c>
      <c r="O738" s="101"/>
      <c r="P738" s="101"/>
      <c r="Q738" s="101"/>
      <c r="R738" s="122" t="s">
        <v>620</v>
      </c>
      <c r="S738" s="122"/>
      <c r="T738" s="122"/>
      <c r="U738" s="122"/>
      <c r="V738" s="122"/>
      <c r="W738" s="122"/>
      <c r="X738" s="122"/>
      <c r="Y738" s="122"/>
      <c r="Z738" s="122"/>
      <c r="AA738" s="101" t="s">
        <v>533</v>
      </c>
      <c r="AB738" s="101"/>
      <c r="AC738" s="101"/>
      <c r="AD738" s="101"/>
      <c r="AE738" s="122" t="s">
        <v>621</v>
      </c>
      <c r="AF738" s="122"/>
      <c r="AG738" s="122"/>
      <c r="AH738" s="122"/>
      <c r="AI738" s="122"/>
      <c r="AJ738" s="122"/>
      <c r="AK738" s="122"/>
      <c r="AL738" s="122"/>
      <c r="AM738" s="122"/>
      <c r="AN738" s="101" t="s">
        <v>529</v>
      </c>
      <c r="AO738" s="101"/>
      <c r="AP738" s="101"/>
      <c r="AQ738" s="101"/>
      <c r="AR738" s="102">
        <v>274</v>
      </c>
      <c r="AS738" s="103"/>
      <c r="AT738" s="103"/>
      <c r="AU738" s="103"/>
      <c r="AV738" s="103"/>
      <c r="AW738" s="103"/>
      <c r="AX738" s="104"/>
    </row>
    <row r="739" spans="1:52" ht="24.75" customHeight="1" thickBot="1" x14ac:dyDescent="0.2">
      <c r="A739" s="126" t="s">
        <v>525</v>
      </c>
      <c r="B739" s="127"/>
      <c r="C739" s="127"/>
      <c r="D739" s="128"/>
      <c r="E739" s="129" t="s">
        <v>622</v>
      </c>
      <c r="F739" s="117"/>
      <c r="G739" s="117"/>
      <c r="H739" s="93" t="str">
        <f>IF(E739="", "", "(")</f>
        <v>(</v>
      </c>
      <c r="I739" s="117"/>
      <c r="J739" s="117"/>
      <c r="K739" s="93" t="str">
        <f>IF(OR(I739="　", I739=""), "", "-")</f>
        <v/>
      </c>
      <c r="L739" s="118">
        <v>279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632</v>
      </c>
      <c r="H781" s="450"/>
      <c r="I781" s="450"/>
      <c r="J781" s="450"/>
      <c r="K781" s="451"/>
      <c r="L781" s="452" t="s">
        <v>633</v>
      </c>
      <c r="M781" s="453"/>
      <c r="N781" s="453"/>
      <c r="O781" s="453"/>
      <c r="P781" s="453"/>
      <c r="Q781" s="453"/>
      <c r="R781" s="453"/>
      <c r="S781" s="453"/>
      <c r="T781" s="453"/>
      <c r="U781" s="453"/>
      <c r="V781" s="453"/>
      <c r="W781" s="453"/>
      <c r="X781" s="454"/>
      <c r="Y781" s="455">
        <v>215</v>
      </c>
      <c r="Z781" s="456"/>
      <c r="AA781" s="456"/>
      <c r="AB781" s="557"/>
      <c r="AC781" s="449" t="s">
        <v>634</v>
      </c>
      <c r="AD781" s="450"/>
      <c r="AE781" s="450"/>
      <c r="AF781" s="450"/>
      <c r="AG781" s="451"/>
      <c r="AH781" s="452" t="s">
        <v>635</v>
      </c>
      <c r="AI781" s="453"/>
      <c r="AJ781" s="453"/>
      <c r="AK781" s="453"/>
      <c r="AL781" s="453"/>
      <c r="AM781" s="453"/>
      <c r="AN781" s="453"/>
      <c r="AO781" s="453"/>
      <c r="AP781" s="453"/>
      <c r="AQ781" s="453"/>
      <c r="AR781" s="453"/>
      <c r="AS781" s="453"/>
      <c r="AT781" s="454"/>
      <c r="AU781" s="455">
        <v>101</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215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636</v>
      </c>
      <c r="D837" s="418"/>
      <c r="E837" s="418"/>
      <c r="F837" s="418"/>
      <c r="G837" s="418"/>
      <c r="H837" s="418"/>
      <c r="I837" s="418"/>
      <c r="J837" s="419">
        <v>2000020020001</v>
      </c>
      <c r="K837" s="420"/>
      <c r="L837" s="420"/>
      <c r="M837" s="420"/>
      <c r="N837" s="420"/>
      <c r="O837" s="420"/>
      <c r="P837" s="425" t="s">
        <v>638</v>
      </c>
      <c r="Q837" s="317"/>
      <c r="R837" s="317"/>
      <c r="S837" s="317"/>
      <c r="T837" s="317"/>
      <c r="U837" s="317"/>
      <c r="V837" s="317"/>
      <c r="W837" s="317"/>
      <c r="X837" s="317"/>
      <c r="Y837" s="318">
        <v>215</v>
      </c>
      <c r="Z837" s="319"/>
      <c r="AA837" s="319"/>
      <c r="AB837" s="320"/>
      <c r="AC837" s="328" t="s">
        <v>639</v>
      </c>
      <c r="AD837" s="423"/>
      <c r="AE837" s="423"/>
      <c r="AF837" s="423"/>
      <c r="AG837" s="423"/>
      <c r="AH837" s="421" t="s">
        <v>640</v>
      </c>
      <c r="AI837" s="422"/>
      <c r="AJ837" s="422"/>
      <c r="AK837" s="422"/>
      <c r="AL837" s="325" t="s">
        <v>641</v>
      </c>
      <c r="AM837" s="326"/>
      <c r="AN837" s="326"/>
      <c r="AO837" s="327"/>
      <c r="AP837" s="321" t="s">
        <v>640</v>
      </c>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5.75" customHeight="1" x14ac:dyDescent="0.15">
      <c r="A870" s="404">
        <v>1</v>
      </c>
      <c r="B870" s="404">
        <v>1</v>
      </c>
      <c r="C870" s="424" t="s">
        <v>637</v>
      </c>
      <c r="D870" s="418"/>
      <c r="E870" s="418"/>
      <c r="F870" s="418"/>
      <c r="G870" s="418"/>
      <c r="H870" s="418"/>
      <c r="I870" s="418"/>
      <c r="J870" s="419">
        <v>2000020080004</v>
      </c>
      <c r="K870" s="420"/>
      <c r="L870" s="420"/>
      <c r="M870" s="420"/>
      <c r="N870" s="420"/>
      <c r="O870" s="420"/>
      <c r="P870" s="425" t="s">
        <v>646</v>
      </c>
      <c r="Q870" s="317"/>
      <c r="R870" s="317"/>
      <c r="S870" s="317"/>
      <c r="T870" s="317"/>
      <c r="U870" s="317"/>
      <c r="V870" s="317"/>
      <c r="W870" s="317"/>
      <c r="X870" s="317"/>
      <c r="Y870" s="318">
        <v>101</v>
      </c>
      <c r="Z870" s="319"/>
      <c r="AA870" s="319"/>
      <c r="AB870" s="320"/>
      <c r="AC870" s="328" t="s">
        <v>639</v>
      </c>
      <c r="AD870" s="423"/>
      <c r="AE870" s="423"/>
      <c r="AF870" s="423"/>
      <c r="AG870" s="423"/>
      <c r="AH870" s="421" t="s">
        <v>640</v>
      </c>
      <c r="AI870" s="422"/>
      <c r="AJ870" s="422"/>
      <c r="AK870" s="422"/>
      <c r="AL870" s="325" t="s">
        <v>641</v>
      </c>
      <c r="AM870" s="326"/>
      <c r="AN870" s="326"/>
      <c r="AO870" s="327"/>
      <c r="AP870" s="321" t="s">
        <v>640</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3:AX13 AR15:AX15 P15: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Q134:AQ135 AU134:AU135 AM134:AM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1:AO871">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7" max="49" man="1"/>
    <brk id="739"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623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571</v>
      </c>
      <c r="R6" s="13" t="str">
        <f t="shared" si="3"/>
        <v>交付</v>
      </c>
      <c r="S6" s="13" t="str">
        <f t="shared" si="4"/>
        <v>交付</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625</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624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2019-06-05T10:40:50Z</cp:lastPrinted>
  <dcterms:created xsi:type="dcterms:W3CDTF">2012-03-13T00:50:25Z</dcterms:created>
  <dcterms:modified xsi:type="dcterms:W3CDTF">2019-09-02T10:51:53Z</dcterms:modified>
</cp:coreProperties>
</file>