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平成29年度まで\庶務・助成係\次席\次席・諸案件\Ｒ２\201110 レビューシート過去５年分修正\01 本省分（H28～R2)\R1\"/>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<sst xmlns="http://schemas.openxmlformats.org/spreadsheetml/2006/main" count="2975" uniqueCount="664">
  <si>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</si>
  <si>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</si>
  <si>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</si>
  <si>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</si>
  <si>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</si>
  <si>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</si>
  <si>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</si>
  <si>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</si>
  <si>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</si>
  <si>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</si>
  <si>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</si>
  <si>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</si>
  <si>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</si>
  <si>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</si>
  <si>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</si>
  <si>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</si>
  <si>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</si>
  <si>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</si>
  <si>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</si>
  <si>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</si>
  <si>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</si>
  <si>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</si>
  <si>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</si>
  <si>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</si>
  <si>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</si>
  <si>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</si>
  <si>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</si>
  <si>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</si>
  <si>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</si>
  <si>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</si>
  <si>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</si>
  <si>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</si>
  <si>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</si>
  <si>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</si>
  <si>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</si>
  <si>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</si>
  <si>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</si>
  <si>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</si>
  <si>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</si>
  <si>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</si>
  <si>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</si>
  <si>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</si>
  <si>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</si>
  <si>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</si>
  <si>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</si>
  <si>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</si>
  <si>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</si>
  <si>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</si>
  <si>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</si>
  <si>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</si>
  <si>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</si>
  <si>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</si>
  <si>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</si>
  <si>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</si>
  <si>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</si>
  <si>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</si>
  <si>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</si>
  <si>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</si>
  <si>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</si>
  <si>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</si>
  <si>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</si>
  <si>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</si>
  <si>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</si>
  <si>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</si>
  <si>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</si>
  <si>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</si>
  <si>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</si>
  <si>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</si>
  <si>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</si>
  <si>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</si>
  <si>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</si>
  <si>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</si>
  <si>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</si>
  <si>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</si>
  <si>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</si>
  <si>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</si>
  <si>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</si>
  <si>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</si>
  <si>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</si>
  <si>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</si>
  <si>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</si>
  <si>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</si>
  <si>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</si>
  <si>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</si>
  <si>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</si>
  <si>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</si>
  <si>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</si>
  <si>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</si>
  <si>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</si>
  <si>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</si>
  <si>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</si>
  <si>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</si>
  <si>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</si>
  <si>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</si>
  <si>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</si>
  <si>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</si>
  <si>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</si>
  <si>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</si>
  <si>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</si>
  <si>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</si>
  <si>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</si>
  <si>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</si>
  <si>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</si>
  <si>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</si>
  <si>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</si>
  <si>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</si>
  <si>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</si>
  <si>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</si>
  <si>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</si>
  <si>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</si>
  <si>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</si>
  <si>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</si>
  <si>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</si>
  <si>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</si>
  <si>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</si>
  <si>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</si>
  <si>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</si>
  <si>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</si>
  <si>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</si>
  <si>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</si>
  <si>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</si>
  <si>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</si>
  <si>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</si>
  <si>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</si>
  <si>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</si>
  <si>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</si>
  <si>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</si>
  <si>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</si>
  <si>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</si>
  <si>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</si>
  <si>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</si>
  <si>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</si>
  <si>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</si>
  <si>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</si>
  <si>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</si>
  <si>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</si>
  <si>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</si>
  <si>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</si>
  <si>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</si>
  <si>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</si>
  <si>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</si>
  <si>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</si>
  <si>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</si>
  <si>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</si>
  <si>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</si>
  <si>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</si>
  <si>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</si>
  <si>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</si>
  <si>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</si>
  <si>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</si>
  <si>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</si>
  <si>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</si>
  <si>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</si>
  <si>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</si>
  <si>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</si>
  <si>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</si>
  <si>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</si>
  <si>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</si>
  <si>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</si>
  <si>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</si>
  <si>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</si>
  <si>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</si>
  <si>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</si>
  <si>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</si>
  <si>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</si>
  <si>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</si>
  <si>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</si>
  <si>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</si>
  <si>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</si>
  <si>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</si>
  <si>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</si>
  <si>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</si>
  <si>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</si>
  <si>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</si>
  <si>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</si>
  <si>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</si>
  <si>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</si>
  <si>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</si>
  <si>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</si>
  <si>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</si>
  <si>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</si>
  <si>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</si>
  <si>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</si>
  <si>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</si>
  <si>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</si>
  <si>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</si>
  <si>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</si>
  <si>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</si>
  <si>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</si>
  <si>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</si>
  <si>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</si>
  <si>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</si>
  <si>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</si>
  <si>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</si>
  <si>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</si>
  <si>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</si>
  <si>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</si>
  <si>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</si>
  <si>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</si>
  <si>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</si>
  <si>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</si>
  <si>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</si>
  <si>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</si>
  <si>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</si>
  <si>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</si>
  <si>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</si>
  <si>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</si>
  <si>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</si>
  <si>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</si>
  <si>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</si>
  <si>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</si>
  <si>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</si>
  <si>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</si>
  <si>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</si>
  <si>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</si>
  <si>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</si>
  <si>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</si>
  <si>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</si>
  <si>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</si>
  <si>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</si>
  <si>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</si>
  <si>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</si>
  <si>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</si>
  <si>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</si>
  <si>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</si>
  <si>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</si>
  <si>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</si>
  <si>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</si>
  <si>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</si>
  <si>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</si>
  <si>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</si>
  <si>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</si>
  <si>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</si>
  <si>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</si>
  <si>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</si>
  <si>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</si>
  <si>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</si>
  <si>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</si>
  <si>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</si>
  <si>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</si>
  <si>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</si>
  <si>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</si>
  <si>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</si>
  <si>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</si>
  <si>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</si>
  <si>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</si>
  <si>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</si>
  <si>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</si>
  <si>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</si>
  <si>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</si>
  <si>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</si>
  <si>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</si>
  <si>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</si>
  <si>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</si>
  <si>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</si>
  <si>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</si>
  <si>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</si>
  <si>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</si>
  <si>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</si>
  <si>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</si>
  <si>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</si>
  <si>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</si>
  <si>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</si>
  <si>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</si>
  <si>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</si>
  <si>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</si>
  <si>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</si>
  <si>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</si>
  <si>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</si>
  <si>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</si>
  <si>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</si>
  <si>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</si>
  <si>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</si>
  <si>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</si>
  <si>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</si>
  <si>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</si>
  <si>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</si>
  <si>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</si>
  <si>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</si>
  <si>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</si>
  <si>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</si>
  <si>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</si>
  <si>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</si>
  <si>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</si>
  <si>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</si>
  <si>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</si>
  <si>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</si>
  <si>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</si>
  <si>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</si>
  <si>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</si>
  <si>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</si>
  <si>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</si>
  <si>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</si>
  <si>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</si>
  <si>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</si>
  <si>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</si>
  <si>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</si>
  <si>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</si>
  <si>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</si>
  <si>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</si>
  <si>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</si>
  <si>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</si>
  <si>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</si>
  <si>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</si>
  <si>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</si>
  <si>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</si>
  <si>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</si>
  <si>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</si>
  <si>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</si>
  <si>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</si>
  <si>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</si>
  <si>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</si>
  <si>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</si>
  <si>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</si>
  <si>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</si>
  <si>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</si>
  <si>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</si>
  <si>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</si>
  <si>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</si>
  <si>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</si>
  <si>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</si>
  <si>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</si>
  <si>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</si>
  <si>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</si>
  <si>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</si>
  <si>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</si>
  <si>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</si>
  <si>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</si>
  <si>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</si>
  <si>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</si>
  <si>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</si>
  <si>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</si>
  <si>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</si>
  <si>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</si>
  <si>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</si>
  <si>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</si>
  <si>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</si>
  <si>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</si>
  <si>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</si>
  <si>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</si>
  <si>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</si>
  <si>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</si>
  <si>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</si>
  <si>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</si>
  <si>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</si>
  <si>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</si>
  <si>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</si>
  <si>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</si>
  <si>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</si>
  <si>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</si>
  <si>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</si>
  <si>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</si>
  <si>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</si>
  <si>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</si>
  <si>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</si>
  <si>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</si>
  <si>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</si>
  <si>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</si>
  <si>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</si>
  <si>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</si>
  <si>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</si>
  <si>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</si>
  <si>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</si>
  <si>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</si>
  <si>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</si>
  <si>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</si>
  <si>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</si>
  <si>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</si>
  <si>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</si>
  <si>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</si>
  <si>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</si>
  <si>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</si>
  <si>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</si>
  <si>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</si>
  <si>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</si>
  <si>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</si>
  <si>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</si>
  <si>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</si>
  <si>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</si>
  <si>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</si>
  <si>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</si>
  <si>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</si>
  <si>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</si>
  <si>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</si>
  <si>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</si>
  <si>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</si>
  <si>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</si>
  <si>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</si>
  <si>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</si>
  <si>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</si>
  <si>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</si>
  <si>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</si>
  <si>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</si>
  <si>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</si>
  <si>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</si>
  <si>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</si>
  <si>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</si>
  <si>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</si>
  <si>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</si>
  <si>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</si>
  <si>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</si>
  <si>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</si>
  <si>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</si>
  <si>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</si>
  <si>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</si>
  <si>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</si>
  <si>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</si>
  <si>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</si>
  <si>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</si>
  <si>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</si>
  <si>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</si>
  <si>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</si>
  <si>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</si>
  <si>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</si>
  <si>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</si>
  <si>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</si>
  <si>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</si>
  <si>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</si>
  <si>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</si>
  <si>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</si>
  <si>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</si>
  <si>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</si>
  <si>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</si>
  <si>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</si>
  <si>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</si>
  <si>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</si>
  <si>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</si>
  <si>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</si>
  <si>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</si>
  <si>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</si>
  <si>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</si>
  <si>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</si>
  <si>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</si>
  <si>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</si>
  <si>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</si>
  <si>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</si>
  <si>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</si>
  <si>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</si>
  <si>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</si>
  <si>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</si>
  <si>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</si>
  <si>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</si>
  <si>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</si>
  <si>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</si>
  <si>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</si>
  <si>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</si>
  <si>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</si>
  <si>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</si>
  <si>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</si>
  <si>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</si>
  <si>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</si>
  <si>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</si>
  <si>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</si>
  <si>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</si>
  <si>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</si>
  <si>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</si>
  <si>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</si>
  <si>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</si>
  <si>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</si>
  <si>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</si>
  <si>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</si>
  <si>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</si>
  <si>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</si>
  <si>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</si>
  <si>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</si>
  <si>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</si>
  <si>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</si>
  <si>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</si>
  <si>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</si>
  <si>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</si>
  <si>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</si>
  <si>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</si>
  <si>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</si>
  <si>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</si>
  <si>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</si>
  <si>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</si>
  <si>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</si>
  <si>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</si>
  <si>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</si>
  <si>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</si>
  <si>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</si>
  <si>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</si>
  <si>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</si>
  <si>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</si>
  <si>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</si>
  <si>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</si>
  <si>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</si>
  <si>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</si>
  <si>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</si>
  <si>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</si>
  <si>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</si>
  <si>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</si>
  <si>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</si>
  <si>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</si>
  <si>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</si>
  <si>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</si>
  <si>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</si>
  <si>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</si>
  <si>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</si>
  <si>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</si>
  <si>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</si>
  <si>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</si>
  <si>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</si>
  <si>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</si>
  <si>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</si>
  <si>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</si>
  <si>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</si>
  <si>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</si>
  <si>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</si>
  <si>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</si>
  <si>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</si>
  <si>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</si>
  <si>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</si>
  <si>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</si>
  <si>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</si>
  <si>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</si>
  <si>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</si>
  <si>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</si>
  <si>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</si>
  <si>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</si>
  <si>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</si>
  <si>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</si>
  <si>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</si>
  <si>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</si>
  <si>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</si>
  <si>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</si>
  <si>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</si>
  <si>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</si>
  <si>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</si>
  <si>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</si>
  <si>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</si>
  <si>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</si>
  <si>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</si>
  <si>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</si>
  <si>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</si>
  <si>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</si>
  <si>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</si>
  <si>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</si>
  <si>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</si>
  <si>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</si>
  <si>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</si>
  <si>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</si>
  <si>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</si>
  <si>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</si>
  <si>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</si>
  <si>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</si>
  <si>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</si>
  <si>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</si>
  <si>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</si>
  <si>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</si>
  <si>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</si>
  <si>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</si>
  <si>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</si>
  <si>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</si>
  <si>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</si>
  <si>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</si>
  <si>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</si>
  <si>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</si>
  <si>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</si>
  <si>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</si>
  <si>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</si>
  <si>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</si>
  <si>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</si>
  <si>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</si>
  <si>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</si>
  <si>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</si>
  <si>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</si>
  <si>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</si>
  <si>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</si>
  <si>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</si>
  <si>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</si>
  <si>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</si>
  <si>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</si>
  <si>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平成２２年度</t>
  </si>
  <si>
    <t>終了予定なし</t>
  </si>
  <si>
    <t>○環境の保全のための意欲の増進及び環境教育の推進に関する法律（平成15年7月25日法律第130号）
（学校教育等における環境教育に係る支援等）　第九条</t>
  </si>
  <si>
    <t>持続可能な社会の構築、低炭素社会の実現を目指し、環境教育の実践・普及を図る。</t>
  </si>
  <si>
    <t>環境教育に関する優れた実践を促し、その成果の全国への普及を図るため次の事業を実施
（１）環境のための地球規模の学習及び観測プログラム（グローブ）への参加
（２）環境教育・リーダー研修基礎講座の開催</t>
  </si>
  <si>
    <t>初等中等教育
振興事業委託費</t>
  </si>
  <si>
    <t>委員等旅費</t>
  </si>
  <si>
    <t>諸謝金</t>
  </si>
  <si>
    <t>各学校における環境教育の充実</t>
  </si>
  <si>
    <t>環境のための地球規模の学習及び観測プログラム
（グローブ）指定校数</t>
  </si>
  <si>
    <t>校</t>
  </si>
  <si>
    <t>回</t>
  </si>
  <si>
    <t>　X/Y
Ｘ＝執行額（グローブ指定校事業）（円）
Ｙ＝グローブ指定校数（校）　　　　　　　　</t>
    <phoneticPr fontId="5"/>
  </si>
  <si>
    <t>　　円</t>
  </si>
  <si>
    <t>　　X/Y</t>
    <phoneticPr fontId="5"/>
  </si>
  <si>
    <t>2,905,905/15</t>
  </si>
  <si>
    <t>2,277,870/15</t>
  </si>
  <si>
    <t>／　</t>
    <phoneticPr fontId="5"/>
  </si>
  <si>
    <t>　　/</t>
    <phoneticPr fontId="5"/>
  </si>
  <si>
    <t>／　　　　　　　　　　　　　　</t>
    <phoneticPr fontId="5"/>
  </si>
  <si>
    <t>勉強は好きか（小６国語：当てはまる、どちらかといえば当てはまると回答した率）
分母：全国学力・学習状況調査を実施した児童数
分子：全国学力・学習状況調査の質問紙調査において勉強は好きかについて、「当てはまる」、「どちらかといえば当てはまる」と回答したと回答した児童数</t>
  </si>
  <si>
    <t>勉強は好きか（小６算数：当てはまる、どちらかといえば当てはまると回答した率）
分母：全国学力・学習状況調査を実施した児童数
分子：全国学力・学習状況調査の質問紙調査において勉強は好きかについて、「当てはまる」、「どちらかといえば当てはまる」と回答したと回答した児童数</t>
  </si>
  <si>
    <t>勉強は好きか（中３国語：当てはまる、どちらかといえば当てはまると回答した率）
分母：全国学力・学習状況調査を実施した生徒数
分子：全国学力・学習状況調査の質問紙調査において勉強は好きかについて、「当てはまる」、「どちらかといえば当てはまる」と回答したと回答した生徒数</t>
  </si>
  <si>
    <t>勉強は好きか（中３数学：当てはまる、どちらかといえば当てはまると回答した率）
分母：全国学力・学習状況調査を実施した生徒数
分子：全国学力・学習状況調査の質問紙調査において勉強は好きかについて、「当てはまる」、「どちらかといえば当てはまる」と回答したと回答した生徒数</t>
  </si>
  <si>
    <t>持続可能な社会の構築、低炭素社会の実現を目指し、環境教育の実践・普及を図り、確かな学力の育成に資する。</t>
  </si>
  <si>
    <t>-</t>
    <phoneticPr fontId="5"/>
  </si>
  <si>
    <t>-</t>
    <phoneticPr fontId="5"/>
  </si>
  <si>
    <t>教育基本法や学校教育法等において環境教育の重要性・必要性が明記されるなど、持続可能な社会の構築、低炭素社会の実現を目指した環境教育を推進することは極めて重要であり、ニーズを的確に反映している。</t>
  </si>
  <si>
    <t>環境教育の実践普及という事業目的を達成するためには、国が教育委員会等に対して財政支援を行いながら主体的に事業を推進する必要がある。</t>
  </si>
  <si>
    <t>本事業は、教育基本法や学校教育法等において環境教育の重要性・必要性が明記されるなど、政策の優先度が高い事業である。</t>
  </si>
  <si>
    <t>一者応募となった中央センター事業の公募要領では、公募対象を事業内容を実施することが可能な法人格を有する団体（大学・研究機関等）としている。また、支出先の選定に当たっては、十分な公告期間を確保した上で公募（企画競争）を実施し、その妥当性や競争性を確保している。より十分な公告期間を確保した上で公募（企画競争）を実施し、その妥当性や競争性を図っていく。</t>
  </si>
  <si>
    <t>事業計画書及び事業経費の費目・使途の精査を行っている。</t>
  </si>
  <si>
    <t>事業計画書及び事業経費の費目・使途の精査を行った上で契約を行うなど、その妥当性を確認している。</t>
  </si>
  <si>
    <t>事業計画書及び事業経費の費目・使途の精査を行い、費目・使途は真に必要なものに限定されている。</t>
  </si>
  <si>
    <t>事業計画書及び事業経費の費目・使途の精査を行っており、コストの削減を進めている。</t>
  </si>
  <si>
    <t>環境に関する学習の充実が図られており、成果実績は成果目標に見合ったものとなっている。</t>
  </si>
  <si>
    <t>学校における環境教育の振興を行うべく、学校の設置者を対象とした事業を実施しており、実効性の高い事業である。</t>
  </si>
  <si>
    <t>活動実績は当初の見込み通りであり、見合ったものになっている。</t>
  </si>
  <si>
    <t>当該事業で得られた活動内容については、データを米国に送り、地球規模の環境活動に利用されている。</t>
  </si>
  <si>
    <t>0085</t>
  </si>
  <si>
    <t>0091</t>
  </si>
  <si>
    <t>0044</t>
  </si>
  <si>
    <t>0043</t>
  </si>
  <si>
    <t>○</t>
  </si>
  <si>
    <t>2　確かな学力の向上、豊かな心と健やかな体の育成と信頼される学校づくり</t>
    <phoneticPr fontId="5"/>
  </si>
  <si>
    <t>2-1 確かな学力の育成</t>
    <phoneticPr fontId="5"/>
  </si>
  <si>
    <t>環境教育の実践普及</t>
    <phoneticPr fontId="5"/>
  </si>
  <si>
    <t>初等中等教育局</t>
    <phoneticPr fontId="5"/>
  </si>
  <si>
    <t>教育課程課</t>
    <phoneticPr fontId="5"/>
  </si>
  <si>
    <t>教育課程課長
滝波　泰</t>
    <rPh sb="7" eb="9">
      <t>タキナミ</t>
    </rPh>
    <rPh sb="10" eb="11">
      <t>ヤスシ</t>
    </rPh>
    <phoneticPr fontId="5"/>
  </si>
  <si>
    <t>・学校教育法施行規則の一部を改正する省令の制定並びに幼稚園教育要領の全部を改正する告示，小学校学習指導要領の全部を改正する告示及び中学校学習指導要領の全部を改正する告示等の公示について（通知）（平成29年3月31日）
・高等学校学習指導要領の全部を改正する告示等の公示について（通知）（平成30年3月30日）
・第3期教育振興基本計画（平成30年6月15日　閣議決定）
・環境保全活動、環境保全の意欲の増進及び環境教育
並びに協働取組の推進に関する基本的な方針（平成30年6月26日　閣議決定）
・地球温暖化対策計画（平成28年5月13日閣議決定）</t>
    <phoneticPr fontId="5"/>
  </si>
  <si>
    <t>小学校の総合的な学習の時間における環境に関する学習の実施率
※隔年調査(なお、Ｈ２７年度の成果実績、目標値達成度は、それぞれ86.6％、96.2％)</t>
    <phoneticPr fontId="5"/>
  </si>
  <si>
    <t>平成３０年度公立小・中学校における教育課程の編成・実施状況調査の結果</t>
    <phoneticPr fontId="5"/>
  </si>
  <si>
    <t>中学校の総合的な学習の時間における環境に関する学習の実施率
※隔年調査(なお、Ｈ２７年度の成果実績、目標値達成度は、それぞれ42.8％、47.6％)</t>
    <phoneticPr fontId="5"/>
  </si>
  <si>
    <t>2,617,741/15</t>
    <phoneticPr fontId="5"/>
  </si>
  <si>
    <t>有</t>
  </si>
  <si>
    <t>無</t>
  </si>
  <si>
    <t>‐</t>
  </si>
  <si>
    <t>各事業年度ごとに各事業者から提出される事業実施計画書及び事業完了報告書等において、各事業者における支出先・使途を把握し、経費の使用状況や事業目的との整合性について確認を行っている。また、必要に応じて個別に問い合わせて追加書類を求める等、各事業者における支出先・使途の把握に努めている。</t>
    <phoneticPr fontId="5"/>
  </si>
  <si>
    <t>今後も引き続き予算の効率的で適正な執行に努めるとともに、必要な経費について精査に努める。</t>
    <phoneticPr fontId="5"/>
  </si>
  <si>
    <t>○学校教育法施行規則の一部を改正する省令の制定並びに幼稚園教育要領の全部を改正する告示，小学校学習指導要領の全部を改正する告示及び中学校学習指導要領の全部を改正する告示等の公示について（通知）（平成29年3月31日）
　　　http://www.mext.go.jp/component/a_menu/education/micro_detail/__icsFiles/afieldfile/2017/05/12/1384661_1_1.pdf
○高等学校学習指導要領の全部を改正する告示等の公示について（通知）（平成30年3月30日）
　　　http://www.mext.go.jp/component/a_menu/education/micro_detail/__icsFiles/afieldfile/2017/05/12/1384661_1_1.pdf
○第3期教育振興基本計画（平成30年6月15日）
　　　http://www.mext.go.jp/a_menu/keikaku/detail/1406127.htm　
○環境保全活動、環境保全の意欲の増進及び環境教育並びに協働取組の推進に関する基本的な方針（平成30年6月26日）
　　　http://www.mext.go.jp/b_menu/houdou/30/06/__icsFiles/afieldfile/2018/06/26/1406439_2.pdf
○地球温暖化対策計画（平成28年5月13日閣議決定）
　　　http://www.env.go.jp/press/files/jp/102816.pdf　</t>
    <phoneticPr fontId="5"/>
  </si>
  <si>
    <t>A.国立大学法人東京学芸大学</t>
    <phoneticPr fontId="5"/>
  </si>
  <si>
    <t>B.滋賀県教育委員会</t>
    <phoneticPr fontId="5"/>
  </si>
  <si>
    <t>人件費</t>
    <rPh sb="0" eb="3">
      <t>ジンケンヒ</t>
    </rPh>
    <phoneticPr fontId="5"/>
  </si>
  <si>
    <t>賃金</t>
    <rPh sb="0" eb="2">
      <t>チンギン</t>
    </rPh>
    <phoneticPr fontId="5"/>
  </si>
  <si>
    <t>事業費</t>
    <rPh sb="0" eb="2">
      <t>ジギョウ</t>
    </rPh>
    <rPh sb="2" eb="3">
      <t>ヒ</t>
    </rPh>
    <phoneticPr fontId="5"/>
  </si>
  <si>
    <t>諸謝金、委員等旅費、教職員研修費</t>
    <rPh sb="4" eb="6">
      <t>イイン</t>
    </rPh>
    <rPh sb="6" eb="7">
      <t>ナド</t>
    </rPh>
    <rPh sb="7" eb="9">
      <t>リョヒ</t>
    </rPh>
    <rPh sb="10" eb="13">
      <t>キョウショクイン</t>
    </rPh>
    <rPh sb="13" eb="15">
      <t>ケンシュウ</t>
    </rPh>
    <rPh sb="15" eb="16">
      <t>ヒ</t>
    </rPh>
    <phoneticPr fontId="5"/>
  </si>
  <si>
    <t>諸謝金、旅費、借損料、消耗品費、会議費、通信運搬費、印刷製本費、雑役費等</t>
    <rPh sb="32" eb="34">
      <t>ザツエキ</t>
    </rPh>
    <rPh sb="34" eb="35">
      <t>ヒ</t>
    </rPh>
    <phoneticPr fontId="5"/>
  </si>
  <si>
    <t>国立大学法人東京学芸大学</t>
    <phoneticPr fontId="5"/>
  </si>
  <si>
    <t>参加する学校及び諸外国との連絡調整、当該計画に参加する学校に対する指導・助言、その他本事業を推進するために必要な調査研究等</t>
    <phoneticPr fontId="5"/>
  </si>
  <si>
    <t>-</t>
    <phoneticPr fontId="5"/>
  </si>
  <si>
    <t>滋賀県教育委員会</t>
    <rPh sb="0" eb="3">
      <t>シガケン</t>
    </rPh>
    <rPh sb="3" eb="5">
      <t>キョウイク</t>
    </rPh>
    <rPh sb="5" eb="8">
      <t>イインカイ</t>
    </rPh>
    <phoneticPr fontId="5"/>
  </si>
  <si>
    <t>京都府教育委員会</t>
    <rPh sb="0" eb="3">
      <t>キョウトフ</t>
    </rPh>
    <rPh sb="3" eb="5">
      <t>キョウイク</t>
    </rPh>
    <rPh sb="5" eb="8">
      <t>イインカイ</t>
    </rPh>
    <phoneticPr fontId="5"/>
  </si>
  <si>
    <t>神奈川県教育委員会</t>
    <rPh sb="0" eb="4">
      <t>カナガワケン</t>
    </rPh>
    <rPh sb="4" eb="6">
      <t>キョウイク</t>
    </rPh>
    <rPh sb="6" eb="9">
      <t>イインカイ</t>
    </rPh>
    <phoneticPr fontId="5"/>
  </si>
  <si>
    <t>愛媛県教育委員会</t>
    <rPh sb="0" eb="3">
      <t>エヒメケン</t>
    </rPh>
    <rPh sb="3" eb="5">
      <t>キョウイク</t>
    </rPh>
    <rPh sb="5" eb="8">
      <t>イインカイ</t>
    </rPh>
    <phoneticPr fontId="5"/>
  </si>
  <si>
    <t>兵庫県教育委員会</t>
    <rPh sb="0" eb="3">
      <t>ヒョウゴケン</t>
    </rPh>
    <rPh sb="3" eb="5">
      <t>キョウイク</t>
    </rPh>
    <rPh sb="5" eb="8">
      <t>イインカイ</t>
    </rPh>
    <phoneticPr fontId="5"/>
  </si>
  <si>
    <t>北海道教育委員会</t>
    <rPh sb="0" eb="3">
      <t>ホッカイドウ</t>
    </rPh>
    <rPh sb="3" eb="5">
      <t>キョウイク</t>
    </rPh>
    <rPh sb="5" eb="8">
      <t>イインカイ</t>
    </rPh>
    <phoneticPr fontId="5"/>
  </si>
  <si>
    <t>東京都教育委員会</t>
    <rPh sb="0" eb="3">
      <t>トウキョウト</t>
    </rPh>
    <rPh sb="3" eb="8">
      <t>キョウイクイインカイ</t>
    </rPh>
    <phoneticPr fontId="5"/>
  </si>
  <si>
    <t>熊本県教育委員会</t>
    <rPh sb="0" eb="3">
      <t>クマモトケン</t>
    </rPh>
    <rPh sb="3" eb="5">
      <t>キョウイク</t>
    </rPh>
    <rPh sb="5" eb="8">
      <t>イインカイ</t>
    </rPh>
    <phoneticPr fontId="5"/>
  </si>
  <si>
    <t>学校法人南山学園</t>
    <rPh sb="0" eb="2">
      <t>ガッコウ</t>
    </rPh>
    <rPh sb="2" eb="4">
      <t>ホウジン</t>
    </rPh>
    <rPh sb="4" eb="6">
      <t>ナンザン</t>
    </rPh>
    <rPh sb="6" eb="8">
      <t>ガクエン</t>
    </rPh>
    <phoneticPr fontId="5"/>
  </si>
  <si>
    <t>「環境のための地球規模の学習及び観測」（ＧＬＯＢＥ）への参加等</t>
  </si>
  <si>
    <t xml:space="preserve">学校法人福岡工業大学 </t>
    <phoneticPr fontId="5"/>
  </si>
  <si>
    <t>-</t>
    <phoneticPr fontId="5"/>
  </si>
  <si>
    <t>教職員研修費</t>
    <phoneticPr fontId="5"/>
  </si>
  <si>
    <t>職員旅費</t>
    <rPh sb="0" eb="2">
      <t>ショクイン</t>
    </rPh>
    <rPh sb="2" eb="4">
      <t>リョヒ</t>
    </rPh>
    <phoneticPr fontId="5"/>
  </si>
  <si>
    <t>外部有識者による点検対象外</t>
    <rPh sb="0" eb="5">
      <t>ガイブユウシキシャ</t>
    </rPh>
    <rPh sb="8" eb="13">
      <t>テンケンタイショウガイ</t>
    </rPh>
    <phoneticPr fontId="5"/>
  </si>
  <si>
    <t>１．事業評価の観点：この事業は、環境教育に関する優れた実践を促し、その成果を全国へ普及するため、環境のための地球規模の学習及び観測プログラム（グローブ）への参加や環境教育・リーダー研修基礎講座の開催を実施する事業であり、契約・執行手続きの観点から検証を行った。
２．所見：この事業は、一者応募となっているものがあった点を踏まえ、競争参加条件等のより一層の見直しを図るなど、契約の競争性、公平性、透明性を確保すべきである。</t>
    <rPh sb="100" eb="102">
      <t>ジッシ</t>
    </rPh>
    <rPh sb="110" eb="112">
      <t>ケイヤク</t>
    </rPh>
    <rPh sb="113" eb="115">
      <t>シッコウ</t>
    </rPh>
    <rPh sb="115" eb="117">
      <t>テツヅ</t>
    </rPh>
    <rPh sb="143" eb="145">
      <t>イッシャ</t>
    </rPh>
    <rPh sb="145" eb="147">
      <t>オウボ</t>
    </rPh>
    <rPh sb="159" eb="160">
      <t>テン</t>
    </rPh>
    <rPh sb="161" eb="162">
      <t>フ</t>
    </rPh>
    <rPh sb="165" eb="167">
      <t>キョウソウ</t>
    </rPh>
    <rPh sb="167" eb="169">
      <t>サンカ</t>
    </rPh>
    <rPh sb="169" eb="171">
      <t>ジョウケン</t>
    </rPh>
    <rPh sb="171" eb="172">
      <t>トウ</t>
    </rPh>
    <rPh sb="175" eb="177">
      <t>イッソウ</t>
    </rPh>
    <rPh sb="178" eb="180">
      <t>ミナオ</t>
    </rPh>
    <rPh sb="182" eb="183">
      <t>ハカ</t>
    </rPh>
    <rPh sb="187" eb="189">
      <t>ケイヤク</t>
    </rPh>
    <rPh sb="190" eb="193">
      <t>キョウソウセイ</t>
    </rPh>
    <rPh sb="194" eb="197">
      <t>コウヘイセイ</t>
    </rPh>
    <rPh sb="198" eb="201">
      <t>トウメイセイ</t>
    </rPh>
    <rPh sb="202" eb="204">
      <t>カクホ</t>
    </rPh>
    <phoneticPr fontId="6"/>
  </si>
  <si>
    <t>執行等改善</t>
  </si>
  <si>
    <t>本事業については、十分な公告期間の確保や競争参加条件等の見直し等により、契約の競争性、公平性、透明性の確保に努めることとする。</t>
    <rPh sb="0" eb="1">
      <t>ホン</t>
    </rPh>
    <rPh sb="1" eb="3">
      <t>ジギョウ</t>
    </rPh>
    <rPh sb="9" eb="11">
      <t>ジュウブン</t>
    </rPh>
    <rPh sb="12" eb="14">
      <t>コウコク</t>
    </rPh>
    <rPh sb="14" eb="16">
      <t>キカン</t>
    </rPh>
    <rPh sb="17" eb="19">
      <t>カクホ</t>
    </rPh>
    <rPh sb="20" eb="22">
      <t>キョウソウ</t>
    </rPh>
    <rPh sb="22" eb="24">
      <t>サンカ</t>
    </rPh>
    <rPh sb="24" eb="26">
      <t>ジョウケン</t>
    </rPh>
    <rPh sb="26" eb="27">
      <t>ナド</t>
    </rPh>
    <rPh sb="28" eb="30">
      <t>ミナオ</t>
    </rPh>
    <rPh sb="31" eb="32">
      <t>ナド</t>
    </rPh>
    <rPh sb="36" eb="38">
      <t>ケイヤク</t>
    </rPh>
    <rPh sb="39" eb="42">
      <t>キョウソウセイ</t>
    </rPh>
    <rPh sb="43" eb="46">
      <t>コウヘイセイ</t>
    </rPh>
    <rPh sb="47" eb="50">
      <t>トウメイセイ</t>
    </rPh>
    <rPh sb="51" eb="53">
      <t>カクホ</t>
    </rPh>
    <rPh sb="54" eb="55">
      <t>ツト</t>
    </rPh>
    <phoneticPr fontId="6"/>
  </si>
  <si>
    <t>2,307,000/15</t>
    <phoneticPr fontId="5"/>
  </si>
  <si>
    <t>環境教育・リーダー研修基礎講座の開催数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</si>
</sst>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95250</xdr:colOff>
      <xdr:row>741</xdr:row>
      <xdr:rowOff>31750</xdr:rowOff>
    </xdr:from>
    <xdr:to>
      <xdr:col>41</xdr:col>
      <xdr:colOff>88126</xdr:colOff>
      <xdr:row>752</xdr:row>
      <xdr:rowOff>19074</xdr:rowOff>
    </xdr:to>
    <xdr:grpSp>
      <xdr:nvGrpSpPr>
        <xdr:cNvPr id="4" name="グループ化 3">
          <a:extLst>
            <a:ext uri="{FF2B5EF4-FFF2-40B4-BE49-F238E27FC236}">
              <a16:creationId xmlns:a16="http://schemas.microsoft.com/office/drawing/2014/main" id="{31490FC8-1361-4450-ABF8-55963765F17B}"/>
            </a:ext>
          </a:extLst>
        </xdr:cNvPr>
        <xdr:cNvGrpSpPr/>
      </xdr:nvGrpSpPr>
      <xdr:grpSpPr>
        <a:xfrm>
          <a:off x="1517650" y="58299350"/>
          <a:ext cx="6901676" cy="3898924"/>
          <a:chOff x="2433239" y="57227392"/>
          <a:chExt cx="6880341" cy="3869965"/>
        </a:xfrm>
      </xdr:grpSpPr>
      <xdr:sp macro="" textlink="">
        <xdr:nvSpPr>
          <xdr:cNvPr id="5" name="Text Box 8">
            <a:extLst>
              <a:ext uri="{FF2B5EF4-FFF2-40B4-BE49-F238E27FC236}">
                <a16:creationId xmlns:a16="http://schemas.microsoft.com/office/drawing/2014/main" id="{CD1676C9-5925-4C95-A59F-924CEEEE3024}"/>
              </a:ext>
            </a:extLst>
          </xdr:cNvPr>
          <xdr:cNvSpPr txBox="1">
            <a:spLocks noChangeArrowheads="1"/>
          </xdr:cNvSpPr>
        </xdr:nvSpPr>
        <xdr:spPr bwMode="auto">
          <a:xfrm>
            <a:off x="3290236" y="58757977"/>
            <a:ext cx="246067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 name="AutoShape 11">
            <a:extLst>
              <a:ext uri="{FF2B5EF4-FFF2-40B4-BE49-F238E27FC236}">
                <a16:creationId xmlns:a16="http://schemas.microsoft.com/office/drawing/2014/main" id="{3B1E4C5E-F974-4CF2-88D6-5B40364EF3E5}"/>
              </a:ext>
            </a:extLst>
          </xdr:cNvPr>
          <xdr:cNvSpPr>
            <a:spLocks noChangeArrowheads="1"/>
          </xdr:cNvSpPr>
        </xdr:nvSpPr>
        <xdr:spPr bwMode="auto">
          <a:xfrm>
            <a:off x="3805038" y="60306781"/>
            <a:ext cx="5508542" cy="79057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7" name="Rectangle 1">
            <a:extLst>
              <a:ext uri="{FF2B5EF4-FFF2-40B4-BE49-F238E27FC236}">
                <a16:creationId xmlns:a16="http://schemas.microsoft.com/office/drawing/2014/main" id="{2D4BB391-44D1-4E79-94A9-2FDAB261C7B3}"/>
              </a:ext>
            </a:extLst>
          </xdr:cNvPr>
          <xdr:cNvSpPr>
            <a:spLocks noChangeArrowheads="1"/>
          </xdr:cNvSpPr>
        </xdr:nvSpPr>
        <xdr:spPr bwMode="auto">
          <a:xfrm>
            <a:off x="2433239" y="57227392"/>
            <a:ext cx="1934616" cy="67967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chemeClr val="tx1"/>
                </a:solidFill>
                <a:latin typeface="ＭＳ Ｐゴシック"/>
                <a:ea typeface="ＭＳ Ｐゴシック"/>
              </a:rPr>
              <a:t>６．７百万円</a:t>
            </a:r>
            <a:endParaRPr lang="ja-JP" altLang="en-US">
              <a:solidFill>
                <a:schemeClr val="tx1"/>
              </a:solidFill>
            </a:endParaRPr>
          </a:p>
        </xdr:txBody>
      </xdr:sp>
      <xdr:sp macro="" textlink="">
        <xdr:nvSpPr>
          <xdr:cNvPr id="8" name="AutoShape 6">
            <a:extLst>
              <a:ext uri="{FF2B5EF4-FFF2-40B4-BE49-F238E27FC236}">
                <a16:creationId xmlns:a16="http://schemas.microsoft.com/office/drawing/2014/main" id="{C5C59A6A-92D5-4C84-B8C9-2DC0488C2E7C}"/>
              </a:ext>
            </a:extLst>
          </xdr:cNvPr>
          <xdr:cNvSpPr>
            <a:spLocks noChangeArrowheads="1"/>
          </xdr:cNvSpPr>
        </xdr:nvSpPr>
        <xdr:spPr bwMode="auto">
          <a:xfrm>
            <a:off x="3320705" y="58119785"/>
            <a:ext cx="4466666" cy="60995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 name="Rectangle 9">
            <a:extLst>
              <a:ext uri="{FF2B5EF4-FFF2-40B4-BE49-F238E27FC236}">
                <a16:creationId xmlns:a16="http://schemas.microsoft.com/office/drawing/2014/main" id="{5A4A0A7D-B0DA-4B77-8C82-52B6E62118CF}"/>
              </a:ext>
            </a:extLst>
          </xdr:cNvPr>
          <xdr:cNvSpPr>
            <a:spLocks noChangeArrowheads="1"/>
          </xdr:cNvSpPr>
        </xdr:nvSpPr>
        <xdr:spPr bwMode="auto">
          <a:xfrm>
            <a:off x="3879447" y="59028774"/>
            <a:ext cx="5422759" cy="120463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Ａ．環境のための地球規模の学習及び観測プログラム</a:t>
            </a:r>
          </a:p>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（グローブ）推進事業（中央センター）委託</a:t>
            </a:r>
          </a:p>
          <a:p>
            <a:pPr algn="ctr" rtl="0">
              <a:lnSpc>
                <a:spcPts val="2000"/>
              </a:lnSpc>
              <a:defRPr sz="1000"/>
            </a:pPr>
            <a:r>
              <a:rPr lang="ja-JP" altLang="en-US" sz="1600" b="0" i="0" u="none" strike="noStrike" baseline="0">
                <a:solidFill>
                  <a:schemeClr val="tx1"/>
                </a:solidFill>
                <a:latin typeface="ＭＳ Ｐゴシック"/>
                <a:ea typeface="ＭＳ Ｐゴシック"/>
              </a:rPr>
              <a:t>３．４百万円</a:t>
            </a:r>
          </a:p>
          <a:p>
            <a:pPr algn="ctr" rtl="0">
              <a:lnSpc>
                <a:spcPts val="2000"/>
              </a:lnSpc>
              <a:defRPr sz="1000"/>
            </a:pPr>
            <a:r>
              <a:rPr lang="ja-JP" altLang="en-US" sz="1600" b="0" i="0" u="none" strike="noStrike" baseline="0">
                <a:solidFill>
                  <a:schemeClr val="tx1"/>
                </a:solidFill>
                <a:latin typeface="ＭＳ Ｐゴシック"/>
                <a:ea typeface="ＭＳ Ｐゴシック"/>
              </a:rPr>
              <a:t>国立大学法人東京学芸大学</a:t>
            </a: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Rectangle 14">
            <a:extLst>
              <a:ext uri="{FF2B5EF4-FFF2-40B4-BE49-F238E27FC236}">
                <a16:creationId xmlns:a16="http://schemas.microsoft.com/office/drawing/2014/main" id="{DF964A45-C469-4AA9-9DA1-3CD0A1E55488}"/>
              </a:ext>
            </a:extLst>
          </xdr:cNvPr>
          <xdr:cNvSpPr>
            <a:spLocks noChangeArrowheads="1"/>
          </xdr:cNvSpPr>
        </xdr:nvSpPr>
        <xdr:spPr bwMode="auto">
          <a:xfrm rot="16200000">
            <a:off x="2344172" y="58566518"/>
            <a:ext cx="1515438" cy="202619"/>
          </a:xfrm>
          <a:prstGeom prst="rect">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1" name="AutoShape 22">
            <a:extLst>
              <a:ext uri="{FF2B5EF4-FFF2-40B4-BE49-F238E27FC236}">
                <a16:creationId xmlns:a16="http://schemas.microsoft.com/office/drawing/2014/main" id="{175B45DE-AAF9-4C14-A607-825B8D081C20}"/>
              </a:ext>
            </a:extLst>
          </xdr:cNvPr>
          <xdr:cNvSpPr>
            <a:spLocks noChangeArrowheads="1"/>
          </xdr:cNvSpPr>
        </xdr:nvSpPr>
        <xdr:spPr bwMode="auto">
          <a:xfrm rot="16200000">
            <a:off x="3293535" y="59002141"/>
            <a:ext cx="323850" cy="676275"/>
          </a:xfrm>
          <a:prstGeom prst="downArrow">
            <a:avLst>
              <a:gd name="adj1" fmla="val 50000"/>
              <a:gd name="adj2" fmla="val 52062"/>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2" name="Text Box 7">
            <a:extLst>
              <a:ext uri="{FF2B5EF4-FFF2-40B4-BE49-F238E27FC236}">
                <a16:creationId xmlns:a16="http://schemas.microsoft.com/office/drawing/2014/main" id="{22FB28E5-48D8-4C7C-A2A9-ACA03F23A034}"/>
              </a:ext>
            </a:extLst>
          </xdr:cNvPr>
          <xdr:cNvSpPr txBox="1">
            <a:spLocks noChangeArrowheads="1"/>
          </xdr:cNvSpPr>
        </xdr:nvSpPr>
        <xdr:spPr bwMode="auto">
          <a:xfrm>
            <a:off x="3584173" y="58155019"/>
            <a:ext cx="4056502" cy="5419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環境のための地峡学習観測プログラム（グローブ）への参加や</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環境教育・リーダー研修基礎講座などを実施し、環境教育に関する優れた実践を促し、その成果の全国への普及を図る。</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3" name="Text Box 12">
            <a:extLst>
              <a:ext uri="{FF2B5EF4-FFF2-40B4-BE49-F238E27FC236}">
                <a16:creationId xmlns:a16="http://schemas.microsoft.com/office/drawing/2014/main" id="{BA4E91CD-D0EF-4FDB-84FF-561711D048B5}"/>
              </a:ext>
            </a:extLst>
          </xdr:cNvPr>
          <xdr:cNvSpPr txBox="1">
            <a:spLocks noChangeArrowheads="1"/>
          </xdr:cNvSpPr>
        </xdr:nvSpPr>
        <xdr:spPr bwMode="auto">
          <a:xfrm>
            <a:off x="4282371" y="60458379"/>
            <a:ext cx="4483295" cy="5352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「環境のための地球規模の学習及び観測計画」に参加する学校及び諸外国</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との連絡調整、当該計画に参加する学校に対する指導・助言、その他本事業</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を推進するために必要な業務を行う。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14</xdr:col>
      <xdr:colOff>158750</xdr:colOff>
      <xdr:row>752</xdr:row>
      <xdr:rowOff>111124</xdr:rowOff>
    </xdr:from>
    <xdr:to>
      <xdr:col>41</xdr:col>
      <xdr:colOff>104050</xdr:colOff>
      <xdr:row>756</xdr:row>
      <xdr:rowOff>81642</xdr:rowOff>
    </xdr:to>
    <xdr:sp macro="" textlink="">
      <xdr:nvSpPr>
        <xdr:cNvPr id="14" name="Rectangle 9">
          <a:extLst>
            <a:ext uri="{FF2B5EF4-FFF2-40B4-BE49-F238E27FC236}">
              <a16:creationId xmlns:a16="http://schemas.microsoft.com/office/drawing/2014/main" id="{06A56782-ADE9-4E49-9454-3D1305FF0D00}"/>
            </a:ext>
          </a:extLst>
        </xdr:cNvPr>
        <xdr:cNvSpPr>
          <a:spLocks noChangeArrowheads="1"/>
        </xdr:cNvSpPr>
      </xdr:nvSpPr>
      <xdr:spPr bwMode="auto">
        <a:xfrm>
          <a:off x="3016250" y="60812588"/>
          <a:ext cx="5456193" cy="138566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．環境のための地球規模の学習及び観測プログラム</a:t>
          </a:r>
        </a:p>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（グローブ）推進事業（指定校）委託等</a:t>
          </a:r>
        </a:p>
        <a:p>
          <a:pPr algn="ctr" rtl="0">
            <a:lnSpc>
              <a:spcPts val="2000"/>
            </a:lnSpc>
            <a:defRPr sz="1000"/>
          </a:pPr>
          <a:r>
            <a:rPr lang="ja-JP" altLang="en-US" sz="1600" b="0" i="0" u="none" strike="noStrike" baseline="0">
              <a:solidFill>
                <a:schemeClr val="tx1"/>
              </a:solidFill>
              <a:latin typeface="ＭＳ Ｐゴシック"/>
              <a:ea typeface="ＭＳ Ｐゴシック"/>
            </a:rPr>
            <a:t>２．６百万円</a:t>
          </a:r>
        </a:p>
        <a:p>
          <a:pPr algn="ctr" rtl="0">
            <a:lnSpc>
              <a:spcPts val="2000"/>
            </a:lnSpc>
            <a:defRPr sz="1000"/>
          </a:pPr>
          <a:r>
            <a:rPr lang="ja-JP" altLang="en-US" sz="1600" b="0" i="0" u="none" strike="noStrike" baseline="0">
              <a:solidFill>
                <a:schemeClr val="tx1"/>
              </a:solidFill>
              <a:latin typeface="ＭＳ Ｐゴシック"/>
              <a:ea typeface="ＭＳ Ｐゴシック"/>
            </a:rPr>
            <a:t>都道府県教育委員会等　全１</a:t>
          </a:r>
          <a:r>
            <a:rPr lang="en-US" altLang="ja-JP" sz="1600" b="0" i="0" u="none" strike="noStrike" baseline="0">
              <a:solidFill>
                <a:schemeClr val="tx1"/>
              </a:solidFill>
              <a:latin typeface="ＭＳ Ｐゴシック"/>
              <a:ea typeface="ＭＳ Ｐゴシック"/>
            </a:rPr>
            <a:t>2</a:t>
          </a:r>
          <a:r>
            <a:rPr lang="ja-JP" altLang="en-US" sz="1600" b="0" i="0" u="none" strike="noStrike" baseline="0">
              <a:solidFill>
                <a:schemeClr val="tx1"/>
              </a:solidFill>
              <a:latin typeface="ＭＳ Ｐゴシック"/>
              <a:ea typeface="ＭＳ Ｐゴシック"/>
            </a:rPr>
            <a:t>機関</a:t>
          </a:r>
          <a:endParaRPr lang="en-US" altLang="ja-JP" sz="1600" b="0" i="0" u="none" strike="noStrike" baseline="0">
            <a:solidFill>
              <a:schemeClr val="tx1"/>
            </a:solidFill>
            <a:latin typeface="ＭＳ Ｐゴシック"/>
            <a:ea typeface="ＭＳ Ｐゴシック"/>
          </a:endParaRPr>
        </a:p>
        <a:p>
          <a:pPr algn="ctr" rtl="0">
            <a:lnSpc>
              <a:spcPts val="2000"/>
            </a:lnSpc>
            <a:defRPr sz="1000"/>
          </a:pPr>
          <a:endParaRPr lang="ja-JP" altLang="en-US" sz="1600" b="0" i="0" u="none" strike="noStrike" baseline="0">
            <a:solidFill>
              <a:schemeClr val="tx1"/>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111125</xdr:colOff>
      <xdr:row>743</xdr:row>
      <xdr:rowOff>0</xdr:rowOff>
    </xdr:from>
    <xdr:to>
      <xdr:col>9</xdr:col>
      <xdr:colOff>107497</xdr:colOff>
      <xdr:row>754</xdr:row>
      <xdr:rowOff>194983</xdr:rowOff>
    </xdr:to>
    <xdr:sp macro="" textlink="">
      <xdr:nvSpPr>
        <xdr:cNvPr id="15" name="Rectangle 14">
          <a:extLst>
            <a:ext uri="{FF2B5EF4-FFF2-40B4-BE49-F238E27FC236}">
              <a16:creationId xmlns:a16="http://schemas.microsoft.com/office/drawing/2014/main" id="{D25F3476-3CB6-403F-90AC-7883DDEB4798}"/>
            </a:ext>
          </a:extLst>
        </xdr:cNvPr>
        <xdr:cNvSpPr>
          <a:spLocks noChangeArrowheads="1"/>
        </xdr:cNvSpPr>
      </xdr:nvSpPr>
      <xdr:spPr bwMode="auto">
        <a:xfrm>
          <a:off x="1762125" y="58769250"/>
          <a:ext cx="202747" cy="4036733"/>
        </a:xfrm>
        <a:prstGeom prst="rect">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95251</xdr:colOff>
      <xdr:row>753</xdr:row>
      <xdr:rowOff>238125</xdr:rowOff>
    </xdr:from>
    <xdr:to>
      <xdr:col>14</xdr:col>
      <xdr:colOff>13611</xdr:colOff>
      <xdr:row>754</xdr:row>
      <xdr:rowOff>293431</xdr:rowOff>
    </xdr:to>
    <xdr:sp macro="" textlink="">
      <xdr:nvSpPr>
        <xdr:cNvPr id="16" name="AutoShape 22">
          <a:extLst>
            <a:ext uri="{FF2B5EF4-FFF2-40B4-BE49-F238E27FC236}">
              <a16:creationId xmlns:a16="http://schemas.microsoft.com/office/drawing/2014/main" id="{65B8BF0A-3436-4605-A93D-BBF846CEE397}"/>
            </a:ext>
          </a:extLst>
        </xdr:cNvPr>
        <xdr:cNvSpPr>
          <a:spLocks noChangeArrowheads="1"/>
        </xdr:cNvSpPr>
      </xdr:nvSpPr>
      <xdr:spPr bwMode="auto">
        <a:xfrm rot="16200000">
          <a:off x="2225466" y="62227035"/>
          <a:ext cx="404556" cy="950235"/>
        </a:xfrm>
        <a:prstGeom prst="downArrow">
          <a:avLst>
            <a:gd name="adj1" fmla="val 50000"/>
            <a:gd name="adj2" fmla="val 52062"/>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122464</xdr:colOff>
      <xdr:row>756</xdr:row>
      <xdr:rowOff>244929</xdr:rowOff>
    </xdr:from>
    <xdr:to>
      <xdr:col>43</xdr:col>
      <xdr:colOff>122464</xdr:colOff>
      <xdr:row>759</xdr:row>
      <xdr:rowOff>165554</xdr:rowOff>
    </xdr:to>
    <xdr:sp macro="" textlink="">
      <xdr:nvSpPr>
        <xdr:cNvPr id="17" name="AutoShape 11">
          <a:extLst>
            <a:ext uri="{FF2B5EF4-FFF2-40B4-BE49-F238E27FC236}">
              <a16:creationId xmlns:a16="http://schemas.microsoft.com/office/drawing/2014/main" id="{BD5D024F-C872-445E-A01E-2842A3BF6BBC}"/>
            </a:ext>
          </a:extLst>
        </xdr:cNvPr>
        <xdr:cNvSpPr>
          <a:spLocks noChangeArrowheads="1"/>
        </xdr:cNvSpPr>
      </xdr:nvSpPr>
      <xdr:spPr bwMode="auto">
        <a:xfrm>
          <a:off x="2775857" y="62361536"/>
          <a:ext cx="6123214" cy="5873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38553</xdr:colOff>
      <xdr:row>756</xdr:row>
      <xdr:rowOff>224518</xdr:rowOff>
    </xdr:from>
    <xdr:to>
      <xdr:col>39</xdr:col>
      <xdr:colOff>64382</xdr:colOff>
      <xdr:row>759</xdr:row>
      <xdr:rowOff>83546</xdr:rowOff>
    </xdr:to>
    <xdr:sp macro="" textlink="">
      <xdr:nvSpPr>
        <xdr:cNvPr id="18" name="Text Box 12">
          <a:extLst>
            <a:ext uri="{FF2B5EF4-FFF2-40B4-BE49-F238E27FC236}">
              <a16:creationId xmlns:a16="http://schemas.microsoft.com/office/drawing/2014/main" id="{8BB52E61-6E1C-4BEC-B664-33A08E11BD9B}"/>
            </a:ext>
          </a:extLst>
        </xdr:cNvPr>
        <xdr:cNvSpPr txBox="1">
          <a:spLocks noChangeArrowheads="1"/>
        </xdr:cNvSpPr>
      </xdr:nvSpPr>
      <xdr:spPr bwMode="auto">
        <a:xfrm>
          <a:off x="3508374" y="62341125"/>
          <a:ext cx="4516187" cy="5257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「環境のための地球規模の学習及び観測計画」に参加し、</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児童生徒の環境への興味・関心を高めるための指導方法等の研究・普及を進め，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学校における環境教育の一層の推進を図る。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47625</xdr:colOff>
      <xdr:row>741</xdr:row>
      <xdr:rowOff>317500</xdr:rowOff>
    </xdr:from>
    <xdr:to>
      <xdr:col>37</xdr:col>
      <xdr:colOff>161788</xdr:colOff>
      <xdr:row>743</xdr:row>
      <xdr:rowOff>1588</xdr:rowOff>
    </xdr:to>
    <xdr:sp macro="" textlink="">
      <xdr:nvSpPr>
        <xdr:cNvPr id="19" name="Rectangle 2">
          <a:extLst>
            <a:ext uri="{FF2B5EF4-FFF2-40B4-BE49-F238E27FC236}">
              <a16:creationId xmlns:a16="http://schemas.microsoft.com/office/drawing/2014/main" id="{68115CF6-E510-4B8E-9D44-53CC4559E308}"/>
            </a:ext>
          </a:extLst>
        </xdr:cNvPr>
        <xdr:cNvSpPr>
          <a:spLocks noChangeArrowheads="1"/>
        </xdr:cNvSpPr>
      </xdr:nvSpPr>
      <xdr:spPr bwMode="auto">
        <a:xfrm>
          <a:off x="4587875" y="58388250"/>
          <a:ext cx="3209788" cy="382588"/>
        </a:xfrm>
        <a:prstGeom prst="rect">
          <a:avLst/>
        </a:prstGeom>
        <a:noFill/>
        <a:ln>
          <a:noFill/>
        </a:ln>
      </xdr:spPr>
      <xdr:txBody>
        <a:bodyPr vertOverflow="clip" wrap="square" lIns="91440" tIns="45720" rIns="91440" bIns="45720" anchor="t" upright="1"/>
        <a:lstStyle/>
        <a:p>
          <a:pPr algn="l" rtl="0">
            <a:lnSpc>
              <a:spcPts val="1300"/>
            </a:lnSpc>
            <a:defRPr sz="1000"/>
          </a:pPr>
          <a:r>
            <a:rPr lang="ja-JP" altLang="en-US" sz="1200" b="0" i="0" u="none" strike="noStrike" baseline="0">
              <a:solidFill>
                <a:sysClr val="windowText" lastClr="000000"/>
              </a:solidFill>
              <a:latin typeface="ＭＳ ゴシック"/>
              <a:ea typeface="ＭＳ ゴシック"/>
            </a:rPr>
            <a:t>職員旅費等　０．８百万円を含む</a:t>
          </a:r>
          <a:endParaRPr lang="en-US" altLang="ja-JP" sz="1200" b="0" i="0" u="none" strike="noStrike" baseline="0">
            <a:solidFill>
              <a:sysClr val="windowText" lastClr="000000"/>
            </a:solidFill>
            <a:latin typeface="ＭＳ ゴシック"/>
            <a:ea typeface="ＭＳ ゴシック"/>
          </a:endParaRPr>
        </a:p>
        <a:p>
          <a:pPr algn="l" rtl="0">
            <a:lnSpc>
              <a:spcPts val="1000"/>
            </a:lnSpc>
            <a:defRPr sz="1000"/>
          </a:pPr>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K14" sqref="AK14:AQ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58</v>
      </c>
      <c r="AT2" s="220"/>
      <c r="AU2" s="220"/>
      <c r="AV2" s="52" t="str">
        <f>IF(AW2="", "", "-")</f>
        <v/>
      </c>
      <c r="AW2" s="397"/>
      <c r="AX2" s="397"/>
    </row>
    <row r="3" spans="1:50" ht="21" customHeight="1" thickBot="1" x14ac:dyDescent="0.2">
      <c r="A3" s="523" t="s">
        <v>539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572</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573</v>
      </c>
      <c r="H5" s="559"/>
      <c r="I5" s="559"/>
      <c r="J5" s="559"/>
      <c r="K5" s="559"/>
      <c r="L5" s="559"/>
      <c r="M5" s="560" t="s">
        <v>66</v>
      </c>
      <c r="N5" s="561"/>
      <c r="O5" s="561"/>
      <c r="P5" s="561"/>
      <c r="Q5" s="561"/>
      <c r="R5" s="562"/>
      <c r="S5" s="563" t="s">
        <v>574</v>
      </c>
      <c r="T5" s="559"/>
      <c r="U5" s="559"/>
      <c r="V5" s="559"/>
      <c r="W5" s="559"/>
      <c r="X5" s="564"/>
      <c r="Y5" s="714" t="s">
        <v>3</v>
      </c>
      <c r="Z5" s="715"/>
      <c r="AA5" s="715"/>
      <c r="AB5" s="715"/>
      <c r="AC5" s="715"/>
      <c r="AD5" s="716"/>
      <c r="AE5" s="717" t="s">
        <v>621</v>
      </c>
      <c r="AF5" s="717"/>
      <c r="AG5" s="717"/>
      <c r="AH5" s="717"/>
      <c r="AI5" s="717"/>
      <c r="AJ5" s="717"/>
      <c r="AK5" s="717"/>
      <c r="AL5" s="717"/>
      <c r="AM5" s="717"/>
      <c r="AN5" s="717"/>
      <c r="AO5" s="717"/>
      <c r="AP5" s="718"/>
      <c r="AQ5" s="719" t="s">
        <v>622</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200.2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5" t="s">
        <v>511</v>
      </c>
      <c r="Z7" s="296"/>
      <c r="AA7" s="296"/>
      <c r="AB7" s="296"/>
      <c r="AC7" s="296"/>
      <c r="AD7" s="396"/>
      <c r="AE7" s="383" t="s">
        <v>623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科学技術・イノベーション、子ども・若者育成支援</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7</v>
      </c>
      <c r="Q13" s="109"/>
      <c r="R13" s="109"/>
      <c r="S13" s="109"/>
      <c r="T13" s="109"/>
      <c r="U13" s="109"/>
      <c r="V13" s="110"/>
      <c r="W13" s="108">
        <v>7</v>
      </c>
      <c r="X13" s="109"/>
      <c r="Y13" s="109"/>
      <c r="Z13" s="109"/>
      <c r="AA13" s="109"/>
      <c r="AB13" s="109"/>
      <c r="AC13" s="110"/>
      <c r="AD13" s="108">
        <v>6.8</v>
      </c>
      <c r="AE13" s="109"/>
      <c r="AF13" s="109"/>
      <c r="AG13" s="109"/>
      <c r="AH13" s="109"/>
      <c r="AI13" s="109"/>
      <c r="AJ13" s="110"/>
      <c r="AK13" s="108">
        <v>6.3</v>
      </c>
      <c r="AL13" s="109"/>
      <c r="AM13" s="109"/>
      <c r="AN13" s="109"/>
      <c r="AO13" s="109"/>
      <c r="AP13" s="109"/>
      <c r="AQ13" s="110"/>
      <c r="AR13" s="105">
        <v>7</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567</v>
      </c>
      <c r="Q14" s="109"/>
      <c r="R14" s="109"/>
      <c r="S14" s="109"/>
      <c r="T14" s="109"/>
      <c r="U14" s="109"/>
      <c r="V14" s="110"/>
      <c r="W14" s="108" t="s">
        <v>567</v>
      </c>
      <c r="X14" s="109"/>
      <c r="Y14" s="109"/>
      <c r="Z14" s="109"/>
      <c r="AA14" s="109"/>
      <c r="AB14" s="109"/>
      <c r="AC14" s="110"/>
      <c r="AD14" s="108" t="s">
        <v>567</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567</v>
      </c>
      <c r="Q15" s="109"/>
      <c r="R15" s="109"/>
      <c r="S15" s="109"/>
      <c r="T15" s="109"/>
      <c r="U15" s="109"/>
      <c r="V15" s="110"/>
      <c r="W15" s="108" t="s">
        <v>567</v>
      </c>
      <c r="X15" s="109"/>
      <c r="Y15" s="109"/>
      <c r="Z15" s="109"/>
      <c r="AA15" s="109"/>
      <c r="AB15" s="109"/>
      <c r="AC15" s="110"/>
      <c r="AD15" s="108" t="s">
        <v>567</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567</v>
      </c>
      <c r="Q16" s="109"/>
      <c r="R16" s="109"/>
      <c r="S16" s="109"/>
      <c r="T16" s="109"/>
      <c r="U16" s="109"/>
      <c r="V16" s="110"/>
      <c r="W16" s="108" t="s">
        <v>567</v>
      </c>
      <c r="X16" s="109"/>
      <c r="Y16" s="109"/>
      <c r="Z16" s="109"/>
      <c r="AA16" s="109"/>
      <c r="AB16" s="109"/>
      <c r="AC16" s="110"/>
      <c r="AD16" s="108" t="s">
        <v>567</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v>0.7</v>
      </c>
      <c r="Q17" s="109"/>
      <c r="R17" s="109"/>
      <c r="S17" s="109"/>
      <c r="T17" s="109"/>
      <c r="U17" s="109"/>
      <c r="V17" s="110"/>
      <c r="W17" s="108" t="s">
        <v>567</v>
      </c>
      <c r="X17" s="109"/>
      <c r="Y17" s="109"/>
      <c r="Z17" s="109"/>
      <c r="AA17" s="109"/>
      <c r="AB17" s="109"/>
      <c r="AC17" s="110"/>
      <c r="AD17" s="108" t="s">
        <v>567</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7.7</v>
      </c>
      <c r="Q18" s="115"/>
      <c r="R18" s="115"/>
      <c r="S18" s="115"/>
      <c r="T18" s="115"/>
      <c r="U18" s="115"/>
      <c r="V18" s="116"/>
      <c r="W18" s="114">
        <f>SUM(W13:AC17)</f>
        <v>7</v>
      </c>
      <c r="X18" s="115"/>
      <c r="Y18" s="115"/>
      <c r="Z18" s="115"/>
      <c r="AA18" s="115"/>
      <c r="AB18" s="115"/>
      <c r="AC18" s="116"/>
      <c r="AD18" s="114">
        <f>SUM(AD13:AJ17)</f>
        <v>6.8</v>
      </c>
      <c r="AE18" s="115"/>
      <c r="AF18" s="115"/>
      <c r="AG18" s="115"/>
      <c r="AH18" s="115"/>
      <c r="AI18" s="115"/>
      <c r="AJ18" s="116"/>
      <c r="AK18" s="114">
        <f>SUM(AK13:AQ17)</f>
        <v>6.3</v>
      </c>
      <c r="AL18" s="115"/>
      <c r="AM18" s="115"/>
      <c r="AN18" s="115"/>
      <c r="AO18" s="115"/>
      <c r="AP18" s="115"/>
      <c r="AQ18" s="116"/>
      <c r="AR18" s="114">
        <f>SUM(AR13:AX17)</f>
        <v>7</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7.7</v>
      </c>
      <c r="Q19" s="109"/>
      <c r="R19" s="109"/>
      <c r="S19" s="109"/>
      <c r="T19" s="109"/>
      <c r="U19" s="109"/>
      <c r="V19" s="110"/>
      <c r="W19" s="108">
        <v>6.1</v>
      </c>
      <c r="X19" s="109"/>
      <c r="Y19" s="109"/>
      <c r="Z19" s="109"/>
      <c r="AA19" s="109"/>
      <c r="AB19" s="109"/>
      <c r="AC19" s="110"/>
      <c r="AD19" s="108">
        <v>6.7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0.87142857142857133</v>
      </c>
      <c r="X20" s="539"/>
      <c r="Y20" s="539"/>
      <c r="Z20" s="539"/>
      <c r="AA20" s="539"/>
      <c r="AB20" s="539"/>
      <c r="AC20" s="539"/>
      <c r="AD20" s="539">
        <f t="shared" ref="AD20" si="1">IF(AD18=0, "-", SUM(AD19)/AD18)</f>
        <v>0.98529411764705888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1.1000000000000001</v>
      </c>
      <c r="Q21" s="539"/>
      <c r="R21" s="539"/>
      <c r="S21" s="539"/>
      <c r="T21" s="539"/>
      <c r="U21" s="539"/>
      <c r="V21" s="539"/>
      <c r="W21" s="539">
        <f t="shared" ref="W21" si="2">IF(W19=0, "-", SUM(W19)/SUM(W13,W14))</f>
        <v>0.87142857142857133</v>
      </c>
      <c r="X21" s="539"/>
      <c r="Y21" s="539"/>
      <c r="Z21" s="539"/>
      <c r="AA21" s="539"/>
      <c r="AB21" s="539"/>
      <c r="AC21" s="539"/>
      <c r="AD21" s="539">
        <f t="shared" ref="AD21" si="3">IF(AD19=0, "-", SUM(AD19)/SUM(AD13,AD14))</f>
        <v>0.98529411764705888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8.25" customHeight="1" x14ac:dyDescent="0.15">
      <c r="A23" s="201"/>
      <c r="B23" s="202"/>
      <c r="C23" s="202"/>
      <c r="D23" s="202"/>
      <c r="E23" s="202"/>
      <c r="F23" s="203"/>
      <c r="G23" s="186" t="s">
        <v>578</v>
      </c>
      <c r="H23" s="187"/>
      <c r="I23" s="187"/>
      <c r="J23" s="187"/>
      <c r="K23" s="187"/>
      <c r="L23" s="187"/>
      <c r="M23" s="187"/>
      <c r="N23" s="187"/>
      <c r="O23" s="188"/>
      <c r="P23" s="105">
        <v>2.7</v>
      </c>
      <c r="Q23" s="106"/>
      <c r="R23" s="106"/>
      <c r="S23" s="106"/>
      <c r="T23" s="106"/>
      <c r="U23" s="106"/>
      <c r="V23" s="107"/>
      <c r="W23" s="105">
        <v>6.3</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657</v>
      </c>
      <c r="H24" s="190"/>
      <c r="I24" s="190"/>
      <c r="J24" s="190"/>
      <c r="K24" s="190"/>
      <c r="L24" s="190"/>
      <c r="M24" s="190"/>
      <c r="N24" s="190"/>
      <c r="O24" s="191"/>
      <c r="P24" s="108">
        <v>0.7</v>
      </c>
      <c r="Q24" s="109"/>
      <c r="R24" s="109"/>
      <c r="S24" s="109"/>
      <c r="T24" s="109"/>
      <c r="U24" s="109"/>
      <c r="V24" s="110"/>
      <c r="W24" s="108">
        <v>0.7</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656</v>
      </c>
      <c r="H25" s="190"/>
      <c r="I25" s="190"/>
      <c r="J25" s="190"/>
      <c r="K25" s="190"/>
      <c r="L25" s="190"/>
      <c r="M25" s="190"/>
      <c r="N25" s="190"/>
      <c r="O25" s="191"/>
      <c r="P25" s="108">
        <v>2</v>
      </c>
      <c r="Q25" s="109"/>
      <c r="R25" s="109"/>
      <c r="S25" s="109"/>
      <c r="T25" s="109"/>
      <c r="U25" s="109"/>
      <c r="V25" s="110"/>
      <c r="W25" s="108">
        <v>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579</v>
      </c>
      <c r="H26" s="190"/>
      <c r="I26" s="190"/>
      <c r="J26" s="190"/>
      <c r="K26" s="190"/>
      <c r="L26" s="190"/>
      <c r="M26" s="190"/>
      <c r="N26" s="190"/>
      <c r="O26" s="191"/>
      <c r="P26" s="108">
        <v>0.7</v>
      </c>
      <c r="Q26" s="109"/>
      <c r="R26" s="109"/>
      <c r="S26" s="109"/>
      <c r="T26" s="109"/>
      <c r="U26" s="109"/>
      <c r="V26" s="110"/>
      <c r="W26" s="108">
        <v>0</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580</v>
      </c>
      <c r="H27" s="190"/>
      <c r="I27" s="190"/>
      <c r="J27" s="190"/>
      <c r="K27" s="190"/>
      <c r="L27" s="190"/>
      <c r="M27" s="190"/>
      <c r="N27" s="190"/>
      <c r="O27" s="191"/>
      <c r="P27" s="108">
        <v>0.2</v>
      </c>
      <c r="Q27" s="109"/>
      <c r="R27" s="109"/>
      <c r="S27" s="109"/>
      <c r="T27" s="109"/>
      <c r="U27" s="109"/>
      <c r="V27" s="110"/>
      <c r="W27" s="108">
        <v>0</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6.3</v>
      </c>
      <c r="Q29" s="109"/>
      <c r="R29" s="109"/>
      <c r="S29" s="109"/>
      <c r="T29" s="109"/>
      <c r="U29" s="109"/>
      <c r="V29" s="110"/>
      <c r="W29" s="227">
        <f>AR13</f>
        <v>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531</v>
      </c>
      <c r="AF30" s="387"/>
      <c r="AG30" s="387"/>
      <c r="AH30" s="388"/>
      <c r="AI30" s="386" t="s">
        <v>528</v>
      </c>
      <c r="AJ30" s="387"/>
      <c r="AK30" s="387"/>
      <c r="AL30" s="388"/>
      <c r="AM30" s="389" t="s">
        <v>523</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567</v>
      </c>
      <c r="AR31" s="136"/>
      <c r="AS31" s="137" t="s">
        <v>355</v>
      </c>
      <c r="AT31" s="172"/>
      <c r="AU31" s="271" t="s">
        <v>567</v>
      </c>
      <c r="AV31" s="271"/>
      <c r="AW31" s="379" t="s">
        <v>300</v>
      </c>
      <c r="AX31" s="380"/>
    </row>
    <row r="32" spans="1:50" ht="46.5" customHeight="1" x14ac:dyDescent="0.15">
      <c r="A32" s="515"/>
      <c r="B32" s="513"/>
      <c r="C32" s="513"/>
      <c r="D32" s="513"/>
      <c r="E32" s="513"/>
      <c r="F32" s="514"/>
      <c r="G32" s="540" t="s">
        <v>581</v>
      </c>
      <c r="H32" s="541"/>
      <c r="I32" s="541"/>
      <c r="J32" s="541"/>
      <c r="K32" s="541"/>
      <c r="L32" s="541"/>
      <c r="M32" s="541"/>
      <c r="N32" s="541"/>
      <c r="O32" s="542"/>
      <c r="P32" s="161" t="s">
        <v>624</v>
      </c>
      <c r="Q32" s="161"/>
      <c r="R32" s="161"/>
      <c r="S32" s="161"/>
      <c r="T32" s="161"/>
      <c r="U32" s="161"/>
      <c r="V32" s="161"/>
      <c r="W32" s="161"/>
      <c r="X32" s="231"/>
      <c r="Y32" s="338" t="s">
        <v>12</v>
      </c>
      <c r="Z32" s="549"/>
      <c r="AA32" s="550"/>
      <c r="AB32" s="551" t="s">
        <v>492</v>
      </c>
      <c r="AC32" s="551"/>
      <c r="AD32" s="551"/>
      <c r="AE32" s="364" t="s">
        <v>567</v>
      </c>
      <c r="AF32" s="365"/>
      <c r="AG32" s="365"/>
      <c r="AH32" s="365"/>
      <c r="AI32" s="364" t="s">
        <v>567</v>
      </c>
      <c r="AJ32" s="365"/>
      <c r="AK32" s="365"/>
      <c r="AL32" s="365"/>
      <c r="AM32" s="364">
        <v>84.5</v>
      </c>
      <c r="AN32" s="365"/>
      <c r="AO32" s="365"/>
      <c r="AP32" s="365"/>
      <c r="AQ32" s="111" t="s">
        <v>567</v>
      </c>
      <c r="AR32" s="112"/>
      <c r="AS32" s="112"/>
      <c r="AT32" s="113"/>
      <c r="AU32" s="365" t="s">
        <v>567</v>
      </c>
      <c r="AV32" s="365"/>
      <c r="AW32" s="365"/>
      <c r="AX32" s="367"/>
    </row>
    <row r="33" spans="1:50" ht="46.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492</v>
      </c>
      <c r="AC33" s="522"/>
      <c r="AD33" s="522"/>
      <c r="AE33" s="364" t="s">
        <v>567</v>
      </c>
      <c r="AF33" s="365"/>
      <c r="AG33" s="365"/>
      <c r="AH33" s="365"/>
      <c r="AI33" s="364" t="s">
        <v>567</v>
      </c>
      <c r="AJ33" s="365"/>
      <c r="AK33" s="365"/>
      <c r="AL33" s="365"/>
      <c r="AM33" s="364">
        <v>90</v>
      </c>
      <c r="AN33" s="365"/>
      <c r="AO33" s="365"/>
      <c r="AP33" s="365"/>
      <c r="AQ33" s="111" t="s">
        <v>567</v>
      </c>
      <c r="AR33" s="112"/>
      <c r="AS33" s="112"/>
      <c r="AT33" s="113"/>
      <c r="AU33" s="365" t="s">
        <v>567</v>
      </c>
      <c r="AV33" s="365"/>
      <c r="AW33" s="365"/>
      <c r="AX33" s="367"/>
    </row>
    <row r="34" spans="1:50" ht="46.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567</v>
      </c>
      <c r="AF34" s="365"/>
      <c r="AG34" s="365"/>
      <c r="AH34" s="365"/>
      <c r="AI34" s="364" t="s">
        <v>567</v>
      </c>
      <c r="AJ34" s="365"/>
      <c r="AK34" s="365"/>
      <c r="AL34" s="365"/>
      <c r="AM34" s="364">
        <v>93.9</v>
      </c>
      <c r="AN34" s="365"/>
      <c r="AO34" s="365"/>
      <c r="AP34" s="365"/>
      <c r="AQ34" s="111" t="s">
        <v>567</v>
      </c>
      <c r="AR34" s="112"/>
      <c r="AS34" s="112"/>
      <c r="AT34" s="113"/>
      <c r="AU34" s="365" t="s">
        <v>567</v>
      </c>
      <c r="AV34" s="365"/>
      <c r="AW34" s="365"/>
      <c r="AX34" s="367"/>
    </row>
    <row r="35" spans="1:50" ht="23.25" customHeight="1" x14ac:dyDescent="0.15">
      <c r="A35" s="897" t="s">
        <v>501</v>
      </c>
      <c r="B35" s="898"/>
      <c r="C35" s="898"/>
      <c r="D35" s="898"/>
      <c r="E35" s="898"/>
      <c r="F35" s="899"/>
      <c r="G35" s="903" t="s">
        <v>625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567</v>
      </c>
      <c r="AR38" s="136"/>
      <c r="AS38" s="137" t="s">
        <v>355</v>
      </c>
      <c r="AT38" s="172"/>
      <c r="AU38" s="271" t="s">
        <v>567</v>
      </c>
      <c r="AV38" s="271"/>
      <c r="AW38" s="379" t="s">
        <v>300</v>
      </c>
      <c r="AX38" s="380"/>
    </row>
    <row r="39" spans="1:50" ht="36.75" customHeight="1" x14ac:dyDescent="0.15">
      <c r="A39" s="515"/>
      <c r="B39" s="513"/>
      <c r="C39" s="513"/>
      <c r="D39" s="513"/>
      <c r="E39" s="513"/>
      <c r="F39" s="514"/>
      <c r="G39" s="540" t="s">
        <v>581</v>
      </c>
      <c r="H39" s="541"/>
      <c r="I39" s="541"/>
      <c r="J39" s="541"/>
      <c r="K39" s="541"/>
      <c r="L39" s="541"/>
      <c r="M39" s="541"/>
      <c r="N39" s="541"/>
      <c r="O39" s="542"/>
      <c r="P39" s="161" t="s">
        <v>626</v>
      </c>
      <c r="Q39" s="161"/>
      <c r="R39" s="161"/>
      <c r="S39" s="161"/>
      <c r="T39" s="161"/>
      <c r="U39" s="161"/>
      <c r="V39" s="161"/>
      <c r="W39" s="161"/>
      <c r="X39" s="231"/>
      <c r="Y39" s="338" t="s">
        <v>12</v>
      </c>
      <c r="Z39" s="549"/>
      <c r="AA39" s="550"/>
      <c r="AB39" s="551" t="s">
        <v>492</v>
      </c>
      <c r="AC39" s="551"/>
      <c r="AD39" s="551"/>
      <c r="AE39" s="364" t="s">
        <v>567</v>
      </c>
      <c r="AF39" s="365"/>
      <c r="AG39" s="365"/>
      <c r="AH39" s="365"/>
      <c r="AI39" s="364" t="s">
        <v>567</v>
      </c>
      <c r="AJ39" s="365"/>
      <c r="AK39" s="365"/>
      <c r="AL39" s="365"/>
      <c r="AM39" s="364">
        <v>45.3</v>
      </c>
      <c r="AN39" s="365"/>
      <c r="AO39" s="365"/>
      <c r="AP39" s="365"/>
      <c r="AQ39" s="111" t="s">
        <v>567</v>
      </c>
      <c r="AR39" s="112"/>
      <c r="AS39" s="112"/>
      <c r="AT39" s="113"/>
      <c r="AU39" s="365" t="s">
        <v>567</v>
      </c>
      <c r="AV39" s="365"/>
      <c r="AW39" s="365"/>
      <c r="AX39" s="367"/>
    </row>
    <row r="40" spans="1:50" ht="36.7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492</v>
      </c>
      <c r="AC40" s="522"/>
      <c r="AD40" s="522"/>
      <c r="AE40" s="364" t="s">
        <v>567</v>
      </c>
      <c r="AF40" s="365"/>
      <c r="AG40" s="365"/>
      <c r="AH40" s="365"/>
      <c r="AI40" s="364" t="s">
        <v>567</v>
      </c>
      <c r="AJ40" s="365"/>
      <c r="AK40" s="365"/>
      <c r="AL40" s="365"/>
      <c r="AM40" s="364">
        <v>90</v>
      </c>
      <c r="AN40" s="365"/>
      <c r="AO40" s="365"/>
      <c r="AP40" s="365"/>
      <c r="AQ40" s="111" t="s">
        <v>567</v>
      </c>
      <c r="AR40" s="112"/>
      <c r="AS40" s="112"/>
      <c r="AT40" s="113"/>
      <c r="AU40" s="365" t="s">
        <v>567</v>
      </c>
      <c r="AV40" s="365"/>
      <c r="AW40" s="365"/>
      <c r="AX40" s="367"/>
    </row>
    <row r="41" spans="1:50" ht="36.7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567</v>
      </c>
      <c r="AF41" s="365"/>
      <c r="AG41" s="365"/>
      <c r="AH41" s="365"/>
      <c r="AI41" s="364" t="s">
        <v>567</v>
      </c>
      <c r="AJ41" s="365"/>
      <c r="AK41" s="365"/>
      <c r="AL41" s="365"/>
      <c r="AM41" s="364">
        <v>50.3</v>
      </c>
      <c r="AN41" s="365"/>
      <c r="AO41" s="365"/>
      <c r="AP41" s="365"/>
      <c r="AQ41" s="111" t="s">
        <v>567</v>
      </c>
      <c r="AR41" s="112"/>
      <c r="AS41" s="112"/>
      <c r="AT41" s="113"/>
      <c r="AU41" s="365" t="s">
        <v>567</v>
      </c>
      <c r="AV41" s="365"/>
      <c r="AW41" s="365"/>
      <c r="AX41" s="367"/>
    </row>
    <row r="42" spans="1:50" ht="30.75" customHeight="1" x14ac:dyDescent="0.15">
      <c r="A42" s="897" t="s">
        <v>501</v>
      </c>
      <c r="B42" s="898"/>
      <c r="C42" s="898"/>
      <c r="D42" s="898"/>
      <c r="E42" s="898"/>
      <c r="F42" s="899"/>
      <c r="G42" s="903" t="s">
        <v>625</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idden="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idden="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idden="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idden="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idden="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idden="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idden="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idden="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idden="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idden="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idden="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idden="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idden="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idden="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idden="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idden="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idden="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idden="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idden="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idden="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idden="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idden="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531</v>
      </c>
      <c r="AF65" s="369"/>
      <c r="AG65" s="369"/>
      <c r="AH65" s="370"/>
      <c r="AI65" s="368" t="s">
        <v>528</v>
      </c>
      <c r="AJ65" s="369"/>
      <c r="AK65" s="369"/>
      <c r="AL65" s="370"/>
      <c r="AM65" s="375" t="s">
        <v>523</v>
      </c>
      <c r="AN65" s="375"/>
      <c r="AO65" s="375"/>
      <c r="AP65" s="368"/>
      <c r="AQ65" s="867" t="s">
        <v>354</v>
      </c>
      <c r="AR65" s="863"/>
      <c r="AS65" s="863"/>
      <c r="AT65" s="864"/>
      <c r="AU65" s="976" t="s">
        <v>253</v>
      </c>
      <c r="AV65" s="976"/>
      <c r="AW65" s="976"/>
      <c r="AX65" s="977"/>
    </row>
    <row r="66" spans="1:50" hidden="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idden="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491</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idden="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491</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idden="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492</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idden="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490</v>
      </c>
      <c r="X70" s="944"/>
      <c r="Y70" s="949" t="s">
        <v>12</v>
      </c>
      <c r="Z70" s="949"/>
      <c r="AA70" s="950"/>
      <c r="AB70" s="951" t="s">
        <v>491</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idden="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491</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idden="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492</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idden="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idden="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idden="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idden="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idden="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49.5" hidden="1" x14ac:dyDescent="0.15">
      <c r="A78" s="911" t="s">
        <v>504</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28.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idden="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idden="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idden="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idden="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idden="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idden="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idden="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idden="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idden="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idden="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idden="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idden="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idden="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idden="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idden="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idden="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idden="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idden="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idden="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12"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29.2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531</v>
      </c>
      <c r="AF100" s="824"/>
      <c r="AG100" s="824"/>
      <c r="AH100" s="825"/>
      <c r="AI100" s="823" t="s">
        <v>528</v>
      </c>
      <c r="AJ100" s="824"/>
      <c r="AK100" s="824"/>
      <c r="AL100" s="825"/>
      <c r="AM100" s="823" t="s">
        <v>524</v>
      </c>
      <c r="AN100" s="824"/>
      <c r="AO100" s="824"/>
      <c r="AP100" s="825"/>
      <c r="AQ100" s="928" t="s">
        <v>517</v>
      </c>
      <c r="AR100" s="929"/>
      <c r="AS100" s="929"/>
      <c r="AT100" s="930"/>
      <c r="AU100" s="928" t="s">
        <v>514</v>
      </c>
      <c r="AV100" s="929"/>
      <c r="AW100" s="929"/>
      <c r="AX100" s="931"/>
    </row>
    <row r="101" spans="1:60" ht="23.25" customHeight="1" x14ac:dyDescent="0.15">
      <c r="A101" s="491"/>
      <c r="B101" s="492"/>
      <c r="C101" s="492"/>
      <c r="D101" s="492"/>
      <c r="E101" s="492"/>
      <c r="F101" s="493"/>
      <c r="G101" s="161" t="s">
        <v>582</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583</v>
      </c>
      <c r="AC101" s="551"/>
      <c r="AD101" s="551"/>
      <c r="AE101" s="364">
        <v>15</v>
      </c>
      <c r="AF101" s="365"/>
      <c r="AG101" s="365"/>
      <c r="AH101" s="366"/>
      <c r="AI101" s="364">
        <v>15</v>
      </c>
      <c r="AJ101" s="365"/>
      <c r="AK101" s="365"/>
      <c r="AL101" s="366"/>
      <c r="AM101" s="364">
        <v>15</v>
      </c>
      <c r="AN101" s="365"/>
      <c r="AO101" s="365"/>
      <c r="AP101" s="366"/>
      <c r="AQ101" s="364" t="s">
        <v>567</v>
      </c>
      <c r="AR101" s="365"/>
      <c r="AS101" s="365"/>
      <c r="AT101" s="366"/>
      <c r="AU101" s="364" t="s">
        <v>567</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583</v>
      </c>
      <c r="AC102" s="551"/>
      <c r="AD102" s="551"/>
      <c r="AE102" s="358">
        <v>15</v>
      </c>
      <c r="AF102" s="358"/>
      <c r="AG102" s="358"/>
      <c r="AH102" s="358"/>
      <c r="AI102" s="358">
        <v>15</v>
      </c>
      <c r="AJ102" s="358"/>
      <c r="AK102" s="358"/>
      <c r="AL102" s="358"/>
      <c r="AM102" s="358">
        <v>15</v>
      </c>
      <c r="AN102" s="358"/>
      <c r="AO102" s="358"/>
      <c r="AP102" s="358"/>
      <c r="AQ102" s="814">
        <v>15</v>
      </c>
      <c r="AR102" s="815"/>
      <c r="AS102" s="815"/>
      <c r="AT102" s="816"/>
      <c r="AU102" s="814">
        <v>15</v>
      </c>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customHeight="1" x14ac:dyDescent="0.15">
      <c r="A104" s="491"/>
      <c r="B104" s="492"/>
      <c r="C104" s="492"/>
      <c r="D104" s="492"/>
      <c r="E104" s="492"/>
      <c r="F104" s="493"/>
      <c r="G104" s="161" t="s">
        <v>663</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584</v>
      </c>
      <c r="AC104" s="472"/>
      <c r="AD104" s="473"/>
      <c r="AE104" s="364">
        <v>4</v>
      </c>
      <c r="AF104" s="365"/>
      <c r="AG104" s="365"/>
      <c r="AH104" s="366"/>
      <c r="AI104" s="364">
        <v>6</v>
      </c>
      <c r="AJ104" s="365"/>
      <c r="AK104" s="365"/>
      <c r="AL104" s="366"/>
      <c r="AM104" s="364">
        <v>12</v>
      </c>
      <c r="AN104" s="365"/>
      <c r="AO104" s="365"/>
      <c r="AP104" s="366"/>
      <c r="AQ104" s="364" t="s">
        <v>567</v>
      </c>
      <c r="AR104" s="365"/>
      <c r="AS104" s="365"/>
      <c r="AT104" s="366"/>
      <c r="AU104" s="364" t="s">
        <v>567</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584</v>
      </c>
      <c r="AC105" s="407"/>
      <c r="AD105" s="408"/>
      <c r="AE105" s="358">
        <v>4</v>
      </c>
      <c r="AF105" s="358"/>
      <c r="AG105" s="358"/>
      <c r="AH105" s="358"/>
      <c r="AI105" s="358">
        <v>4</v>
      </c>
      <c r="AJ105" s="358"/>
      <c r="AK105" s="358"/>
      <c r="AL105" s="358"/>
      <c r="AM105" s="358">
        <v>4</v>
      </c>
      <c r="AN105" s="358"/>
      <c r="AO105" s="358"/>
      <c r="AP105" s="358"/>
      <c r="AQ105" s="364">
        <v>4</v>
      </c>
      <c r="AR105" s="365"/>
      <c r="AS105" s="365"/>
      <c r="AT105" s="366"/>
      <c r="AU105" s="814">
        <v>4</v>
      </c>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585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586</v>
      </c>
      <c r="AC116" s="301"/>
      <c r="AD116" s="302"/>
      <c r="AE116" s="358">
        <v>193727</v>
      </c>
      <c r="AF116" s="358"/>
      <c r="AG116" s="358"/>
      <c r="AH116" s="358"/>
      <c r="AI116" s="358">
        <v>151858</v>
      </c>
      <c r="AJ116" s="358"/>
      <c r="AK116" s="358"/>
      <c r="AL116" s="358"/>
      <c r="AM116" s="358">
        <v>174516</v>
      </c>
      <c r="AN116" s="358"/>
      <c r="AO116" s="358"/>
      <c r="AP116" s="358"/>
      <c r="AQ116" s="364">
        <v>153800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587</v>
      </c>
      <c r="AC117" s="342"/>
      <c r="AD117" s="343"/>
      <c r="AE117" s="306" t="s">
        <v>588</v>
      </c>
      <c r="AF117" s="306"/>
      <c r="AG117" s="306"/>
      <c r="AH117" s="306"/>
      <c r="AI117" s="306" t="s">
        <v>589</v>
      </c>
      <c r="AJ117" s="306"/>
      <c r="AK117" s="306"/>
      <c r="AL117" s="306"/>
      <c r="AM117" s="306" t="s">
        <v>627</v>
      </c>
      <c r="AN117" s="306"/>
      <c r="AO117" s="306"/>
      <c r="AP117" s="306"/>
      <c r="AQ117" s="306" t="s">
        <v>662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hidden="1" customHeight="1" x14ac:dyDescent="0.15">
      <c r="A119" s="292"/>
      <c r="B119" s="293"/>
      <c r="C119" s="293"/>
      <c r="D119" s="293"/>
      <c r="E119" s="293"/>
      <c r="F119" s="294"/>
      <c r="G119" s="351" t="s">
        <v>590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15">
      <c r="A122" s="292"/>
      <c r="B122" s="293"/>
      <c r="C122" s="293"/>
      <c r="D122" s="293"/>
      <c r="E122" s="293"/>
      <c r="F122" s="294"/>
      <c r="G122" s="351" t="s">
        <v>592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591</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1" t="s">
        <v>592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1" t="s">
        <v>592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561</v>
      </c>
      <c r="B130" s="991"/>
      <c r="C130" s="990" t="s">
        <v>358</v>
      </c>
      <c r="D130" s="991"/>
      <c r="E130" s="308" t="s">
        <v>387</v>
      </c>
      <c r="F130" s="309"/>
      <c r="G130" s="310" t="s">
        <v>617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618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567</v>
      </c>
      <c r="AR133" s="271"/>
      <c r="AS133" s="137" t="s">
        <v>355</v>
      </c>
      <c r="AT133" s="172"/>
      <c r="AU133" s="136" t="s">
        <v>567</v>
      </c>
      <c r="AV133" s="136"/>
      <c r="AW133" s="137" t="s">
        <v>300</v>
      </c>
      <c r="AX133" s="138"/>
    </row>
    <row r="134" spans="1:50" ht="64.5" customHeight="1" x14ac:dyDescent="0.15">
      <c r="A134" s="994"/>
      <c r="B134" s="252"/>
      <c r="C134" s="251"/>
      <c r="D134" s="252"/>
      <c r="E134" s="251"/>
      <c r="F134" s="314"/>
      <c r="G134" s="230" t="s">
        <v>593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492</v>
      </c>
      <c r="AC134" s="221"/>
      <c r="AD134" s="221"/>
      <c r="AE134" s="266">
        <v>58.5</v>
      </c>
      <c r="AF134" s="112"/>
      <c r="AG134" s="112"/>
      <c r="AH134" s="112"/>
      <c r="AI134" s="266">
        <v>60.6</v>
      </c>
      <c r="AJ134" s="112"/>
      <c r="AK134" s="112"/>
      <c r="AL134" s="112"/>
      <c r="AM134" s="266" t="s">
        <v>567</v>
      </c>
      <c r="AN134" s="112"/>
      <c r="AO134" s="112"/>
      <c r="AP134" s="112"/>
      <c r="AQ134" s="266" t="s">
        <v>567</v>
      </c>
      <c r="AR134" s="112"/>
      <c r="AS134" s="112"/>
      <c r="AT134" s="112"/>
      <c r="AU134" s="266" t="s">
        <v>567</v>
      </c>
      <c r="AV134" s="112"/>
      <c r="AW134" s="112"/>
      <c r="AX134" s="222"/>
    </row>
    <row r="135" spans="1:50" ht="64.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492</v>
      </c>
      <c r="AC135" s="133"/>
      <c r="AD135" s="133"/>
      <c r="AE135" s="266">
        <v>61.3</v>
      </c>
      <c r="AF135" s="112"/>
      <c r="AG135" s="112"/>
      <c r="AH135" s="112"/>
      <c r="AI135" s="266">
        <v>58.5</v>
      </c>
      <c r="AJ135" s="112"/>
      <c r="AK135" s="112"/>
      <c r="AL135" s="112"/>
      <c r="AM135" s="266">
        <v>60.6</v>
      </c>
      <c r="AN135" s="112"/>
      <c r="AO135" s="112"/>
      <c r="AP135" s="112"/>
      <c r="AQ135" s="266" t="s">
        <v>567</v>
      </c>
      <c r="AR135" s="112"/>
      <c r="AS135" s="112"/>
      <c r="AT135" s="112"/>
      <c r="AU135" s="266" t="s">
        <v>567</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567</v>
      </c>
      <c r="AR137" s="271"/>
      <c r="AS137" s="137" t="s">
        <v>355</v>
      </c>
      <c r="AT137" s="172"/>
      <c r="AU137" s="136" t="s">
        <v>567</v>
      </c>
      <c r="AV137" s="136"/>
      <c r="AW137" s="137" t="s">
        <v>300</v>
      </c>
      <c r="AX137" s="138"/>
    </row>
    <row r="138" spans="1:50" ht="63" customHeight="1" x14ac:dyDescent="0.15">
      <c r="A138" s="994"/>
      <c r="B138" s="252"/>
      <c r="C138" s="251"/>
      <c r="D138" s="252"/>
      <c r="E138" s="251"/>
      <c r="F138" s="314"/>
      <c r="G138" s="230" t="s">
        <v>594</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492</v>
      </c>
      <c r="AC138" s="221"/>
      <c r="AD138" s="221"/>
      <c r="AE138" s="266">
        <v>66.099999999999994</v>
      </c>
      <c r="AF138" s="112"/>
      <c r="AG138" s="112"/>
      <c r="AH138" s="112"/>
      <c r="AI138" s="266">
        <v>66</v>
      </c>
      <c r="AJ138" s="112"/>
      <c r="AK138" s="112"/>
      <c r="AL138" s="112"/>
      <c r="AM138" s="266">
        <v>64.099999999999994</v>
      </c>
      <c r="AN138" s="112"/>
      <c r="AO138" s="112"/>
      <c r="AP138" s="112"/>
      <c r="AQ138" s="266" t="s">
        <v>567</v>
      </c>
      <c r="AR138" s="112"/>
      <c r="AS138" s="112"/>
      <c r="AT138" s="112"/>
      <c r="AU138" s="266" t="s">
        <v>567</v>
      </c>
      <c r="AV138" s="112"/>
      <c r="AW138" s="112"/>
      <c r="AX138" s="222"/>
    </row>
    <row r="139" spans="1:50" ht="63"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492</v>
      </c>
      <c r="AC139" s="133"/>
      <c r="AD139" s="133"/>
      <c r="AE139" s="266">
        <v>66.7</v>
      </c>
      <c r="AF139" s="112"/>
      <c r="AG139" s="112"/>
      <c r="AH139" s="112"/>
      <c r="AI139" s="266">
        <v>66.099999999999994</v>
      </c>
      <c r="AJ139" s="112"/>
      <c r="AK139" s="112"/>
      <c r="AL139" s="112"/>
      <c r="AM139" s="266">
        <v>66</v>
      </c>
      <c r="AN139" s="112"/>
      <c r="AO139" s="112"/>
      <c r="AP139" s="112"/>
      <c r="AQ139" s="266" t="s">
        <v>567</v>
      </c>
      <c r="AR139" s="112"/>
      <c r="AS139" s="112"/>
      <c r="AT139" s="112"/>
      <c r="AU139" s="266" t="s">
        <v>567</v>
      </c>
      <c r="AV139" s="112"/>
      <c r="AW139" s="112"/>
      <c r="AX139" s="222"/>
    </row>
    <row r="140" spans="1:50" ht="18.75"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567</v>
      </c>
      <c r="AR141" s="271"/>
      <c r="AS141" s="137" t="s">
        <v>355</v>
      </c>
      <c r="AT141" s="172"/>
      <c r="AU141" s="136" t="s">
        <v>567</v>
      </c>
      <c r="AV141" s="136"/>
      <c r="AW141" s="137" t="s">
        <v>300</v>
      </c>
      <c r="AX141" s="138"/>
    </row>
    <row r="142" spans="1:50" ht="57" customHeight="1" x14ac:dyDescent="0.15">
      <c r="A142" s="994"/>
      <c r="B142" s="252"/>
      <c r="C142" s="251"/>
      <c r="D142" s="252"/>
      <c r="E142" s="251"/>
      <c r="F142" s="314"/>
      <c r="G142" s="230" t="s">
        <v>595</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492</v>
      </c>
      <c r="AC142" s="221"/>
      <c r="AD142" s="221"/>
      <c r="AE142" s="266">
        <v>59.7</v>
      </c>
      <c r="AF142" s="112"/>
      <c r="AG142" s="112"/>
      <c r="AH142" s="112"/>
      <c r="AI142" s="266">
        <v>60.4</v>
      </c>
      <c r="AJ142" s="112"/>
      <c r="AK142" s="112"/>
      <c r="AL142" s="112"/>
      <c r="AM142" s="266" t="s">
        <v>567</v>
      </c>
      <c r="AN142" s="112"/>
      <c r="AO142" s="112"/>
      <c r="AP142" s="112"/>
      <c r="AQ142" s="266" t="s">
        <v>567</v>
      </c>
      <c r="AR142" s="112"/>
      <c r="AS142" s="112"/>
      <c r="AT142" s="112"/>
      <c r="AU142" s="266" t="s">
        <v>567</v>
      </c>
      <c r="AV142" s="112"/>
      <c r="AW142" s="112"/>
      <c r="AX142" s="222"/>
    </row>
    <row r="143" spans="1:50" ht="57"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492</v>
      </c>
      <c r="AC143" s="133"/>
      <c r="AD143" s="133"/>
      <c r="AE143" s="266">
        <v>60.4</v>
      </c>
      <c r="AF143" s="112"/>
      <c r="AG143" s="112"/>
      <c r="AH143" s="112"/>
      <c r="AI143" s="266">
        <v>59.7</v>
      </c>
      <c r="AJ143" s="112"/>
      <c r="AK143" s="112"/>
      <c r="AL143" s="112"/>
      <c r="AM143" s="266">
        <v>60.4</v>
      </c>
      <c r="AN143" s="112"/>
      <c r="AO143" s="112"/>
      <c r="AP143" s="112"/>
      <c r="AQ143" s="266" t="s">
        <v>567</v>
      </c>
      <c r="AR143" s="112"/>
      <c r="AS143" s="112"/>
      <c r="AT143" s="112"/>
      <c r="AU143" s="266" t="s">
        <v>567</v>
      </c>
      <c r="AV143" s="112"/>
      <c r="AW143" s="112"/>
      <c r="AX143" s="222"/>
    </row>
    <row r="144" spans="1:50" ht="18.75"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567</v>
      </c>
      <c r="AR145" s="271"/>
      <c r="AS145" s="137" t="s">
        <v>355</v>
      </c>
      <c r="AT145" s="172"/>
      <c r="AU145" s="136" t="s">
        <v>567</v>
      </c>
      <c r="AV145" s="136"/>
      <c r="AW145" s="137" t="s">
        <v>300</v>
      </c>
      <c r="AX145" s="138"/>
    </row>
    <row r="146" spans="1:50" ht="59.25" customHeight="1" x14ac:dyDescent="0.15">
      <c r="A146" s="994"/>
      <c r="B146" s="252"/>
      <c r="C146" s="251"/>
      <c r="D146" s="252"/>
      <c r="E146" s="251"/>
      <c r="F146" s="314"/>
      <c r="G146" s="230" t="s">
        <v>596</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492</v>
      </c>
      <c r="AC146" s="221"/>
      <c r="AD146" s="221"/>
      <c r="AE146" s="266">
        <v>56.2</v>
      </c>
      <c r="AF146" s="112"/>
      <c r="AG146" s="112"/>
      <c r="AH146" s="112"/>
      <c r="AI146" s="266">
        <v>55.7</v>
      </c>
      <c r="AJ146" s="112"/>
      <c r="AK146" s="112"/>
      <c r="AL146" s="112"/>
      <c r="AM146" s="266">
        <v>54.1</v>
      </c>
      <c r="AN146" s="112"/>
      <c r="AO146" s="112"/>
      <c r="AP146" s="112"/>
      <c r="AQ146" s="266" t="s">
        <v>567</v>
      </c>
      <c r="AR146" s="112"/>
      <c r="AS146" s="112"/>
      <c r="AT146" s="112"/>
      <c r="AU146" s="266" t="s">
        <v>567</v>
      </c>
      <c r="AV146" s="112"/>
      <c r="AW146" s="112"/>
      <c r="AX146" s="222"/>
    </row>
    <row r="147" spans="1:50" ht="59.25"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492</v>
      </c>
      <c r="AC147" s="133"/>
      <c r="AD147" s="133"/>
      <c r="AE147" s="266">
        <v>56.2</v>
      </c>
      <c r="AF147" s="112"/>
      <c r="AG147" s="112"/>
      <c r="AH147" s="112"/>
      <c r="AI147" s="266">
        <v>56.2</v>
      </c>
      <c r="AJ147" s="112"/>
      <c r="AK147" s="112"/>
      <c r="AL147" s="112"/>
      <c r="AM147" s="266">
        <v>55.7</v>
      </c>
      <c r="AN147" s="112"/>
      <c r="AO147" s="112"/>
      <c r="AP147" s="112"/>
      <c r="AQ147" s="266" t="s">
        <v>567</v>
      </c>
      <c r="AR147" s="112"/>
      <c r="AS147" s="112"/>
      <c r="AT147" s="112"/>
      <c r="AU147" s="266" t="s">
        <v>567</v>
      </c>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14.2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557</v>
      </c>
      <c r="D430" s="250"/>
      <c r="E430" s="238" t="s">
        <v>541</v>
      </c>
      <c r="F430" s="448"/>
      <c r="G430" s="240" t="s">
        <v>374</v>
      </c>
      <c r="H430" s="158"/>
      <c r="I430" s="158"/>
      <c r="J430" s="241" t="s">
        <v>598</v>
      </c>
      <c r="K430" s="242"/>
      <c r="L430" s="242"/>
      <c r="M430" s="242"/>
      <c r="N430" s="242"/>
      <c r="O430" s="242"/>
      <c r="P430" s="242"/>
      <c r="Q430" s="242"/>
      <c r="R430" s="242"/>
      <c r="S430" s="242"/>
      <c r="T430" s="243"/>
      <c r="U430" s="244" t="s">
        <v>562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562</v>
      </c>
      <c r="AF432" s="136"/>
      <c r="AG432" s="137" t="s">
        <v>355</v>
      </c>
      <c r="AH432" s="172"/>
      <c r="AI432" s="182"/>
      <c r="AJ432" s="182"/>
      <c r="AK432" s="182"/>
      <c r="AL432" s="177"/>
      <c r="AM432" s="182"/>
      <c r="AN432" s="182"/>
      <c r="AO432" s="182"/>
      <c r="AP432" s="177"/>
      <c r="AQ432" s="217" t="s">
        <v>562</v>
      </c>
      <c r="AR432" s="136"/>
      <c r="AS432" s="137" t="s">
        <v>355</v>
      </c>
      <c r="AT432" s="172"/>
      <c r="AU432" s="136" t="s">
        <v>562</v>
      </c>
      <c r="AV432" s="136"/>
      <c r="AW432" s="137" t="s">
        <v>300</v>
      </c>
      <c r="AX432" s="138"/>
    </row>
    <row r="433" spans="1:50" ht="23.25" customHeight="1" x14ac:dyDescent="0.15">
      <c r="A433" s="994"/>
      <c r="B433" s="252"/>
      <c r="C433" s="251"/>
      <c r="D433" s="252"/>
      <c r="E433" s="166"/>
      <c r="F433" s="167"/>
      <c r="G433" s="230" t="s">
        <v>562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562</v>
      </c>
      <c r="AC433" s="133"/>
      <c r="AD433" s="133"/>
      <c r="AE433" s="111" t="s">
        <v>598</v>
      </c>
      <c r="AF433" s="112"/>
      <c r="AG433" s="112"/>
      <c r="AH433" s="113"/>
      <c r="AI433" s="111" t="s">
        <v>598</v>
      </c>
      <c r="AJ433" s="112"/>
      <c r="AK433" s="112"/>
      <c r="AL433" s="112"/>
      <c r="AM433" s="111" t="s">
        <v>567</v>
      </c>
      <c r="AN433" s="112"/>
      <c r="AO433" s="112"/>
      <c r="AP433" s="113"/>
      <c r="AQ433" s="111" t="s">
        <v>598</v>
      </c>
      <c r="AR433" s="112"/>
      <c r="AS433" s="112"/>
      <c r="AT433" s="113"/>
      <c r="AU433" s="112" t="s">
        <v>598</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562</v>
      </c>
      <c r="AC434" s="221"/>
      <c r="AD434" s="221"/>
      <c r="AE434" s="111" t="s">
        <v>598</v>
      </c>
      <c r="AF434" s="112"/>
      <c r="AG434" s="112"/>
      <c r="AH434" s="113"/>
      <c r="AI434" s="111" t="s">
        <v>598</v>
      </c>
      <c r="AJ434" s="112"/>
      <c r="AK434" s="112"/>
      <c r="AL434" s="112"/>
      <c r="AM434" s="111" t="s">
        <v>567</v>
      </c>
      <c r="AN434" s="112"/>
      <c r="AO434" s="112"/>
      <c r="AP434" s="113"/>
      <c r="AQ434" s="111" t="s">
        <v>598</v>
      </c>
      <c r="AR434" s="112"/>
      <c r="AS434" s="112"/>
      <c r="AT434" s="113"/>
      <c r="AU434" s="112" t="s">
        <v>598</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598</v>
      </c>
      <c r="AF435" s="112"/>
      <c r="AG435" s="112"/>
      <c r="AH435" s="113"/>
      <c r="AI435" s="111" t="s">
        <v>598</v>
      </c>
      <c r="AJ435" s="112"/>
      <c r="AK435" s="112"/>
      <c r="AL435" s="112"/>
      <c r="AM435" s="111" t="s">
        <v>567</v>
      </c>
      <c r="AN435" s="112"/>
      <c r="AO435" s="112"/>
      <c r="AP435" s="113"/>
      <c r="AQ435" s="111" t="s">
        <v>598</v>
      </c>
      <c r="AR435" s="112"/>
      <c r="AS435" s="112"/>
      <c r="AT435" s="113"/>
      <c r="AU435" s="112" t="s">
        <v>599</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562</v>
      </c>
      <c r="AF457" s="136"/>
      <c r="AG457" s="137" t="s">
        <v>355</v>
      </c>
      <c r="AH457" s="172"/>
      <c r="AI457" s="182"/>
      <c r="AJ457" s="182"/>
      <c r="AK457" s="182"/>
      <c r="AL457" s="177"/>
      <c r="AM457" s="182"/>
      <c r="AN457" s="182"/>
      <c r="AO457" s="182"/>
      <c r="AP457" s="177"/>
      <c r="AQ457" s="217" t="s">
        <v>562</v>
      </c>
      <c r="AR457" s="136"/>
      <c r="AS457" s="137" t="s">
        <v>355</v>
      </c>
      <c r="AT457" s="172"/>
      <c r="AU457" s="136" t="s">
        <v>562</v>
      </c>
      <c r="AV457" s="136"/>
      <c r="AW457" s="137" t="s">
        <v>300</v>
      </c>
      <c r="AX457" s="138"/>
    </row>
    <row r="458" spans="1:50" ht="23.25" customHeight="1" x14ac:dyDescent="0.15">
      <c r="A458" s="994"/>
      <c r="B458" s="252"/>
      <c r="C458" s="251"/>
      <c r="D458" s="252"/>
      <c r="E458" s="166"/>
      <c r="F458" s="167"/>
      <c r="G458" s="230" t="s">
        <v>562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562</v>
      </c>
      <c r="AC458" s="133"/>
      <c r="AD458" s="133"/>
      <c r="AE458" s="111" t="s">
        <v>598</v>
      </c>
      <c r="AF458" s="112"/>
      <c r="AG458" s="112"/>
      <c r="AH458" s="112"/>
      <c r="AI458" s="111" t="s">
        <v>598</v>
      </c>
      <c r="AJ458" s="112"/>
      <c r="AK458" s="112"/>
      <c r="AL458" s="112"/>
      <c r="AM458" s="111" t="s">
        <v>567</v>
      </c>
      <c r="AN458" s="112"/>
      <c r="AO458" s="112"/>
      <c r="AP458" s="113"/>
      <c r="AQ458" s="111" t="s">
        <v>599</v>
      </c>
      <c r="AR458" s="112"/>
      <c r="AS458" s="112"/>
      <c r="AT458" s="113"/>
      <c r="AU458" s="112" t="s">
        <v>598</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562</v>
      </c>
      <c r="AC459" s="221"/>
      <c r="AD459" s="221"/>
      <c r="AE459" s="111" t="s">
        <v>598</v>
      </c>
      <c r="AF459" s="112"/>
      <c r="AG459" s="112"/>
      <c r="AH459" s="113"/>
      <c r="AI459" s="111" t="s">
        <v>598</v>
      </c>
      <c r="AJ459" s="112"/>
      <c r="AK459" s="112"/>
      <c r="AL459" s="112"/>
      <c r="AM459" s="111" t="s">
        <v>567</v>
      </c>
      <c r="AN459" s="112"/>
      <c r="AO459" s="112"/>
      <c r="AP459" s="113"/>
      <c r="AQ459" s="111" t="s">
        <v>598</v>
      </c>
      <c r="AR459" s="112"/>
      <c r="AS459" s="112"/>
      <c r="AT459" s="113"/>
      <c r="AU459" s="112" t="s">
        <v>598</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598</v>
      </c>
      <c r="AF460" s="112"/>
      <c r="AG460" s="112"/>
      <c r="AH460" s="113"/>
      <c r="AI460" s="111" t="s">
        <v>599</v>
      </c>
      <c r="AJ460" s="112"/>
      <c r="AK460" s="112"/>
      <c r="AL460" s="112"/>
      <c r="AM460" s="111" t="s">
        <v>567</v>
      </c>
      <c r="AN460" s="112"/>
      <c r="AO460" s="112"/>
      <c r="AP460" s="113"/>
      <c r="AQ460" s="111" t="s">
        <v>598</v>
      </c>
      <c r="AR460" s="112"/>
      <c r="AS460" s="112"/>
      <c r="AT460" s="113"/>
      <c r="AU460" s="112" t="s">
        <v>598</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31.5" customHeight="1" x14ac:dyDescent="0.15">
      <c r="A482" s="994"/>
      <c r="B482" s="252"/>
      <c r="C482" s="251"/>
      <c r="D482" s="252"/>
      <c r="E482" s="160" t="s">
        <v>562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31.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idden="1" x14ac:dyDescent="0.15">
      <c r="A484" s="994"/>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idden="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idden="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idden="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idden="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idden="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idden="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idden="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idden="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idden="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idden="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idden="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idden="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idden="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idden="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idden="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idden="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idden="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idden="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idden="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idden="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idden="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idden="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idden="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idden="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idden="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idden="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idden="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idden="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idden="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idden="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idden="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idden="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idden="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idden="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idden="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idden="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idden="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idden="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idden="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idden="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idden="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idden="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idden="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idden="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idden="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idden="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idden="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idden="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idden="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idden="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idden="1" x14ac:dyDescent="0.15">
      <c r="A535" s="994"/>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idden="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idden="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idden="1" x14ac:dyDescent="0.15">
      <c r="A538" s="994"/>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idden="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idden="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idden="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idden="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idden="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idden="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idden="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idden="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idden="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idden="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idden="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idden="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idden="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idden="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idden="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idden="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idden="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idden="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idden="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idden="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idden="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idden="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idden="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idden="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idden="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idden="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idden="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idden="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idden="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idden="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idden="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idden="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idden="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idden="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idden="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idden="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idden="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idden="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idden="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idden="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idden="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idden="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idden="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idden="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idden="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idden="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idden="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idden="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idden="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idden="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idden="1" x14ac:dyDescent="0.15">
      <c r="A589" s="994"/>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idden="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idden="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idden="1" x14ac:dyDescent="0.15">
      <c r="A592" s="994"/>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idden="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idden="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idden="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idden="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idden="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idden="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idden="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idden="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idden="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idden="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idden="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idden="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idden="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idden="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idden="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idden="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idden="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idden="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idden="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idden="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idden="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idden="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idden="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idden="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idden="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idden="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idden="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idden="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idden="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idden="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idden="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idden="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idden="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idden="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idden="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idden="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idden="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idden="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idden="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idden="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idden="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idden="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idden="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idden="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idden="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idden="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idden="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idden="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idden="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idden="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idden="1" x14ac:dyDescent="0.15">
      <c r="A643" s="994"/>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idden="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idden="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idden="1" x14ac:dyDescent="0.15">
      <c r="A646" s="994"/>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idden="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idden="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idden="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idden="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idden="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idden="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idden="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idden="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idden="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idden="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idden="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idden="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idden="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idden="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idden="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idden="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idden="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idden="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idden="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idden="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idden="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idden="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idden="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idden="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idden="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idden="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idden="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idden="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idden="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idden="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idden="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idden="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idden="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idden="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idden="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idden="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idden="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idden="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idden="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idden="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idden="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idden="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idden="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idden="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idden="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idden="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idden="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idden="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idden="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idden="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idden="1" x14ac:dyDescent="0.15">
      <c r="A697" s="994"/>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idden="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14.25" hidden="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14.25"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1.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616</v>
      </c>
      <c r="AE702" s="896"/>
      <c r="AF702" s="896"/>
      <c r="AG702" s="885" t="s">
        <v>600</v>
      </c>
      <c r="AH702" s="886"/>
      <c r="AI702" s="886"/>
      <c r="AJ702" s="886"/>
      <c r="AK702" s="886"/>
      <c r="AL702" s="886"/>
      <c r="AM702" s="886"/>
      <c r="AN702" s="886"/>
      <c r="AO702" s="886"/>
      <c r="AP702" s="886"/>
      <c r="AQ702" s="886"/>
      <c r="AR702" s="886"/>
      <c r="AS702" s="886"/>
      <c r="AT702" s="886"/>
      <c r="AU702" s="886"/>
      <c r="AV702" s="886"/>
      <c r="AW702" s="886"/>
      <c r="AX702" s="887"/>
    </row>
    <row r="703" spans="1:50" ht="5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616</v>
      </c>
      <c r="AE703" s="155"/>
      <c r="AF703" s="155"/>
      <c r="AG703" s="664" t="s">
        <v>601</v>
      </c>
      <c r="AH703" s="665"/>
      <c r="AI703" s="665"/>
      <c r="AJ703" s="665"/>
      <c r="AK703" s="665"/>
      <c r="AL703" s="665"/>
      <c r="AM703" s="665"/>
      <c r="AN703" s="665"/>
      <c r="AO703" s="665"/>
      <c r="AP703" s="665"/>
      <c r="AQ703" s="665"/>
      <c r="AR703" s="665"/>
      <c r="AS703" s="665"/>
      <c r="AT703" s="665"/>
      <c r="AU703" s="665"/>
      <c r="AV703" s="665"/>
      <c r="AW703" s="665"/>
      <c r="AX703" s="666"/>
    </row>
    <row r="704" spans="1:50" ht="4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616</v>
      </c>
      <c r="AE704" s="586"/>
      <c r="AF704" s="586"/>
      <c r="AG704" s="428" t="s">
        <v>602</v>
      </c>
      <c r="AH704" s="233"/>
      <c r="AI704" s="233"/>
      <c r="AJ704" s="233"/>
      <c r="AK704" s="233"/>
      <c r="AL704" s="233"/>
      <c r="AM704" s="233"/>
      <c r="AN704" s="233"/>
      <c r="AO704" s="233"/>
      <c r="AP704" s="233"/>
      <c r="AQ704" s="233"/>
      <c r="AR704" s="233"/>
      <c r="AS704" s="233"/>
      <c r="AT704" s="233"/>
      <c r="AU704" s="233"/>
      <c r="AV704" s="233"/>
      <c r="AW704" s="233"/>
      <c r="AX704" s="429"/>
    </row>
    <row r="705" spans="1:50" ht="42.7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616</v>
      </c>
      <c r="AE705" s="733"/>
      <c r="AF705" s="733"/>
      <c r="AG705" s="160" t="s">
        <v>603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45.7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616</v>
      </c>
      <c r="AE708" s="668"/>
      <c r="AF708" s="668"/>
      <c r="AG708" s="526" t="s">
        <v>604</v>
      </c>
      <c r="AH708" s="527"/>
      <c r="AI708" s="527"/>
      <c r="AJ708" s="527"/>
      <c r="AK708" s="527"/>
      <c r="AL708" s="527"/>
      <c r="AM708" s="527"/>
      <c r="AN708" s="527"/>
      <c r="AO708" s="527"/>
      <c r="AP708" s="527"/>
      <c r="AQ708" s="527"/>
      <c r="AR708" s="527"/>
      <c r="AS708" s="527"/>
      <c r="AT708" s="527"/>
      <c r="AU708" s="527"/>
      <c r="AV708" s="527"/>
      <c r="AW708" s="527"/>
      <c r="AX708" s="528"/>
    </row>
    <row r="709" spans="1:50" ht="41.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616</v>
      </c>
      <c r="AE709" s="155"/>
      <c r="AF709" s="155"/>
      <c r="AG709" s="664" t="s">
        <v>605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630</v>
      </c>
      <c r="AE710" s="155"/>
      <c r="AF710" s="155"/>
      <c r="AG710" s="664" t="s">
        <v>567</v>
      </c>
      <c r="AH710" s="665"/>
      <c r="AI710" s="665"/>
      <c r="AJ710" s="665"/>
      <c r="AK710" s="665"/>
      <c r="AL710" s="665"/>
      <c r="AM710" s="665"/>
      <c r="AN710" s="665"/>
      <c r="AO710" s="665"/>
      <c r="AP710" s="665"/>
      <c r="AQ710" s="665"/>
      <c r="AR710" s="665"/>
      <c r="AS710" s="665"/>
      <c r="AT710" s="665"/>
      <c r="AU710" s="665"/>
      <c r="AV710" s="665"/>
      <c r="AW710" s="665"/>
      <c r="AX710" s="666"/>
    </row>
    <row r="711" spans="1:50" ht="43.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616</v>
      </c>
      <c r="AE711" s="155"/>
      <c r="AF711" s="155"/>
      <c r="AG711" s="664" t="s">
        <v>606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630</v>
      </c>
      <c r="AE712" s="586"/>
      <c r="AF712" s="586"/>
      <c r="AG712" s="594" t="s">
        <v>567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630</v>
      </c>
      <c r="AE713" s="155"/>
      <c r="AF713" s="156"/>
      <c r="AG713" s="664" t="s">
        <v>567</v>
      </c>
      <c r="AH713" s="665"/>
      <c r="AI713" s="665"/>
      <c r="AJ713" s="665"/>
      <c r="AK713" s="665"/>
      <c r="AL713" s="665"/>
      <c r="AM713" s="665"/>
      <c r="AN713" s="665"/>
      <c r="AO713" s="665"/>
      <c r="AP713" s="665"/>
      <c r="AQ713" s="665"/>
      <c r="AR713" s="665"/>
      <c r="AS713" s="665"/>
      <c r="AT713" s="665"/>
      <c r="AU713" s="665"/>
      <c r="AV713" s="665"/>
      <c r="AW713" s="665"/>
      <c r="AX713" s="666"/>
    </row>
    <row r="714" spans="1:50" ht="38.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616</v>
      </c>
      <c r="AE714" s="592"/>
      <c r="AF714" s="593"/>
      <c r="AG714" s="689" t="s">
        <v>607</v>
      </c>
      <c r="AH714" s="690"/>
      <c r="AI714" s="690"/>
      <c r="AJ714" s="690"/>
      <c r="AK714" s="690"/>
      <c r="AL714" s="690"/>
      <c r="AM714" s="690"/>
      <c r="AN714" s="690"/>
      <c r="AO714" s="690"/>
      <c r="AP714" s="690"/>
      <c r="AQ714" s="690"/>
      <c r="AR714" s="690"/>
      <c r="AS714" s="690"/>
      <c r="AT714" s="690"/>
      <c r="AU714" s="690"/>
      <c r="AV714" s="690"/>
      <c r="AW714" s="690"/>
      <c r="AX714" s="691"/>
    </row>
    <row r="715" spans="1:50" ht="37.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616</v>
      </c>
      <c r="AE715" s="668"/>
      <c r="AF715" s="777"/>
      <c r="AG715" s="526" t="s">
        <v>608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616</v>
      </c>
      <c r="AE716" s="759"/>
      <c r="AF716" s="759"/>
      <c r="AG716" s="664" t="s">
        <v>609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616</v>
      </c>
      <c r="AE717" s="155"/>
      <c r="AF717" s="155"/>
      <c r="AG717" s="664" t="s">
        <v>610</v>
      </c>
      <c r="AH717" s="665"/>
      <c r="AI717" s="665"/>
      <c r="AJ717" s="665"/>
      <c r="AK717" s="665"/>
      <c r="AL717" s="665"/>
      <c r="AM717" s="665"/>
      <c r="AN717" s="665"/>
      <c r="AO717" s="665"/>
      <c r="AP717" s="665"/>
      <c r="AQ717" s="665"/>
      <c r="AR717" s="665"/>
      <c r="AS717" s="665"/>
      <c r="AT717" s="665"/>
      <c r="AU717" s="665"/>
      <c r="AV717" s="665"/>
      <c r="AW717" s="665"/>
      <c r="AX717" s="666"/>
    </row>
    <row r="718" spans="1:50" ht="42.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616</v>
      </c>
      <c r="AE718" s="155"/>
      <c r="AF718" s="155"/>
      <c r="AG718" s="163" t="s">
        <v>611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630</v>
      </c>
      <c r="AE719" s="668"/>
      <c r="AF719" s="668"/>
      <c r="AG719" s="160" t="s">
        <v>655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631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658</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76.5" customHeight="1" thickBot="1" x14ac:dyDescent="0.2">
      <c r="A731" s="618" t="s">
        <v>256</v>
      </c>
      <c r="B731" s="619"/>
      <c r="C731" s="619"/>
      <c r="D731" s="619"/>
      <c r="E731" s="620"/>
      <c r="F731" s="680" t="s">
        <v>659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660</v>
      </c>
      <c r="B733" s="750"/>
      <c r="C733" s="750"/>
      <c r="D733" s="750"/>
      <c r="E733" s="751"/>
      <c r="F733" s="766" t="s">
        <v>661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69.25" customHeight="1" thickBot="1" x14ac:dyDescent="0.2">
      <c r="A735" s="611" t="s">
        <v>633</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545</v>
      </c>
      <c r="B737" s="124"/>
      <c r="C737" s="124"/>
      <c r="D737" s="125"/>
      <c r="E737" s="122" t="s">
        <v>567</v>
      </c>
      <c r="F737" s="122"/>
      <c r="G737" s="122"/>
      <c r="H737" s="122"/>
      <c r="I737" s="122"/>
      <c r="J737" s="122"/>
      <c r="K737" s="122"/>
      <c r="L737" s="122"/>
      <c r="M737" s="122"/>
      <c r="N737" s="101" t="s">
        <v>538</v>
      </c>
      <c r="O737" s="101"/>
      <c r="P737" s="101"/>
      <c r="Q737" s="101"/>
      <c r="R737" s="122" t="s">
        <v>612</v>
      </c>
      <c r="S737" s="122"/>
      <c r="T737" s="122"/>
      <c r="U737" s="122"/>
      <c r="V737" s="122"/>
      <c r="W737" s="122"/>
      <c r="X737" s="122"/>
      <c r="Y737" s="122"/>
      <c r="Z737" s="122"/>
      <c r="AA737" s="101" t="s">
        <v>537</v>
      </c>
      <c r="AB737" s="101"/>
      <c r="AC737" s="101"/>
      <c r="AD737" s="101"/>
      <c r="AE737" s="122" t="s">
        <v>613</v>
      </c>
      <c r="AF737" s="122"/>
      <c r="AG737" s="122"/>
      <c r="AH737" s="122"/>
      <c r="AI737" s="122"/>
      <c r="AJ737" s="122"/>
      <c r="AK737" s="122"/>
      <c r="AL737" s="122"/>
      <c r="AM737" s="122"/>
      <c r="AN737" s="101" t="s">
        <v>536</v>
      </c>
      <c r="AO737" s="101"/>
      <c r="AP737" s="101"/>
      <c r="AQ737" s="101"/>
      <c r="AR737" s="102" t="s">
        <v>614</v>
      </c>
      <c r="AS737" s="103"/>
      <c r="AT737" s="103"/>
      <c r="AU737" s="103"/>
      <c r="AV737" s="103"/>
      <c r="AW737" s="103"/>
      <c r="AX737" s="104"/>
      <c r="AY737" s="89"/>
      <c r="AZ737" s="89"/>
    </row>
    <row r="738" spans="1:52" ht="24.75" customHeight="1" x14ac:dyDescent="0.15">
      <c r="A738" s="123" t="s">
        <v>535</v>
      </c>
      <c r="B738" s="124"/>
      <c r="C738" s="124"/>
      <c r="D738" s="125"/>
      <c r="E738" s="122" t="s">
        <v>615</v>
      </c>
      <c r="F738" s="122"/>
      <c r="G738" s="122"/>
      <c r="H738" s="122"/>
      <c r="I738" s="122"/>
      <c r="J738" s="122"/>
      <c r="K738" s="122"/>
      <c r="L738" s="122"/>
      <c r="M738" s="122"/>
      <c r="N738" s="101" t="s">
        <v>534</v>
      </c>
      <c r="O738" s="101"/>
      <c r="P738" s="101"/>
      <c r="Q738" s="101"/>
      <c r="R738" s="122" t="s">
        <v>614</v>
      </c>
      <c r="S738" s="122"/>
      <c r="T738" s="122"/>
      <c r="U738" s="122"/>
      <c r="V738" s="122"/>
      <c r="W738" s="122"/>
      <c r="X738" s="122"/>
      <c r="Y738" s="122"/>
      <c r="Z738" s="122"/>
      <c r="AA738" s="101" t="s">
        <v>533</v>
      </c>
      <c r="AB738" s="101"/>
      <c r="AC738" s="101"/>
      <c r="AD738" s="101"/>
      <c r="AE738" s="122" t="s">
        <v>614</v>
      </c>
      <c r="AF738" s="122"/>
      <c r="AG738" s="122"/>
      <c r="AH738" s="122"/>
      <c r="AI738" s="122"/>
      <c r="AJ738" s="122"/>
      <c r="AK738" s="122"/>
      <c r="AL738" s="122"/>
      <c r="AM738" s="122"/>
      <c r="AN738" s="101" t="s">
        <v>529</v>
      </c>
      <c r="AO738" s="101"/>
      <c r="AP738" s="101"/>
      <c r="AQ738" s="101"/>
      <c r="AR738" s="102">
        <v>47</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c r="J739" s="117"/>
      <c r="K739" s="93" t="str">
        <f>IF(OR(I739="　", I739=""), "", "-")</f>
        <v/>
      </c>
      <c r="L739" s="118">
        <v>48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507</v>
      </c>
      <c r="B779" s="761"/>
      <c r="C779" s="761"/>
      <c r="D779" s="761"/>
      <c r="E779" s="761"/>
      <c r="F779" s="762"/>
      <c r="G779" s="439" t="s">
        <v>634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636</v>
      </c>
      <c r="H781" s="450"/>
      <c r="I781" s="450"/>
      <c r="J781" s="450"/>
      <c r="K781" s="451"/>
      <c r="L781" s="452" t="s">
        <v>637</v>
      </c>
      <c r="M781" s="453"/>
      <c r="N781" s="453"/>
      <c r="O781" s="453"/>
      <c r="P781" s="453"/>
      <c r="Q781" s="453"/>
      <c r="R781" s="453"/>
      <c r="S781" s="453"/>
      <c r="T781" s="453"/>
      <c r="U781" s="453"/>
      <c r="V781" s="453"/>
      <c r="W781" s="453"/>
      <c r="X781" s="454"/>
      <c r="Y781" s="455">
        <v>0.7</v>
      </c>
      <c r="Z781" s="456"/>
      <c r="AA781" s="456"/>
      <c r="AB781" s="557"/>
      <c r="AC781" s="449" t="s">
        <v>638</v>
      </c>
      <c r="AD781" s="450"/>
      <c r="AE781" s="450"/>
      <c r="AF781" s="450"/>
      <c r="AG781" s="451"/>
      <c r="AH781" s="452" t="s">
        <v>639</v>
      </c>
      <c r="AI781" s="453"/>
      <c r="AJ781" s="453"/>
      <c r="AK781" s="453"/>
      <c r="AL781" s="453"/>
      <c r="AM781" s="453"/>
      <c r="AN781" s="453"/>
      <c r="AO781" s="453"/>
      <c r="AP781" s="453"/>
      <c r="AQ781" s="453"/>
      <c r="AR781" s="453"/>
      <c r="AS781" s="453"/>
      <c r="AT781" s="454"/>
      <c r="AU781" s="455">
        <v>0.5</v>
      </c>
      <c r="AV781" s="456"/>
      <c r="AW781" s="456"/>
      <c r="AX781" s="457"/>
    </row>
    <row r="782" spans="1:50" ht="50.25" customHeight="1" x14ac:dyDescent="0.15">
      <c r="A782" s="556"/>
      <c r="B782" s="763"/>
      <c r="C782" s="763"/>
      <c r="D782" s="763"/>
      <c r="E782" s="763"/>
      <c r="F782" s="764"/>
      <c r="G782" s="348" t="s">
        <v>638</v>
      </c>
      <c r="H782" s="349"/>
      <c r="I782" s="349"/>
      <c r="J782" s="349"/>
      <c r="K782" s="350"/>
      <c r="L782" s="401" t="s">
        <v>640</v>
      </c>
      <c r="M782" s="402"/>
      <c r="N782" s="402"/>
      <c r="O782" s="402"/>
      <c r="P782" s="402"/>
      <c r="Q782" s="402"/>
      <c r="R782" s="402"/>
      <c r="S782" s="402"/>
      <c r="T782" s="402"/>
      <c r="U782" s="402"/>
      <c r="V782" s="402"/>
      <c r="W782" s="402"/>
      <c r="X782" s="403"/>
      <c r="Y782" s="398">
        <v>2.7</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3.4000000000000004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0.5</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488</v>
      </c>
      <c r="AI836" s="346"/>
      <c r="AJ836" s="346"/>
      <c r="AK836" s="346"/>
      <c r="AL836" s="346" t="s">
        <v>21</v>
      </c>
      <c r="AM836" s="346"/>
      <c r="AN836" s="346"/>
      <c r="AO836" s="426"/>
      <c r="AP836" s="427" t="s">
        <v>420</v>
      </c>
      <c r="AQ836" s="427"/>
      <c r="AR836" s="427"/>
      <c r="AS836" s="427"/>
      <c r="AT836" s="427"/>
      <c r="AU836" s="427"/>
      <c r="AV836" s="427"/>
      <c r="AW836" s="427"/>
      <c r="AX836" s="427"/>
    </row>
    <row r="837" spans="1:50" ht="108" customHeight="1" x14ac:dyDescent="0.15">
      <c r="A837" s="404">
        <v>1</v>
      </c>
      <c r="B837" s="404">
        <v>1</v>
      </c>
      <c r="C837" s="424" t="s">
        <v>641</v>
      </c>
      <c r="D837" s="418"/>
      <c r="E837" s="418"/>
      <c r="F837" s="418"/>
      <c r="G837" s="418"/>
      <c r="H837" s="418"/>
      <c r="I837" s="418"/>
      <c r="J837" s="419">
        <v>8012405001283</v>
      </c>
      <c r="K837" s="420"/>
      <c r="L837" s="420"/>
      <c r="M837" s="420"/>
      <c r="N837" s="420"/>
      <c r="O837" s="420"/>
      <c r="P837" s="425" t="s">
        <v>642</v>
      </c>
      <c r="Q837" s="317"/>
      <c r="R837" s="317"/>
      <c r="S837" s="317"/>
      <c r="T837" s="317"/>
      <c r="U837" s="317"/>
      <c r="V837" s="317"/>
      <c r="W837" s="317"/>
      <c r="X837" s="317"/>
      <c r="Y837" s="318">
        <v>3.4</v>
      </c>
      <c r="Z837" s="319"/>
      <c r="AA837" s="319"/>
      <c r="AB837" s="320"/>
      <c r="AC837" s="328" t="s">
        <v>497</v>
      </c>
      <c r="AD837" s="423"/>
      <c r="AE837" s="423"/>
      <c r="AF837" s="423"/>
      <c r="AG837" s="423"/>
      <c r="AH837" s="421">
        <v>1</v>
      </c>
      <c r="AI837" s="422"/>
      <c r="AJ837" s="422"/>
      <c r="AK837" s="422"/>
      <c r="AL837" s="325">
        <v>100</v>
      </c>
      <c r="AM837" s="326"/>
      <c r="AN837" s="326"/>
      <c r="AO837" s="327"/>
      <c r="AP837" s="321" t="s">
        <v>643</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488</v>
      </c>
      <c r="AI869" s="346"/>
      <c r="AJ869" s="346"/>
      <c r="AK869" s="346"/>
      <c r="AL869" s="346" t="s">
        <v>21</v>
      </c>
      <c r="AM869" s="346"/>
      <c r="AN869" s="346"/>
      <c r="AO869" s="426"/>
      <c r="AP869" s="427" t="s">
        <v>420</v>
      </c>
      <c r="AQ869" s="427"/>
      <c r="AR869" s="427"/>
      <c r="AS869" s="427"/>
      <c r="AT869" s="427"/>
      <c r="AU869" s="427"/>
      <c r="AV869" s="427"/>
      <c r="AW869" s="427"/>
      <c r="AX869" s="427"/>
    </row>
    <row r="870" spans="1:50" ht="45.95" customHeight="1" x14ac:dyDescent="0.15">
      <c r="A870" s="404">
        <v>1</v>
      </c>
      <c r="B870" s="404">
        <v>1</v>
      </c>
      <c r="C870" s="418" t="s">
        <v>644</v>
      </c>
      <c r="D870" s="418"/>
      <c r="E870" s="418"/>
      <c r="F870" s="418"/>
      <c r="G870" s="418"/>
      <c r="H870" s="418"/>
      <c r="I870" s="418"/>
      <c r="J870" s="419">
        <v>7000020250007</v>
      </c>
      <c r="K870" s="420"/>
      <c r="L870" s="420"/>
      <c r="M870" s="420"/>
      <c r="N870" s="420"/>
      <c r="O870" s="420"/>
      <c r="P870" s="317" t="s">
        <v>653</v>
      </c>
      <c r="Q870" s="317"/>
      <c r="R870" s="317"/>
      <c r="S870" s="317"/>
      <c r="T870" s="317"/>
      <c r="U870" s="317"/>
      <c r="V870" s="317"/>
      <c r="W870" s="317"/>
      <c r="X870" s="317"/>
      <c r="Y870" s="318">
        <v>0.5</v>
      </c>
      <c r="Z870" s="319"/>
      <c r="AA870" s="319"/>
      <c r="AB870" s="320"/>
      <c r="AC870" s="328"/>
      <c r="AD870" s="423"/>
      <c r="AE870" s="423"/>
      <c r="AF870" s="423"/>
      <c r="AG870" s="423"/>
      <c r="AH870" s="421">
        <v>16</v>
      </c>
      <c r="AI870" s="422"/>
      <c r="AJ870" s="422"/>
      <c r="AK870" s="422"/>
      <c r="AL870" s="325">
        <v>100</v>
      </c>
      <c r="AM870" s="326"/>
      <c r="AN870" s="326"/>
      <c r="AO870" s="327"/>
      <c r="AP870" s="321" t="s">
        <v>567</v>
      </c>
      <c r="AQ870" s="321"/>
      <c r="AR870" s="321"/>
      <c r="AS870" s="321"/>
      <c r="AT870" s="321"/>
      <c r="AU870" s="321"/>
      <c r="AV870" s="321"/>
      <c r="AW870" s="321"/>
      <c r="AX870" s="321"/>
    </row>
    <row r="871" spans="1:50" ht="45.95" customHeight="1" x14ac:dyDescent="0.15">
      <c r="A871" s="404">
        <v>2</v>
      </c>
      <c r="B871" s="404">
        <v>1</v>
      </c>
      <c r="C871" s="418" t="s">
        <v>645</v>
      </c>
      <c r="D871" s="418"/>
      <c r="E871" s="418"/>
      <c r="F871" s="418"/>
      <c r="G871" s="418"/>
      <c r="H871" s="418"/>
      <c r="I871" s="418"/>
      <c r="J871" s="419">
        <v>2000020260002</v>
      </c>
      <c r="K871" s="420"/>
      <c r="L871" s="420"/>
      <c r="M871" s="420"/>
      <c r="N871" s="420"/>
      <c r="O871" s="420"/>
      <c r="P871" s="317" t="s">
        <v>653</v>
      </c>
      <c r="Q871" s="317"/>
      <c r="R871" s="317"/>
      <c r="S871" s="317"/>
      <c r="T871" s="317"/>
      <c r="U871" s="317"/>
      <c r="V871" s="317"/>
      <c r="W871" s="317"/>
      <c r="X871" s="317"/>
      <c r="Y871" s="318">
        <v>0.4</v>
      </c>
      <c r="Z871" s="319"/>
      <c r="AA871" s="319"/>
      <c r="AB871" s="320"/>
      <c r="AC871" s="328"/>
      <c r="AD871" s="328"/>
      <c r="AE871" s="328"/>
      <c r="AF871" s="328"/>
      <c r="AG871" s="328"/>
      <c r="AH871" s="421">
        <v>16</v>
      </c>
      <c r="AI871" s="422"/>
      <c r="AJ871" s="422"/>
      <c r="AK871" s="422"/>
      <c r="AL871" s="325">
        <v>100</v>
      </c>
      <c r="AM871" s="326"/>
      <c r="AN871" s="326"/>
      <c r="AO871" s="327"/>
      <c r="AP871" s="321" t="s">
        <v>567</v>
      </c>
      <c r="AQ871" s="321"/>
      <c r="AR871" s="321"/>
      <c r="AS871" s="321"/>
      <c r="AT871" s="321"/>
      <c r="AU871" s="321"/>
      <c r="AV871" s="321"/>
      <c r="AW871" s="321"/>
      <c r="AX871" s="321"/>
    </row>
    <row r="872" spans="1:50" ht="45.95" customHeight="1" x14ac:dyDescent="0.15">
      <c r="A872" s="404">
        <v>3</v>
      </c>
      <c r="B872" s="404">
        <v>1</v>
      </c>
      <c r="C872" s="424" t="s">
        <v>646</v>
      </c>
      <c r="D872" s="418"/>
      <c r="E872" s="418"/>
      <c r="F872" s="418"/>
      <c r="G872" s="418"/>
      <c r="H872" s="418"/>
      <c r="I872" s="418"/>
      <c r="J872" s="419">
        <v>1000020140007</v>
      </c>
      <c r="K872" s="420"/>
      <c r="L872" s="420"/>
      <c r="M872" s="420"/>
      <c r="N872" s="420"/>
      <c r="O872" s="420"/>
      <c r="P872" s="425" t="s">
        <v>653</v>
      </c>
      <c r="Q872" s="317"/>
      <c r="R872" s="317"/>
      <c r="S872" s="317"/>
      <c r="T872" s="317"/>
      <c r="U872" s="317"/>
      <c r="V872" s="317"/>
      <c r="W872" s="317"/>
      <c r="X872" s="317"/>
      <c r="Y872" s="318">
        <v>0.3</v>
      </c>
      <c r="Z872" s="319"/>
      <c r="AA872" s="319"/>
      <c r="AB872" s="320"/>
      <c r="AC872" s="328"/>
      <c r="AD872" s="328"/>
      <c r="AE872" s="328"/>
      <c r="AF872" s="328"/>
      <c r="AG872" s="328"/>
      <c r="AH872" s="421">
        <v>16</v>
      </c>
      <c r="AI872" s="422"/>
      <c r="AJ872" s="422"/>
      <c r="AK872" s="422"/>
      <c r="AL872" s="325">
        <v>100</v>
      </c>
      <c r="AM872" s="326"/>
      <c r="AN872" s="326"/>
      <c r="AO872" s="327"/>
      <c r="AP872" s="321" t="s">
        <v>567</v>
      </c>
      <c r="AQ872" s="321"/>
      <c r="AR872" s="321"/>
      <c r="AS872" s="321"/>
      <c r="AT872" s="321"/>
      <c r="AU872" s="321"/>
      <c r="AV872" s="321"/>
      <c r="AW872" s="321"/>
      <c r="AX872" s="321"/>
    </row>
    <row r="873" spans="1:50" ht="45.95" customHeight="1" x14ac:dyDescent="0.15">
      <c r="A873" s="404">
        <v>4</v>
      </c>
      <c r="B873" s="404">
        <v>1</v>
      </c>
      <c r="C873" s="424" t="s">
        <v>647</v>
      </c>
      <c r="D873" s="418"/>
      <c r="E873" s="418"/>
      <c r="F873" s="418"/>
      <c r="G873" s="418"/>
      <c r="H873" s="418"/>
      <c r="I873" s="418"/>
      <c r="J873" s="419">
        <v>1000020380008</v>
      </c>
      <c r="K873" s="420"/>
      <c r="L873" s="420"/>
      <c r="M873" s="420"/>
      <c r="N873" s="420"/>
      <c r="O873" s="420"/>
      <c r="P873" s="425" t="s">
        <v>653</v>
      </c>
      <c r="Q873" s="317"/>
      <c r="R873" s="317"/>
      <c r="S873" s="317"/>
      <c r="T873" s="317"/>
      <c r="U873" s="317"/>
      <c r="V873" s="317"/>
      <c r="W873" s="317"/>
      <c r="X873" s="317"/>
      <c r="Y873" s="318">
        <v>0.3</v>
      </c>
      <c r="Z873" s="319"/>
      <c r="AA873" s="319"/>
      <c r="AB873" s="320"/>
      <c r="AC873" s="328"/>
      <c r="AD873" s="328"/>
      <c r="AE873" s="328"/>
      <c r="AF873" s="328"/>
      <c r="AG873" s="328"/>
      <c r="AH873" s="421">
        <v>16</v>
      </c>
      <c r="AI873" s="422"/>
      <c r="AJ873" s="422"/>
      <c r="AK873" s="422"/>
      <c r="AL873" s="325">
        <v>100</v>
      </c>
      <c r="AM873" s="326"/>
      <c r="AN873" s="326"/>
      <c r="AO873" s="327"/>
      <c r="AP873" s="321" t="s">
        <v>567</v>
      </c>
      <c r="AQ873" s="321"/>
      <c r="AR873" s="321"/>
      <c r="AS873" s="321"/>
      <c r="AT873" s="321"/>
      <c r="AU873" s="321"/>
      <c r="AV873" s="321"/>
      <c r="AW873" s="321"/>
      <c r="AX873" s="321"/>
    </row>
    <row r="874" spans="1:50" ht="45.95" customHeight="1" x14ac:dyDescent="0.15">
      <c r="A874" s="404">
        <v>5</v>
      </c>
      <c r="B874" s="404">
        <v>1</v>
      </c>
      <c r="C874" s="418" t="s">
        <v>648</v>
      </c>
      <c r="D874" s="418"/>
      <c r="E874" s="418"/>
      <c r="F874" s="418"/>
      <c r="G874" s="418"/>
      <c r="H874" s="418"/>
      <c r="I874" s="418"/>
      <c r="J874" s="419">
        <v>8000020280003</v>
      </c>
      <c r="K874" s="420"/>
      <c r="L874" s="420"/>
      <c r="M874" s="420"/>
      <c r="N874" s="420"/>
      <c r="O874" s="420"/>
      <c r="P874" s="317" t="s">
        <v>653</v>
      </c>
      <c r="Q874" s="317"/>
      <c r="R874" s="317"/>
      <c r="S874" s="317"/>
      <c r="T874" s="317"/>
      <c r="U874" s="317"/>
      <c r="V874" s="317"/>
      <c r="W874" s="317"/>
      <c r="X874" s="317"/>
      <c r="Y874" s="318">
        <v>0.3</v>
      </c>
      <c r="Z874" s="319"/>
      <c r="AA874" s="319"/>
      <c r="AB874" s="320"/>
      <c r="AC874" s="322"/>
      <c r="AD874" s="322"/>
      <c r="AE874" s="322"/>
      <c r="AF874" s="322"/>
      <c r="AG874" s="322"/>
      <c r="AH874" s="421">
        <v>16</v>
      </c>
      <c r="AI874" s="422"/>
      <c r="AJ874" s="422"/>
      <c r="AK874" s="422"/>
      <c r="AL874" s="325">
        <v>100</v>
      </c>
      <c r="AM874" s="326"/>
      <c r="AN874" s="326"/>
      <c r="AO874" s="327"/>
      <c r="AP874" s="321" t="s">
        <v>567</v>
      </c>
      <c r="AQ874" s="321"/>
      <c r="AR874" s="321"/>
      <c r="AS874" s="321"/>
      <c r="AT874" s="321"/>
      <c r="AU874" s="321"/>
      <c r="AV874" s="321"/>
      <c r="AW874" s="321"/>
      <c r="AX874" s="321"/>
    </row>
    <row r="875" spans="1:50" ht="45.95" customHeight="1" x14ac:dyDescent="0.15">
      <c r="A875" s="404">
        <v>6</v>
      </c>
      <c r="B875" s="404">
        <v>1</v>
      </c>
      <c r="C875" s="418" t="s">
        <v>649</v>
      </c>
      <c r="D875" s="418"/>
      <c r="E875" s="418"/>
      <c r="F875" s="418"/>
      <c r="G875" s="418"/>
      <c r="H875" s="418"/>
      <c r="I875" s="418"/>
      <c r="J875" s="419">
        <v>7000020010006</v>
      </c>
      <c r="K875" s="420"/>
      <c r="L875" s="420"/>
      <c r="M875" s="420"/>
      <c r="N875" s="420"/>
      <c r="O875" s="420"/>
      <c r="P875" s="317" t="s">
        <v>653</v>
      </c>
      <c r="Q875" s="317"/>
      <c r="R875" s="317"/>
      <c r="S875" s="317"/>
      <c r="T875" s="317"/>
      <c r="U875" s="317"/>
      <c r="V875" s="317"/>
      <c r="W875" s="317"/>
      <c r="X875" s="317"/>
      <c r="Y875" s="318">
        <v>0.2</v>
      </c>
      <c r="Z875" s="319"/>
      <c r="AA875" s="319"/>
      <c r="AB875" s="320"/>
      <c r="AC875" s="322"/>
      <c r="AD875" s="322"/>
      <c r="AE875" s="322"/>
      <c r="AF875" s="322"/>
      <c r="AG875" s="322"/>
      <c r="AH875" s="421">
        <v>16</v>
      </c>
      <c r="AI875" s="422"/>
      <c r="AJ875" s="422"/>
      <c r="AK875" s="422"/>
      <c r="AL875" s="325">
        <v>100</v>
      </c>
      <c r="AM875" s="326"/>
      <c r="AN875" s="326"/>
      <c r="AO875" s="327"/>
      <c r="AP875" s="321" t="s">
        <v>567</v>
      </c>
      <c r="AQ875" s="321"/>
      <c r="AR875" s="321"/>
      <c r="AS875" s="321"/>
      <c r="AT875" s="321"/>
      <c r="AU875" s="321"/>
      <c r="AV875" s="321"/>
      <c r="AW875" s="321"/>
      <c r="AX875" s="321"/>
    </row>
    <row r="876" spans="1:50" ht="45.95" customHeight="1" x14ac:dyDescent="0.15">
      <c r="A876" s="404">
        <v>7</v>
      </c>
      <c r="B876" s="404">
        <v>1</v>
      </c>
      <c r="C876" s="424" t="s">
        <v>654</v>
      </c>
      <c r="D876" s="418"/>
      <c r="E876" s="418"/>
      <c r="F876" s="418"/>
      <c r="G876" s="418"/>
      <c r="H876" s="418"/>
      <c r="I876" s="418"/>
      <c r="J876" s="419">
        <v>6290005001273</v>
      </c>
      <c r="K876" s="420"/>
      <c r="L876" s="420"/>
      <c r="M876" s="420"/>
      <c r="N876" s="420"/>
      <c r="O876" s="420"/>
      <c r="P876" s="317" t="s">
        <v>653</v>
      </c>
      <c r="Q876" s="317"/>
      <c r="R876" s="317"/>
      <c r="S876" s="317"/>
      <c r="T876" s="317"/>
      <c r="U876" s="317"/>
      <c r="V876" s="317"/>
      <c r="W876" s="317"/>
      <c r="X876" s="317"/>
      <c r="Y876" s="318">
        <v>0.2</v>
      </c>
      <c r="Z876" s="319"/>
      <c r="AA876" s="319"/>
      <c r="AB876" s="320"/>
      <c r="AC876" s="322" t="s">
        <v>497</v>
      </c>
      <c r="AD876" s="322"/>
      <c r="AE876" s="322"/>
      <c r="AF876" s="322"/>
      <c r="AG876" s="322"/>
      <c r="AH876" s="421">
        <v>16</v>
      </c>
      <c r="AI876" s="422"/>
      <c r="AJ876" s="422"/>
      <c r="AK876" s="422"/>
      <c r="AL876" s="325">
        <v>100</v>
      </c>
      <c r="AM876" s="326"/>
      <c r="AN876" s="326"/>
      <c r="AO876" s="327"/>
      <c r="AP876" s="321" t="s">
        <v>567</v>
      </c>
      <c r="AQ876" s="321"/>
      <c r="AR876" s="321"/>
      <c r="AS876" s="321"/>
      <c r="AT876" s="321"/>
      <c r="AU876" s="321"/>
      <c r="AV876" s="321"/>
      <c r="AW876" s="321"/>
      <c r="AX876" s="321"/>
    </row>
    <row r="877" spans="1:50" ht="45.95" customHeight="1" x14ac:dyDescent="0.15">
      <c r="A877" s="404">
        <v>8</v>
      </c>
      <c r="B877" s="404">
        <v>1</v>
      </c>
      <c r="C877" s="418" t="s">
        <v>650</v>
      </c>
      <c r="D877" s="418"/>
      <c r="E877" s="418"/>
      <c r="F877" s="418"/>
      <c r="G877" s="418"/>
      <c r="H877" s="418"/>
      <c r="I877" s="418"/>
      <c r="J877" s="419">
        <v>8000020130001</v>
      </c>
      <c r="K877" s="420"/>
      <c r="L877" s="420"/>
      <c r="M877" s="420"/>
      <c r="N877" s="420"/>
      <c r="O877" s="420"/>
      <c r="P877" s="317" t="s">
        <v>653</v>
      </c>
      <c r="Q877" s="317"/>
      <c r="R877" s="317"/>
      <c r="S877" s="317"/>
      <c r="T877" s="317"/>
      <c r="U877" s="317"/>
      <c r="V877" s="317"/>
      <c r="W877" s="317"/>
      <c r="X877" s="317"/>
      <c r="Y877" s="318">
        <v>0.2</v>
      </c>
      <c r="Z877" s="319"/>
      <c r="AA877" s="319"/>
      <c r="AB877" s="320"/>
      <c r="AC877" s="322"/>
      <c r="AD877" s="322"/>
      <c r="AE877" s="322"/>
      <c r="AF877" s="322"/>
      <c r="AG877" s="322"/>
      <c r="AH877" s="421">
        <v>16</v>
      </c>
      <c r="AI877" s="422"/>
      <c r="AJ877" s="422"/>
      <c r="AK877" s="422"/>
      <c r="AL877" s="325">
        <v>100</v>
      </c>
      <c r="AM877" s="326"/>
      <c r="AN877" s="326"/>
      <c r="AO877" s="327"/>
      <c r="AP877" s="321" t="s">
        <v>567</v>
      </c>
      <c r="AQ877" s="321"/>
      <c r="AR877" s="321"/>
      <c r="AS877" s="321"/>
      <c r="AT877" s="321"/>
      <c r="AU877" s="321"/>
      <c r="AV877" s="321"/>
      <c r="AW877" s="321"/>
      <c r="AX877" s="321"/>
    </row>
    <row r="878" spans="1:50" ht="45.95" customHeight="1" x14ac:dyDescent="0.15">
      <c r="A878" s="404">
        <v>9</v>
      </c>
      <c r="B878" s="404">
        <v>1</v>
      </c>
      <c r="C878" s="418" t="s">
        <v>651</v>
      </c>
      <c r="D878" s="418"/>
      <c r="E878" s="418"/>
      <c r="F878" s="418"/>
      <c r="G878" s="418"/>
      <c r="H878" s="418"/>
      <c r="I878" s="418"/>
      <c r="J878" s="419">
        <v>7000020430005</v>
      </c>
      <c r="K878" s="420"/>
      <c r="L878" s="420"/>
      <c r="M878" s="420"/>
      <c r="N878" s="420"/>
      <c r="O878" s="420"/>
      <c r="P878" s="317" t="s">
        <v>653</v>
      </c>
      <c r="Q878" s="317"/>
      <c r="R878" s="317"/>
      <c r="S878" s="317"/>
      <c r="T878" s="317"/>
      <c r="U878" s="317"/>
      <c r="V878" s="317"/>
      <c r="W878" s="317"/>
      <c r="X878" s="317"/>
      <c r="Y878" s="318">
        <v>0.1</v>
      </c>
      <c r="Z878" s="319"/>
      <c r="AA878" s="319"/>
      <c r="AB878" s="320"/>
      <c r="AC878" s="322"/>
      <c r="AD878" s="322"/>
      <c r="AE878" s="322"/>
      <c r="AF878" s="322"/>
      <c r="AG878" s="322"/>
      <c r="AH878" s="421">
        <v>16</v>
      </c>
      <c r="AI878" s="422"/>
      <c r="AJ878" s="422"/>
      <c r="AK878" s="422"/>
      <c r="AL878" s="325">
        <v>100</v>
      </c>
      <c r="AM878" s="326"/>
      <c r="AN878" s="326"/>
      <c r="AO878" s="327"/>
      <c r="AP878" s="321" t="s">
        <v>567</v>
      </c>
      <c r="AQ878" s="321"/>
      <c r="AR878" s="321"/>
      <c r="AS878" s="321"/>
      <c r="AT878" s="321"/>
      <c r="AU878" s="321"/>
      <c r="AV878" s="321"/>
      <c r="AW878" s="321"/>
      <c r="AX878" s="321"/>
    </row>
    <row r="879" spans="1:50" ht="45.95" customHeight="1" x14ac:dyDescent="0.15">
      <c r="A879" s="404">
        <v>10</v>
      </c>
      <c r="B879" s="404">
        <v>1</v>
      </c>
      <c r="C879" s="418" t="s">
        <v>652</v>
      </c>
      <c r="D879" s="418"/>
      <c r="E879" s="418"/>
      <c r="F879" s="418"/>
      <c r="G879" s="418"/>
      <c r="H879" s="418"/>
      <c r="I879" s="418"/>
      <c r="J879" s="419">
        <v>9180005002263</v>
      </c>
      <c r="K879" s="420"/>
      <c r="L879" s="420"/>
      <c r="M879" s="420"/>
      <c r="N879" s="420"/>
      <c r="O879" s="420"/>
      <c r="P879" s="317" t="s">
        <v>653</v>
      </c>
      <c r="Q879" s="317"/>
      <c r="R879" s="317"/>
      <c r="S879" s="317"/>
      <c r="T879" s="317"/>
      <c r="U879" s="317"/>
      <c r="V879" s="317"/>
      <c r="W879" s="317"/>
      <c r="X879" s="317"/>
      <c r="Y879" s="318">
        <v>0.1</v>
      </c>
      <c r="Z879" s="319"/>
      <c r="AA879" s="319"/>
      <c r="AB879" s="320"/>
      <c r="AC879" s="322" t="s">
        <v>497</v>
      </c>
      <c r="AD879" s="322"/>
      <c r="AE879" s="322"/>
      <c r="AF879" s="322"/>
      <c r="AG879" s="322"/>
      <c r="AH879" s="421">
        <v>16</v>
      </c>
      <c r="AI879" s="422"/>
      <c r="AJ879" s="422"/>
      <c r="AK879" s="422"/>
      <c r="AL879" s="325">
        <v>100</v>
      </c>
      <c r="AM879" s="326"/>
      <c r="AN879" s="326"/>
      <c r="AO879" s="327"/>
      <c r="AP879" s="321" t="s">
        <v>567</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488</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488</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488</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488</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488</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488</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568</v>
      </c>
      <c r="F1102" s="892"/>
      <c r="G1102" s="892"/>
      <c r="H1102" s="892"/>
      <c r="I1102" s="892"/>
      <c r="J1102" s="419" t="s">
        <v>569</v>
      </c>
      <c r="K1102" s="420"/>
      <c r="L1102" s="420"/>
      <c r="M1102" s="420"/>
      <c r="N1102" s="420"/>
      <c r="O1102" s="420"/>
      <c r="P1102" s="425" t="s">
        <v>568</v>
      </c>
      <c r="Q1102" s="317"/>
      <c r="R1102" s="317"/>
      <c r="S1102" s="317"/>
      <c r="T1102" s="317"/>
      <c r="U1102" s="317"/>
      <c r="V1102" s="317"/>
      <c r="W1102" s="317"/>
      <c r="X1102" s="317"/>
      <c r="Y1102" s="318" t="s">
        <v>570</v>
      </c>
      <c r="Z1102" s="319"/>
      <c r="AA1102" s="319"/>
      <c r="AB1102" s="320"/>
      <c r="AC1102" s="322"/>
      <c r="AD1102" s="322"/>
      <c r="AE1102" s="322"/>
      <c r="AF1102" s="322"/>
      <c r="AG1102" s="322"/>
      <c r="AH1102" s="323" t="s">
        <v>569</v>
      </c>
      <c r="AI1102" s="324"/>
      <c r="AJ1102" s="324"/>
      <c r="AK1102" s="324"/>
      <c r="AL1102" s="325" t="s">
        <v>571</v>
      </c>
      <c r="AM1102" s="326"/>
      <c r="AN1102" s="326"/>
      <c r="AO1102" s="327"/>
      <c r="AP1102" s="321" t="s">
        <v>568</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C17 P15:AX15 P13:AX13 AK16:AQ17">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D16:AJ16">
    <cfRule type="expression" dxfId="705" priority="5">
      <formula>IF(RIGHT(TEXT(AD16,"0.#"),1)=".",FALSE,TRUE)</formula>
    </cfRule>
    <cfRule type="expression" dxfId="704" priority="6">
      <formula>IF(RIGHT(TEXT(AD16,"0.#"),1)=".",TRUE,FALSE)</formula>
    </cfRule>
  </conditionalFormatting>
  <conditionalFormatting sqref="AD17:AJ17">
    <cfRule type="expression" dxfId="703" priority="3">
      <formula>IF(RIGHT(TEXT(AD17,"0.#"),1)=".",FALSE,TRUE)</formula>
    </cfRule>
    <cfRule type="expression" dxfId="702" priority="4">
      <formula>IF(RIGHT(TEXT(AD17,"0.#"),1)=".",TRUE,FALSE)</formula>
    </cfRule>
  </conditionalFormatting>
  <conditionalFormatting sqref="AM142">
    <cfRule type="expression" dxfId="701" priority="1">
      <formula>IF(RIGHT(TEXT(AM142,"0.#"),1)=".",FALSE,TRUE)</formula>
    </cfRule>
    <cfRule type="expression" dxfId="700" priority="2">
      <formula>IF(RIGHT(TEXT(AM142,"0.#"),1)=".",TRUE,FALSE)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17" max="49" man="1"/>
    <brk id="643" max="49" man="1"/>
    <brk id="727" max="49" man="1"/>
    <brk id="733"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616</v>
      </c>
      <c r="H2" s="13" t="str">
        <f>IF(G2="","",F2)</f>
        <v>一般会計</v>
      </c>
      <c r="I2" s="13" t="str">
        <f>IF(H2="","",IF(I1&lt;&gt;"",CONCATENATE(I1,"、",H2),H2))</f>
        <v>一般会計</v>
      </c>
      <c r="K2" s="14" t="s">
        <v>221</v>
      </c>
      <c r="L2" s="15"/>
      <c r="M2" s="13" t="str">
        <f>IF(L2="","",K2)</f>
        <v/>
      </c>
      <c r="N2" s="13" t="str">
        <f>IF(M2="","",IF(N1&lt;&gt;"",CONCATENATE(N1,"、",M2),M2))</f>
        <v/>
      </c>
      <c r="O2" s="13"/>
      <c r="P2" s="12" t="s">
        <v>190</v>
      </c>
      <c r="Q2" s="17" t="s">
        <v>616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616</v>
      </c>
      <c r="M3" s="13" t="str">
        <f t="shared" ref="M3:M11" si="2">IF(L3="","",K3)</f>
        <v>文教及び科学振興</v>
      </c>
      <c r="N3" s="13" t="str">
        <f>IF(M3="",N2,IF(N2&lt;&gt;"",CONCATENATE(N2,"、",M3),M3))</f>
        <v>文教及び科学振興</v>
      </c>
      <c r="O3" s="13"/>
      <c r="P3" s="12" t="s">
        <v>191</v>
      </c>
      <c r="Q3" s="17" t="s">
        <v>616</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616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t="s">
        <v>616</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552</v>
      </c>
      <c r="AF2" s="996"/>
      <c r="AG2" s="996"/>
      <c r="AH2" s="996"/>
      <c r="AI2" s="996" t="s">
        <v>549</v>
      </c>
      <c r="AJ2" s="996"/>
      <c r="AK2" s="996"/>
      <c r="AL2" s="996"/>
      <c r="AM2" s="996" t="s">
        <v>523</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553</v>
      </c>
      <c r="AF9" s="996"/>
      <c r="AG9" s="996"/>
      <c r="AH9" s="996"/>
      <c r="AI9" s="996" t="s">
        <v>549</v>
      </c>
      <c r="AJ9" s="996"/>
      <c r="AK9" s="996"/>
      <c r="AL9" s="996"/>
      <c r="AM9" s="996" t="s">
        <v>523</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552</v>
      </c>
      <c r="AF16" s="996"/>
      <c r="AG16" s="996"/>
      <c r="AH16" s="996"/>
      <c r="AI16" s="996" t="s">
        <v>550</v>
      </c>
      <c r="AJ16" s="996"/>
      <c r="AK16" s="996"/>
      <c r="AL16" s="996"/>
      <c r="AM16" s="996" t="s">
        <v>523</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554</v>
      </c>
      <c r="AF23" s="996"/>
      <c r="AG23" s="996"/>
      <c r="AH23" s="996"/>
      <c r="AI23" s="996" t="s">
        <v>549</v>
      </c>
      <c r="AJ23" s="996"/>
      <c r="AK23" s="996"/>
      <c r="AL23" s="996"/>
      <c r="AM23" s="996" t="s">
        <v>523</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552</v>
      </c>
      <c r="AF30" s="996"/>
      <c r="AG30" s="996"/>
      <c r="AH30" s="996"/>
      <c r="AI30" s="996" t="s">
        <v>549</v>
      </c>
      <c r="AJ30" s="996"/>
      <c r="AK30" s="996"/>
      <c r="AL30" s="996"/>
      <c r="AM30" s="996" t="s">
        <v>547</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554</v>
      </c>
      <c r="AF37" s="996"/>
      <c r="AG37" s="996"/>
      <c r="AH37" s="996"/>
      <c r="AI37" s="996" t="s">
        <v>551</v>
      </c>
      <c r="AJ37" s="996"/>
      <c r="AK37" s="996"/>
      <c r="AL37" s="996"/>
      <c r="AM37" s="996" t="s">
        <v>548</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552</v>
      </c>
      <c r="AF44" s="996"/>
      <c r="AG44" s="996"/>
      <c r="AH44" s="996"/>
      <c r="AI44" s="996" t="s">
        <v>549</v>
      </c>
      <c r="AJ44" s="996"/>
      <c r="AK44" s="996"/>
      <c r="AL44" s="996"/>
      <c r="AM44" s="996" t="s">
        <v>523</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552</v>
      </c>
      <c r="AF51" s="996"/>
      <c r="AG51" s="996"/>
      <c r="AH51" s="996"/>
      <c r="AI51" s="996" t="s">
        <v>549</v>
      </c>
      <c r="AJ51" s="996"/>
      <c r="AK51" s="996"/>
      <c r="AL51" s="996"/>
      <c r="AM51" s="996" t="s">
        <v>523</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552</v>
      </c>
      <c r="AF58" s="996"/>
      <c r="AG58" s="996"/>
      <c r="AH58" s="996"/>
      <c r="AI58" s="996" t="s">
        <v>549</v>
      </c>
      <c r="AJ58" s="996"/>
      <c r="AK58" s="996"/>
      <c r="AL58" s="996"/>
      <c r="AM58" s="996" t="s">
        <v>523</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552</v>
      </c>
      <c r="AF65" s="996"/>
      <c r="AG65" s="996"/>
      <c r="AH65" s="996"/>
      <c r="AI65" s="996" t="s">
        <v>549</v>
      </c>
      <c r="AJ65" s="996"/>
      <c r="AK65" s="996"/>
      <c r="AL65" s="996"/>
      <c r="AM65" s="996" t="s">
        <v>523</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2019-08-19T09:02:15Z</cp:lastPrinted>
  <dcterms:created xsi:type="dcterms:W3CDTF">2012-03-13T00:50:25Z</dcterms:created>
  <dcterms:modified xsi:type="dcterms:W3CDTF">2020-11-13T09:52:12Z</dcterms:modified>
</cp:coreProperties>
</file>