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023EA24A-C810-4BD0-9B32-33D2FA577660}" xr6:coauthVersionLast="36" xr6:coauthVersionMax="36" xr10:uidLastSave="{00000000-0000-0000-0000-000000000000}"/>
  <bookViews>
    <workbookView xWindow="220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<sst xmlns="http://schemas.openxmlformats.org/spreadsheetml/2006/main" count="2927" uniqueCount="624">
  <si>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</si>
  <si>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</si>
  <si>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</si>
  <si>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</si>
  <si>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</si>
  <si>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</si>
  <si>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</si>
  <si>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</si>
  <si>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</si>
  <si>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</si>
  <si>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</si>
  <si>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</si>
  <si>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</si>
  <si>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</si>
  <si>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</si>
  <si>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</si>
  <si>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</si>
  <si>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</si>
  <si>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</si>
  <si>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</si>
  <si>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</si>
  <si>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</si>
  <si>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</si>
  <si>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</si>
  <si>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</si>
  <si>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</si>
  <si>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</si>
  <si>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</si>
  <si>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</si>
  <si>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</si>
  <si>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</si>
  <si>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</si>
  <si>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</si>
  <si>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</si>
  <si>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</si>
  <si>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</si>
  <si>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</si>
  <si>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</si>
  <si>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</si>
  <si>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</si>
  <si>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</si>
  <si>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</si>
  <si>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</si>
  <si>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</si>
  <si>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</si>
  <si>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</si>
  <si>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</si>
  <si>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</si>
  <si>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</si>
  <si>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</si>
  <si>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</si>
  <si>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</si>
  <si>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</si>
  <si>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</si>
  <si>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</si>
  <si>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</si>
  <si>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</si>
  <si>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</si>
  <si>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</si>
  <si>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</si>
  <si>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</si>
  <si>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</si>
  <si>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</si>
  <si>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</si>
  <si>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</si>
  <si>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</si>
  <si>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</si>
  <si>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</si>
  <si>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</si>
  <si>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</si>
  <si>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</si>
  <si>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</si>
  <si>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</si>
  <si>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</si>
  <si>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</si>
  <si>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</si>
  <si>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</si>
  <si>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</si>
  <si>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</si>
  <si>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</si>
  <si>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</si>
  <si>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</si>
  <si>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</si>
  <si>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</si>
  <si>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</si>
  <si>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</si>
  <si>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</si>
  <si>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</si>
  <si>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</si>
  <si>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</si>
  <si>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</si>
  <si>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</si>
  <si>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</si>
  <si>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</si>
  <si>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</si>
  <si>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</si>
  <si>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</si>
  <si>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</si>
  <si>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</si>
  <si>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</si>
  <si>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</si>
  <si>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</si>
  <si>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</si>
  <si>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</si>
  <si>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</si>
  <si>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</si>
  <si>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</si>
  <si>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</si>
  <si>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</si>
  <si>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</si>
  <si>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</si>
  <si>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</si>
  <si>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</si>
  <si>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</si>
  <si>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</si>
  <si>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</si>
  <si>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</si>
  <si>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</si>
  <si>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</si>
  <si>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</si>
  <si>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</si>
  <si>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</si>
  <si>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</si>
  <si>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</si>
  <si>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</si>
  <si>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</si>
  <si>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</si>
  <si>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</si>
  <si>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</si>
  <si>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</si>
  <si>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</si>
  <si>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</si>
  <si>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</si>
  <si>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</si>
  <si>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</si>
  <si>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</si>
  <si>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</si>
  <si>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</si>
  <si>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</si>
  <si>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</si>
  <si>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</si>
  <si>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</si>
  <si>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</si>
  <si>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</si>
  <si>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</si>
  <si>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</si>
  <si>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</si>
  <si>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</si>
  <si>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</si>
  <si>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</si>
  <si>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</si>
  <si>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</si>
  <si>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</si>
  <si>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</si>
  <si>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</si>
  <si>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</si>
  <si>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</si>
  <si>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</si>
  <si>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</si>
  <si>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</si>
  <si>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</si>
  <si>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</si>
  <si>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</si>
  <si>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</si>
  <si>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</si>
  <si>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</si>
  <si>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</si>
  <si>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</si>
  <si>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</si>
  <si>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</si>
  <si>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</si>
  <si>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</si>
  <si>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</si>
  <si>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</si>
  <si>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</si>
  <si>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</si>
  <si>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</si>
  <si>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</si>
  <si>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</si>
  <si>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</si>
  <si>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</si>
  <si>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</si>
  <si>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</si>
  <si>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</si>
  <si>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</si>
  <si>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</si>
  <si>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</si>
  <si>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</si>
  <si>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</si>
  <si>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</si>
  <si>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</si>
  <si>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</si>
  <si>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</si>
  <si>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</si>
  <si>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</si>
  <si>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</si>
  <si>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</si>
  <si>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</si>
  <si>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</si>
  <si>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</si>
  <si>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</si>
  <si>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</si>
  <si>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</si>
  <si>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</si>
  <si>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</si>
  <si>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</si>
  <si>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</si>
  <si>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</si>
  <si>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</si>
  <si>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</si>
  <si>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</si>
  <si>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</si>
  <si>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</si>
  <si>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</si>
  <si>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</si>
  <si>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</si>
  <si>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</si>
  <si>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</si>
  <si>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</si>
  <si>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</si>
  <si>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</si>
  <si>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</si>
  <si>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</si>
  <si>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</si>
  <si>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</si>
  <si>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</si>
  <si>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</si>
  <si>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</si>
  <si>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</si>
  <si>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</si>
  <si>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</si>
  <si>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</si>
  <si>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</si>
  <si>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</si>
  <si>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</si>
  <si>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</si>
  <si>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</si>
  <si>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</si>
  <si>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</si>
  <si>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</si>
  <si>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</si>
  <si>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</si>
  <si>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</si>
  <si>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</si>
  <si>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</si>
  <si>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</si>
  <si>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</si>
  <si>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</si>
  <si>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</si>
  <si>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</si>
  <si>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</si>
  <si>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</si>
  <si>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</si>
  <si>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</si>
  <si>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</si>
  <si>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</si>
  <si>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</si>
  <si>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</si>
  <si>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</si>
  <si>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</si>
  <si>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</si>
  <si>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</si>
  <si>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</si>
  <si>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</si>
  <si>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</si>
  <si>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</si>
  <si>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</si>
  <si>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</si>
  <si>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</si>
  <si>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</si>
  <si>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</si>
  <si>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</si>
  <si>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</si>
  <si>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</si>
  <si>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</si>
  <si>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</si>
  <si>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</si>
  <si>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</si>
  <si>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</si>
  <si>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</si>
  <si>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</si>
  <si>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</si>
  <si>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</si>
  <si>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</si>
  <si>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</si>
  <si>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</si>
  <si>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</si>
  <si>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</si>
  <si>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</si>
  <si>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</si>
  <si>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</si>
  <si>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</si>
  <si>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</si>
  <si>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</si>
  <si>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</si>
  <si>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</si>
  <si>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</si>
  <si>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</si>
  <si>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</si>
  <si>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</si>
  <si>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</si>
  <si>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</si>
  <si>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</si>
  <si>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</si>
  <si>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</si>
  <si>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</si>
  <si>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</si>
  <si>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</si>
  <si>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</si>
  <si>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</si>
  <si>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</si>
  <si>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</si>
  <si>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</si>
  <si>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</si>
  <si>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</si>
  <si>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</si>
  <si>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</si>
  <si>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</si>
  <si>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</si>
  <si>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</si>
  <si>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</si>
  <si>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</si>
  <si>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</si>
  <si>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</si>
  <si>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</si>
  <si>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</si>
  <si>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</si>
  <si>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</si>
  <si>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</si>
  <si>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</si>
  <si>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</si>
  <si>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</si>
  <si>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</si>
  <si>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</si>
  <si>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</si>
  <si>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</si>
  <si>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</si>
  <si>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</si>
  <si>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</si>
  <si>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</si>
  <si>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</si>
  <si>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</si>
  <si>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</si>
  <si>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</si>
  <si>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</si>
  <si>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</si>
  <si>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</si>
  <si>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</si>
  <si>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</si>
  <si>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</si>
  <si>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</si>
  <si>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</si>
  <si>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</si>
  <si>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</si>
  <si>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</si>
  <si>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</si>
  <si>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</si>
  <si>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</si>
  <si>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</si>
  <si>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</si>
  <si>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</si>
  <si>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</si>
  <si>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</si>
  <si>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</si>
  <si>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</si>
  <si>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</si>
  <si>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</si>
  <si>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</si>
  <si>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</si>
  <si>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</si>
  <si>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</si>
  <si>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</si>
  <si>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</si>
  <si>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</si>
  <si>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</si>
  <si>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</si>
  <si>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</si>
  <si>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</si>
  <si>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</si>
  <si>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</si>
  <si>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</si>
  <si>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</si>
  <si>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</si>
  <si>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</si>
  <si>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</si>
  <si>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</si>
  <si>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</si>
  <si>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</si>
  <si>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</si>
  <si>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</si>
  <si>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</si>
  <si>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</si>
  <si>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</si>
  <si>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</si>
  <si>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</si>
  <si>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</si>
  <si>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</si>
  <si>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</si>
  <si>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</si>
  <si>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</si>
  <si>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</si>
  <si>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</si>
  <si>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</si>
  <si>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</si>
  <si>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</si>
  <si>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</si>
  <si>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</si>
  <si>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</si>
  <si>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</si>
  <si>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</si>
  <si>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</si>
  <si>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</si>
  <si>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</si>
  <si>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</si>
  <si>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</si>
  <si>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</si>
  <si>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</si>
  <si>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</si>
  <si>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</si>
  <si>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</si>
  <si>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</si>
  <si>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</si>
  <si>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</si>
  <si>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</si>
  <si>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</si>
  <si>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</si>
  <si>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</si>
  <si>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</si>
  <si>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</si>
  <si>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</si>
  <si>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</si>
  <si>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</si>
  <si>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</si>
  <si>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</si>
  <si>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</si>
  <si>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</si>
  <si>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</si>
  <si>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</si>
  <si>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</si>
  <si>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</si>
  <si>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</si>
  <si>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</si>
  <si>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</si>
  <si>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</si>
  <si>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</si>
  <si>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</si>
  <si>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</si>
  <si>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</si>
  <si>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</si>
  <si>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</si>
  <si>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</si>
  <si>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</si>
  <si>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</si>
  <si>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</si>
  <si>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</si>
  <si>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</si>
  <si>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</si>
  <si>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</si>
  <si>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</si>
  <si>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</si>
  <si>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</si>
  <si>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</si>
  <si>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</si>
  <si>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</si>
  <si>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</si>
  <si>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</si>
  <si>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</si>
  <si>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</si>
  <si>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</si>
  <si>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</si>
  <si>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</si>
  <si>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</si>
  <si>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</si>
  <si>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</si>
  <si>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</si>
  <si>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</si>
  <si>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</si>
  <si>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</si>
  <si>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</si>
  <si>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</si>
  <si>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</si>
  <si>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</si>
  <si>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</si>
  <si>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</si>
  <si>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</si>
  <si>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</si>
  <si>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</si>
  <si>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</si>
  <si>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</si>
  <si>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</si>
  <si>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</si>
  <si>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</si>
  <si>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</si>
  <si>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</si>
  <si>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</si>
  <si>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</si>
  <si>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</si>
  <si>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</si>
  <si>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</si>
  <si>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</si>
  <si>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</si>
  <si>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</si>
  <si>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</si>
  <si>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</si>
  <si>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</si>
  <si>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</si>
  <si>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</si>
  <si>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</si>
  <si>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</si>
  <si>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</si>
  <si>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</si>
  <si>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</si>
  <si>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</si>
  <si>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</si>
  <si>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</si>
  <si>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</si>
  <si>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</si>
  <si>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</si>
  <si>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</si>
  <si>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</si>
  <si>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</si>
  <si>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</si>
  <si>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</si>
  <si>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</si>
  <si>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</si>
  <si>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</si>
  <si>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</si>
  <si>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</si>
  <si>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</si>
  <si>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</si>
  <si>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</si>
  <si>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</si>
  <si>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</si>
  <si>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</si>
  <si>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</si>
  <si>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</si>
  <si>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</si>
  <si>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</si>
  <si>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</si>
  <si>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</si>
  <si>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</si>
  <si>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</si>
  <si>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</si>
  <si>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</si>
  <si>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</si>
  <si>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</si>
  <si>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</si>
  <si>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</si>
  <si>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</si>
  <si>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</si>
  <si>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</si>
  <si>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</si>
  <si>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</si>
  <si>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</si>
  <si>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</si>
  <si>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</si>
  <si>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</si>
  <si>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</si>
  <si>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</si>
  <si>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</si>
  <si>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</si>
  <si>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</si>
  <si>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</si>
  <si>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</si>
  <si>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</si>
  <si>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</si>
  <si>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</si>
  <si>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</si>
  <si>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</si>
  <si>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</si>
  <si>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</si>
  <si>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</si>
  <si>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</si>
  <si>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</si>
  <si>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</si>
  <si>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平成３１年度</t>
  </si>
  <si>
    <t>終了予定なし</t>
  </si>
  <si>
    <t>2020年度に予定する新たな高等教育負担軽減方策の実施に向けて、大学等の高等教育機関、高等学校、地方公共団体等に対する広報・周知を含む所要の準備を実施する。</t>
  </si>
  <si>
    <t>高等教育費負担軽減推進業務委託費</t>
  </si>
  <si>
    <t>高等教育費負担軽減実施体制整備費補助金</t>
  </si>
  <si>
    <t>諸謝金、職員旅費、委員等旅費、庁費</t>
  </si>
  <si>
    <t>説明会の開催件数
※活動見込みは公募要領等を踏まえて決定。</t>
  </si>
  <si>
    <t>件</t>
  </si>
  <si>
    <t>執行額／支援対象学生数　　　　　　　　　　　　</t>
    <phoneticPr fontId="5"/>
  </si>
  <si>
    <t>　　/</t>
    <phoneticPr fontId="5"/>
  </si>
  <si>
    <t>／　</t>
    <phoneticPr fontId="5"/>
  </si>
  <si>
    <t>2020年度に予定する新たな高等教育費の負担軽減方策の実施に向けて、支援対象者となり得る子供たちが在籍する高等学校、進学先となり得る大学等の高等教育機関（地方公共団体等の関係機関）に対する、新制度の広報・周知を図ること等により、低所得世帯の子供たちの高等教育機関への進学の機会確保に寄与する。</t>
  </si>
  <si>
    <t>-</t>
    <phoneticPr fontId="5"/>
  </si>
  <si>
    <t>-</t>
    <phoneticPr fontId="5"/>
  </si>
  <si>
    <t>-</t>
    <phoneticPr fontId="5"/>
  </si>
  <si>
    <t>-</t>
    <phoneticPr fontId="5"/>
  </si>
  <si>
    <t>本事業は「経済財政運営と改革の基本方針2018」、「新しい経済政策パッケージ」において決定された高等教育費の負担軽減を推進するものであり、優先度の高い事業である。</t>
  </si>
  <si>
    <t>支出先の選定に当たっては企画競争を予定しており、その妥当性や競争性を確保する。</t>
  </si>
  <si>
    <t>本事業は国が主体となって実施すべき事業であるため、委託契約により国が負担することが妥当である。</t>
  </si>
  <si>
    <t>支出先の選定の際には、事業経費の費目・使途の内容について厳正に確認するなど、妥当なコスト水準であるかを確認する。</t>
  </si>
  <si>
    <t>支出先の選定の際には、事業経費の費目・使途の内容について厳正に確認するなど、事業目的に即した真に必要なものに限定する。</t>
  </si>
  <si>
    <t>新31</t>
  </si>
  <si>
    <t>○</t>
  </si>
  <si>
    <t>高等教育局</t>
    <phoneticPr fontId="5"/>
  </si>
  <si>
    <t>-</t>
    <phoneticPr fontId="5"/>
  </si>
  <si>
    <t>高等教育段階の教育費負担軽減新制度プロジェクトチーム</t>
    <phoneticPr fontId="5"/>
  </si>
  <si>
    <t>無</t>
  </si>
  <si>
    <t>‐</t>
  </si>
  <si>
    <t>外部有識者による点検対象外</t>
    <phoneticPr fontId="5"/>
  </si>
  <si>
    <t>委託費</t>
    <rPh sb="0" eb="2">
      <t>イタク</t>
    </rPh>
    <rPh sb="2" eb="3">
      <t>ヒ</t>
    </rPh>
    <phoneticPr fontId="5"/>
  </si>
  <si>
    <t>高等教育費負担軽減推進業務委託費</t>
    <rPh sb="0" eb="2">
      <t>コウトウ</t>
    </rPh>
    <rPh sb="2" eb="4">
      <t>キョウイク</t>
    </rPh>
    <rPh sb="4" eb="5">
      <t>ヒ</t>
    </rPh>
    <rPh sb="5" eb="7">
      <t>フタン</t>
    </rPh>
    <rPh sb="7" eb="9">
      <t>ケイゲン</t>
    </rPh>
    <rPh sb="9" eb="11">
      <t>スイシン</t>
    </rPh>
    <rPh sb="11" eb="13">
      <t>ギョウム</t>
    </rPh>
    <rPh sb="13" eb="15">
      <t>イタク</t>
    </rPh>
    <rPh sb="15" eb="16">
      <t>ヒ</t>
    </rPh>
    <phoneticPr fontId="5"/>
  </si>
  <si>
    <t>-</t>
    <phoneticPr fontId="5"/>
  </si>
  <si>
    <t>2020年度に予定する新たな高等教育負担軽減方策の実施に向けて、（１）広報・周知活動を効果的に実施し、支援対象者となり得る子供たちやその保護者、大学等の高等教育機関の新制度に対する理解促進を図ること、（２）支援措置の対象大学等を確定する事務の実施体制の整備を図ることを目的とする。</t>
    <phoneticPr fontId="5"/>
  </si>
  <si>
    <t>支援対象者となり得る子供たちやその保護者、大学等の高等教育機関の新制度に対する理解促進を図る</t>
    <phoneticPr fontId="5"/>
  </si>
  <si>
    <t>独立行政法人日本学生支援機構による広聴調査（アンケート調査）における、新たな給付奨学金の認知率向上
※隔年調査</t>
    <rPh sb="0" eb="2">
      <t>ドクリツ</t>
    </rPh>
    <rPh sb="2" eb="4">
      <t>ギョウセイ</t>
    </rPh>
    <rPh sb="4" eb="6">
      <t>ホウジン</t>
    </rPh>
    <rPh sb="6" eb="8">
      <t>ニホン</t>
    </rPh>
    <rPh sb="8" eb="10">
      <t>ガクセイ</t>
    </rPh>
    <rPh sb="10" eb="12">
      <t>シエン</t>
    </rPh>
    <rPh sb="12" eb="14">
      <t>キコウ</t>
    </rPh>
    <rPh sb="17" eb="19">
      <t>コウチョウ</t>
    </rPh>
    <rPh sb="19" eb="21">
      <t>チョウサ</t>
    </rPh>
    <rPh sb="27" eb="29">
      <t>チョウサ</t>
    </rPh>
    <rPh sb="35" eb="36">
      <t>アラ</t>
    </rPh>
    <rPh sb="38" eb="40">
      <t>キュウフ</t>
    </rPh>
    <rPh sb="40" eb="43">
      <t>ショウガクキン</t>
    </rPh>
    <rPh sb="44" eb="46">
      <t>ニンチ</t>
    </rPh>
    <rPh sb="46" eb="47">
      <t>リツ</t>
    </rPh>
    <rPh sb="47" eb="49">
      <t>コウジョウ</t>
    </rPh>
    <rPh sb="51" eb="53">
      <t>カクネン</t>
    </rPh>
    <rPh sb="53" eb="55">
      <t>チョウサ</t>
    </rPh>
    <phoneticPr fontId="5"/>
  </si>
  <si>
    <t>・「幼児教育・高等教育無償化の制度の具体化に向けた方針」（平成30年12月28日関係閣僚合意）
・「第３期教育振興基本計画」（平成30年６月15日閣議決定）
・「経済財政運営と改革の基本方針2018」（平成30年6月15日閣議決定）
・「高等教育の負担軽減の具体的方策について（報告）」（平成30年6月14日高等教育段階における負担軽減方策に関する専門家会議）
・「新しい経済政策パッケージ」（平成29年12月8日閣議決定）</t>
    <phoneticPr fontId="5"/>
  </si>
  <si>
    <t>主任大学改革官　鍋島　豊</t>
    <rPh sb="8" eb="10">
      <t>ナベシマ</t>
    </rPh>
    <rPh sb="11" eb="12">
      <t>ユタ</t>
    </rPh>
    <phoneticPr fontId="5"/>
  </si>
  <si>
    <t>4 個性が輝く高等教育の振興</t>
    <phoneticPr fontId="5"/>
  </si>
  <si>
    <t>4-1 大学などにおける教育研究の質の向上</t>
    <phoneticPr fontId="5"/>
  </si>
  <si>
    <t>高等教育負担軽減推進委託費</t>
    <rPh sb="0" eb="2">
      <t>コウトウ</t>
    </rPh>
    <rPh sb="2" eb="4">
      <t>キョウイク</t>
    </rPh>
    <rPh sb="4" eb="6">
      <t>フタン</t>
    </rPh>
    <rPh sb="6" eb="8">
      <t>ケイゲン</t>
    </rPh>
    <rPh sb="8" eb="10">
      <t>スイシン</t>
    </rPh>
    <rPh sb="10" eb="12">
      <t>イタク</t>
    </rPh>
    <rPh sb="12" eb="13">
      <t>ヒ</t>
    </rPh>
    <phoneticPr fontId="5"/>
  </si>
  <si>
    <t>-</t>
    <phoneticPr fontId="5"/>
  </si>
  <si>
    <t>生活保護世帯に属する生徒等の大学等進学率
※32年度目標値については、前年度よりも増とする。</t>
    <phoneticPr fontId="5"/>
  </si>
  <si>
    <t>児童養護施設の生徒等の大学等進学率
※32年度目標値については、前年度よりも増とする。</t>
    <phoneticPr fontId="5"/>
  </si>
  <si>
    <t>独立行政法人日本学生支援機構による広聴調査（アンケート調査）</t>
    <phoneticPr fontId="5"/>
  </si>
  <si>
    <t>事業の実施状況等を踏まえ、適切なアウトカムの設定について不断の見直しを図ること。
引き続き事業の着実な実施及び適切な予算執行に努めること。</t>
    <phoneticPr fontId="5"/>
  </si>
  <si>
    <t>事業の重要性、目的を踏まえつつ、契約における妥当性、競争性の確保や支出経費の精査等、事業の効率的な実施に努める。</t>
    <rPh sb="0" eb="2">
      <t>ジギョウ</t>
    </rPh>
    <rPh sb="3" eb="6">
      <t>ジュウヨウセイ</t>
    </rPh>
    <rPh sb="7" eb="9">
      <t>モクテキ</t>
    </rPh>
    <rPh sb="10" eb="11">
      <t>フ</t>
    </rPh>
    <rPh sb="16" eb="18">
      <t>ケイヤク</t>
    </rPh>
    <rPh sb="22" eb="25">
      <t>ダトウセイ</t>
    </rPh>
    <rPh sb="26" eb="29">
      <t>キョウソウセイ</t>
    </rPh>
    <rPh sb="30" eb="32">
      <t>カクホ</t>
    </rPh>
    <rPh sb="33" eb="35">
      <t>シシュツ</t>
    </rPh>
    <rPh sb="35" eb="37">
      <t>ケイヒ</t>
    </rPh>
    <rPh sb="38" eb="40">
      <t>セイサ</t>
    </rPh>
    <rPh sb="40" eb="41">
      <t>トウ</t>
    </rPh>
    <rPh sb="42" eb="44">
      <t>ジギョウ</t>
    </rPh>
    <rPh sb="45" eb="48">
      <t>コウリツテキ</t>
    </rPh>
    <rPh sb="49" eb="51">
      <t>ジッシ</t>
    </rPh>
    <rPh sb="52" eb="53">
      <t>ツト</t>
    </rPh>
    <phoneticPr fontId="5"/>
  </si>
  <si>
    <t>本事業は「経済財政運営と改革の基本方針2018」、「新しい経済政策パッケージ」において決定された高等教育費の負担軽減を推進するものであり、国が主体となって実施すべき事業である。</t>
    <phoneticPr fontId="5"/>
  </si>
  <si>
    <t>本事業は、低所得世帯の子供たちの高等教育機関への進学の機会確保につなげるものであり、社会のニーズを反映している。</t>
    <phoneticPr fontId="5"/>
  </si>
  <si>
    <t>本事業は、「経済財政運営と改革の基本方針2018」、「新しい経済政策パッケージ」において決定された高等教育費の負担軽減を推進するものであり、社会のニーズを反映したものであるが、事業を実施するに当たっては、事業経費の効率的な執行に努めつつ、事業の効果が最大限得られるように取り組んでいく必要がある。</t>
    <rPh sb="0" eb="1">
      <t>ホン</t>
    </rPh>
    <rPh sb="1" eb="3">
      <t>ジギョウ</t>
    </rPh>
    <rPh sb="88" eb="90">
      <t>ジギョウ</t>
    </rPh>
    <rPh sb="91" eb="93">
      <t>ジッシ</t>
    </rPh>
    <rPh sb="96" eb="97">
      <t>ア</t>
    </rPh>
    <rPh sb="102" eb="104">
      <t>ジギョウ</t>
    </rPh>
    <rPh sb="104" eb="106">
      <t>ケイヒ</t>
    </rPh>
    <rPh sb="107" eb="110">
      <t>コウリツテキ</t>
    </rPh>
    <rPh sb="111" eb="113">
      <t>シッコウ</t>
    </rPh>
    <rPh sb="114" eb="115">
      <t>ツト</t>
    </rPh>
    <rPh sb="119" eb="121">
      <t>ジギョウ</t>
    </rPh>
    <rPh sb="122" eb="124">
      <t>コウカ</t>
    </rPh>
    <rPh sb="125" eb="128">
      <t>サイダイゲン</t>
    </rPh>
    <rPh sb="128" eb="129">
      <t>エ</t>
    </rPh>
    <rPh sb="135" eb="136">
      <t>ト</t>
    </rPh>
    <rPh sb="137" eb="138">
      <t>ク</t>
    </rPh>
    <rPh sb="142" eb="14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</si>
</sst>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190500</xdr:colOff>
      <xdr:row>741</xdr:row>
      <xdr:rowOff>280147</xdr:rowOff>
    </xdr:from>
    <xdr:to>
      <xdr:col>34</xdr:col>
      <xdr:colOff>56030</xdr:colOff>
      <xdr:row>744</xdr:row>
      <xdr:rowOff>89647</xdr:rowOff>
    </xdr:to>
    <xdr:sp macro="" textlink="">
      <xdr:nvSpPr>
        <xdr:cNvPr id="3" name="正方形/長方形 2">
          <a:extLst>
            <a:ext uri="{FF2B5EF4-FFF2-40B4-BE49-F238E27FC236}">
              <a16:creationId xmlns:a16="http://schemas.microsoft.com/office/drawing/2014/main" id="{5DBAADF8-AE29-4691-AC2B-D9D42559A3CC}"/>
            </a:ext>
          </a:extLst>
        </xdr:cNvPr>
        <xdr:cNvSpPr/>
      </xdr:nvSpPr>
      <xdr:spPr>
        <a:xfrm>
          <a:off x="3821206" y="43176265"/>
          <a:ext cx="3092824" cy="8516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文部科学省</a:t>
          </a:r>
          <a:endParaRPr kumimoji="1" lang="en-US" altLang="ja-JP" sz="1600"/>
        </a:p>
        <a:p>
          <a:pPr algn="ctr"/>
          <a:r>
            <a:rPr kumimoji="1" lang="en-US" altLang="ja-JP" sz="1600"/>
            <a:t>14</a:t>
          </a:r>
          <a:r>
            <a:rPr kumimoji="1" lang="ja-JP" altLang="en-US" sz="1600"/>
            <a:t>百万円</a:t>
          </a:r>
          <a:endParaRPr kumimoji="1" lang="en-US" altLang="ja-JP" sz="1600"/>
        </a:p>
      </xdr:txBody>
    </xdr:sp>
    <xdr:clientData/>
  </xdr:twoCellAnchor>
  <xdr:twoCellAnchor>
    <xdr:from>
      <xdr:col>19</xdr:col>
      <xdr:colOff>78441</xdr:colOff>
      <xdr:row>744</xdr:row>
      <xdr:rowOff>201706</xdr:rowOff>
    </xdr:from>
    <xdr:to>
      <xdr:col>33</xdr:col>
      <xdr:colOff>190501</xdr:colOff>
      <xdr:row>747</xdr:row>
      <xdr:rowOff>89646</xdr:rowOff>
    </xdr:to>
    <xdr:sp macro="" textlink="">
      <xdr:nvSpPr>
        <xdr:cNvPr id="5" name="大かっこ 4">
          <a:extLst>
            <a:ext uri="{FF2B5EF4-FFF2-40B4-BE49-F238E27FC236}">
              <a16:creationId xmlns:a16="http://schemas.microsoft.com/office/drawing/2014/main" id="{4CAA5FFF-332B-4C66-BE52-8AAADB72986F}"/>
            </a:ext>
          </a:extLst>
        </xdr:cNvPr>
        <xdr:cNvSpPr/>
      </xdr:nvSpPr>
      <xdr:spPr>
        <a:xfrm>
          <a:off x="3910853" y="44139971"/>
          <a:ext cx="2935942" cy="9300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本事業の選定委員会の審査に基づき、委託先を決定するとともに、委託先に対して委託費を交付する。</a:t>
          </a:r>
        </a:p>
      </xdr:txBody>
    </xdr:sp>
    <xdr:clientData/>
  </xdr:twoCellAnchor>
  <xdr:twoCellAnchor>
    <xdr:from>
      <xdr:col>19</xdr:col>
      <xdr:colOff>123265</xdr:colOff>
      <xdr:row>753</xdr:row>
      <xdr:rowOff>257739</xdr:rowOff>
    </xdr:from>
    <xdr:to>
      <xdr:col>35</xdr:col>
      <xdr:colOff>134472</xdr:colOff>
      <xdr:row>758</xdr:row>
      <xdr:rowOff>33618</xdr:rowOff>
    </xdr:to>
    <xdr:sp macro="" textlink="">
      <xdr:nvSpPr>
        <xdr:cNvPr id="8" name="大かっこ 7">
          <a:extLst>
            <a:ext uri="{FF2B5EF4-FFF2-40B4-BE49-F238E27FC236}">
              <a16:creationId xmlns:a16="http://schemas.microsoft.com/office/drawing/2014/main" id="{0A5E09E0-4319-4883-8D4F-AB872EDFCF57}"/>
            </a:ext>
          </a:extLst>
        </xdr:cNvPr>
        <xdr:cNvSpPr/>
      </xdr:nvSpPr>
      <xdr:spPr>
        <a:xfrm>
          <a:off x="3955677" y="44924386"/>
          <a:ext cx="3238501" cy="21627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高等教育負担軽減の方策について、広報・周知活動を行う。</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　ポスター</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パンフレットの作成、配布</a:t>
          </a:r>
        </a:p>
        <a:p>
          <a:r>
            <a:rPr lang="ja-JP" altLang="ja-JP" sz="1100">
              <a:solidFill>
                <a:schemeClr val="tx1"/>
              </a:solidFill>
              <a:effectLst/>
              <a:latin typeface="+mn-lt"/>
              <a:ea typeface="+mn-ea"/>
              <a:cs typeface="+mn-cs"/>
            </a:rPr>
            <a:t>・　イベント開催</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WEB</a:t>
          </a:r>
          <a:r>
            <a:rPr lang="ja-JP" altLang="ja-JP" sz="1100">
              <a:solidFill>
                <a:schemeClr val="tx1"/>
              </a:solidFill>
              <a:effectLst/>
              <a:latin typeface="+mn-lt"/>
              <a:ea typeface="+mn-ea"/>
              <a:cs typeface="+mn-cs"/>
            </a:rPr>
            <a:t>コンテンツ制作</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SEO</a:t>
          </a:r>
          <a:r>
            <a:rPr lang="ja-JP" altLang="ja-JP" sz="1100">
              <a:solidFill>
                <a:schemeClr val="tx1"/>
              </a:solidFill>
              <a:effectLst/>
              <a:latin typeface="+mn-lt"/>
              <a:ea typeface="+mn-ea"/>
              <a:cs typeface="+mn-cs"/>
            </a:rPr>
            <a:t>対策（検索エンジン最適化）</a:t>
          </a:r>
        </a:p>
        <a:p>
          <a:r>
            <a:rPr lang="ja-JP" altLang="ja-JP" sz="1100">
              <a:solidFill>
                <a:schemeClr val="tx1"/>
              </a:solidFill>
              <a:effectLst/>
              <a:latin typeface="+mn-lt"/>
              <a:ea typeface="+mn-ea"/>
              <a:cs typeface="+mn-cs"/>
            </a:rPr>
            <a:t>・　リンクバナーの作成、配布</a:t>
          </a:r>
        </a:p>
        <a:p>
          <a:r>
            <a:rPr lang="ja-JP" altLang="ja-JP" sz="1100">
              <a:solidFill>
                <a:schemeClr val="tx1"/>
              </a:solidFill>
              <a:effectLst/>
              <a:latin typeface="+mn-lt"/>
              <a:ea typeface="+mn-ea"/>
              <a:cs typeface="+mn-cs"/>
            </a:rPr>
            <a:t>・　マスメディア対策</a:t>
          </a:r>
        </a:p>
        <a:p>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SNS</a:t>
          </a:r>
          <a:r>
            <a:rPr lang="ja-JP" altLang="ja-JP" sz="1100">
              <a:solidFill>
                <a:schemeClr val="tx1"/>
              </a:solidFill>
              <a:effectLst/>
              <a:latin typeface="+mn-lt"/>
              <a:ea typeface="+mn-ea"/>
              <a:cs typeface="+mn-cs"/>
            </a:rPr>
            <a:t>による情報発信</a:t>
          </a:r>
          <a:endParaRPr kumimoji="1" lang="ja-JP" altLang="en-US" sz="1100"/>
        </a:p>
      </xdr:txBody>
    </xdr:sp>
    <xdr:clientData/>
  </xdr:twoCellAnchor>
  <xdr:twoCellAnchor>
    <xdr:from>
      <xdr:col>20</xdr:col>
      <xdr:colOff>56028</xdr:colOff>
      <xdr:row>750</xdr:row>
      <xdr:rowOff>190500</xdr:rowOff>
    </xdr:from>
    <xdr:to>
      <xdr:col>35</xdr:col>
      <xdr:colOff>123264</xdr:colOff>
      <xdr:row>753</xdr:row>
      <xdr:rowOff>0</xdr:rowOff>
    </xdr:to>
    <xdr:sp macro="" textlink="">
      <xdr:nvSpPr>
        <xdr:cNvPr id="15" name="正方形/長方形 14">
          <a:extLst>
            <a:ext uri="{FF2B5EF4-FFF2-40B4-BE49-F238E27FC236}">
              <a16:creationId xmlns:a16="http://schemas.microsoft.com/office/drawing/2014/main" id="{721B651F-DB80-4594-BE7A-B2882A508DA6}"/>
            </a:ext>
          </a:extLst>
        </xdr:cNvPr>
        <xdr:cNvSpPr/>
      </xdr:nvSpPr>
      <xdr:spPr>
        <a:xfrm>
          <a:off x="4090146" y="43815000"/>
          <a:ext cx="3092824" cy="8516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．民間団体（</a:t>
          </a:r>
          <a:r>
            <a:rPr kumimoji="1" lang="en-US" altLang="ja-JP" sz="1600"/>
            <a:t>1</a:t>
          </a:r>
          <a:r>
            <a:rPr kumimoji="1" lang="ja-JP" altLang="en-US" sz="1600"/>
            <a:t>機関）</a:t>
          </a:r>
          <a:endParaRPr kumimoji="1" lang="en-US" altLang="ja-JP" sz="1600"/>
        </a:p>
        <a:p>
          <a:pPr algn="ctr"/>
          <a:r>
            <a:rPr kumimoji="1" lang="en-US" altLang="ja-JP" sz="1600"/>
            <a:t>14</a:t>
          </a:r>
          <a:r>
            <a:rPr kumimoji="1" lang="ja-JP" altLang="en-US" sz="1600"/>
            <a:t>百万円</a:t>
          </a:r>
          <a:endParaRPr kumimoji="1" lang="en-US" altLang="ja-JP" sz="1600"/>
        </a:p>
      </xdr:txBody>
    </xdr:sp>
    <xdr:clientData/>
  </xdr:twoCellAnchor>
  <xdr:oneCellAnchor>
    <xdr:from>
      <xdr:col>20</xdr:col>
      <xdr:colOff>22412</xdr:colOff>
      <xdr:row>749</xdr:row>
      <xdr:rowOff>201706</xdr:rowOff>
    </xdr:from>
    <xdr:ext cx="1445559" cy="275717"/>
    <xdr:sp macro="" textlink="">
      <xdr:nvSpPr>
        <xdr:cNvPr id="24" name="テキスト ボックス 23">
          <a:extLst>
            <a:ext uri="{FF2B5EF4-FFF2-40B4-BE49-F238E27FC236}">
              <a16:creationId xmlns:a16="http://schemas.microsoft.com/office/drawing/2014/main" id="{E072D5D5-3E95-4004-8F43-B39CFAB8E4A7}"/>
            </a:ext>
          </a:extLst>
        </xdr:cNvPr>
        <xdr:cNvSpPr txBox="1"/>
      </xdr:nvSpPr>
      <xdr:spPr>
        <a:xfrm>
          <a:off x="4056530" y="43478824"/>
          <a:ext cx="1445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企画競争契約</a:t>
          </a:r>
          <a:r>
            <a:rPr kumimoji="1" lang="en-US" altLang="ja-JP" sz="1100"/>
            <a:t>】</a:t>
          </a:r>
          <a:endParaRPr kumimoji="1" lang="ja-JP" altLang="en-US" sz="1100"/>
        </a:p>
      </xdr:txBody>
    </xdr:sp>
    <xdr:clientData/>
  </xdr:oneCellAnchor>
  <xdr:twoCellAnchor>
    <xdr:from>
      <xdr:col>24</xdr:col>
      <xdr:colOff>145677</xdr:colOff>
      <xdr:row>747</xdr:row>
      <xdr:rowOff>179295</xdr:rowOff>
    </xdr:from>
    <xdr:to>
      <xdr:col>28</xdr:col>
      <xdr:colOff>156883</xdr:colOff>
      <xdr:row>749</xdr:row>
      <xdr:rowOff>145677</xdr:rowOff>
    </xdr:to>
    <xdr:sp macro="" textlink="">
      <xdr:nvSpPr>
        <xdr:cNvPr id="40" name="矢印: 下 39">
          <a:extLst>
            <a:ext uri="{FF2B5EF4-FFF2-40B4-BE49-F238E27FC236}">
              <a16:creationId xmlns:a16="http://schemas.microsoft.com/office/drawing/2014/main" id="{C7F261F0-5A65-4F3E-B5F2-3AA17E189122}"/>
            </a:ext>
          </a:extLst>
        </xdr:cNvPr>
        <xdr:cNvSpPr/>
      </xdr:nvSpPr>
      <xdr:spPr>
        <a:xfrm>
          <a:off x="4986618" y="42526324"/>
          <a:ext cx="818030" cy="66114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596</v>
      </c>
      <c r="AP2" s="939"/>
      <c r="AQ2" s="939"/>
      <c r="AR2" s="79" t="str">
        <f>IF(OR(AO2="　", AO2=""), "", "-")</f>
        <v>-</v>
      </c>
      <c r="AS2" s="940">
        <v>13</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598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3"/>
      <c r="AA5" s="543"/>
      <c r="AB5" s="543"/>
      <c r="AC5" s="543"/>
      <c r="AD5" s="544"/>
      <c r="AE5" s="699" t="s">
        <v>600</v>
      </c>
      <c r="AF5" s="699"/>
      <c r="AG5" s="699"/>
      <c r="AH5" s="699"/>
      <c r="AI5" s="699"/>
      <c r="AJ5" s="699"/>
      <c r="AK5" s="699"/>
      <c r="AL5" s="699"/>
      <c r="AM5" s="699"/>
      <c r="AN5" s="699"/>
      <c r="AO5" s="699"/>
      <c r="AP5" s="700"/>
      <c r="AQ5" s="701" t="s">
        <v>611</v>
      </c>
      <c r="AR5" s="702"/>
      <c r="AS5" s="702"/>
      <c r="AT5" s="702"/>
      <c r="AU5" s="702"/>
      <c r="AV5" s="702"/>
      <c r="AW5" s="702"/>
      <c r="AX5" s="703"/>
    </row>
    <row r="6" spans="1:50" ht="33.75"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57.5" customHeight="1" x14ac:dyDescent="0.15">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610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子ども・若者育成支援、少子化社会対策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607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7.7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3.75"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569</v>
      </c>
      <c r="Q13" s="658"/>
      <c r="R13" s="658"/>
      <c r="S13" s="658"/>
      <c r="T13" s="658"/>
      <c r="U13" s="658"/>
      <c r="V13" s="659"/>
      <c r="W13" s="657" t="s">
        <v>569</v>
      </c>
      <c r="X13" s="658"/>
      <c r="Y13" s="658"/>
      <c r="Z13" s="658"/>
      <c r="AA13" s="658"/>
      <c r="AB13" s="658"/>
      <c r="AC13" s="659"/>
      <c r="AD13" s="657" t="s">
        <v>599</v>
      </c>
      <c r="AE13" s="658"/>
      <c r="AF13" s="658"/>
      <c r="AG13" s="658"/>
      <c r="AH13" s="658"/>
      <c r="AI13" s="658"/>
      <c r="AJ13" s="659"/>
      <c r="AK13" s="657">
        <v>14</v>
      </c>
      <c r="AL13" s="658"/>
      <c r="AM13" s="658"/>
      <c r="AN13" s="658"/>
      <c r="AO13" s="658"/>
      <c r="AP13" s="658"/>
      <c r="AQ13" s="659"/>
      <c r="AR13" s="919">
        <v>14</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599</v>
      </c>
      <c r="AE14" s="658"/>
      <c r="AF14" s="658"/>
      <c r="AG14" s="658"/>
      <c r="AH14" s="658"/>
      <c r="AI14" s="658"/>
      <c r="AJ14" s="659"/>
      <c r="AK14" s="657" t="s">
        <v>564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569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t="s">
        <v>569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569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14</v>
      </c>
      <c r="AL18" s="879"/>
      <c r="AM18" s="879"/>
      <c r="AN18" s="879"/>
      <c r="AO18" s="879"/>
      <c r="AP18" s="879"/>
      <c r="AQ18" s="880"/>
      <c r="AR18" s="878">
        <f>SUM(AR13:AX17)</f>
        <v>14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457</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7.75" customHeight="1" x14ac:dyDescent="0.15">
      <c r="A23" s="967"/>
      <c r="B23" s="968"/>
      <c r="C23" s="968"/>
      <c r="D23" s="968"/>
      <c r="E23" s="968"/>
      <c r="F23" s="969"/>
      <c r="G23" s="952" t="s">
        <v>578</v>
      </c>
      <c r="H23" s="953"/>
      <c r="I23" s="953"/>
      <c r="J23" s="953"/>
      <c r="K23" s="953"/>
      <c r="L23" s="953"/>
      <c r="M23" s="953"/>
      <c r="N23" s="953"/>
      <c r="O23" s="954"/>
      <c r="P23" s="919">
        <v>14</v>
      </c>
      <c r="Q23" s="920"/>
      <c r="R23" s="920"/>
      <c r="S23" s="920"/>
      <c r="T23" s="920"/>
      <c r="U23" s="920"/>
      <c r="V23" s="937"/>
      <c r="W23" s="919">
        <v>14</v>
      </c>
      <c r="X23" s="920"/>
      <c r="Y23" s="920"/>
      <c r="Z23" s="920"/>
      <c r="AA23" s="920"/>
      <c r="AB23" s="920"/>
      <c r="AC23" s="937"/>
      <c r="AD23" s="974" t="s">
        <v>615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30" customHeight="1" x14ac:dyDescent="0.15">
      <c r="A24" s="967"/>
      <c r="B24" s="968"/>
      <c r="C24" s="968"/>
      <c r="D24" s="968"/>
      <c r="E24" s="968"/>
      <c r="F24" s="969"/>
      <c r="G24" s="955" t="s">
        <v>579</v>
      </c>
      <c r="H24" s="956"/>
      <c r="I24" s="956"/>
      <c r="J24" s="956"/>
      <c r="K24" s="956"/>
      <c r="L24" s="956"/>
      <c r="M24" s="956"/>
      <c r="N24" s="956"/>
      <c r="O24" s="957"/>
      <c r="P24" s="657" t="s">
        <v>606</v>
      </c>
      <c r="Q24" s="658"/>
      <c r="R24" s="658"/>
      <c r="S24" s="658"/>
      <c r="T24" s="658"/>
      <c r="U24" s="658"/>
      <c r="V24" s="659"/>
      <c r="W24" s="657" t="s">
        <v>615</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30" customHeight="1" x14ac:dyDescent="0.15">
      <c r="A25" s="967"/>
      <c r="B25" s="968"/>
      <c r="C25" s="968"/>
      <c r="D25" s="968"/>
      <c r="E25" s="968"/>
      <c r="F25" s="969"/>
      <c r="G25" s="955" t="s">
        <v>580</v>
      </c>
      <c r="H25" s="956"/>
      <c r="I25" s="956"/>
      <c r="J25" s="956"/>
      <c r="K25" s="956"/>
      <c r="L25" s="956"/>
      <c r="M25" s="956"/>
      <c r="N25" s="956"/>
      <c r="O25" s="957"/>
      <c r="P25" s="657" t="s">
        <v>606</v>
      </c>
      <c r="Q25" s="658"/>
      <c r="R25" s="658"/>
      <c r="S25" s="658"/>
      <c r="T25" s="658"/>
      <c r="U25" s="658"/>
      <c r="V25" s="659"/>
      <c r="W25" s="657" t="s">
        <v>615</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v>14</v>
      </c>
      <c r="Q29" s="658"/>
      <c r="R29" s="658"/>
      <c r="S29" s="658"/>
      <c r="T29" s="658"/>
      <c r="U29" s="658"/>
      <c r="V29" s="659"/>
      <c r="W29" s="933">
        <f>AR13</f>
        <v>14</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569</v>
      </c>
      <c r="AV31" s="199"/>
      <c r="AW31" s="398" t="s">
        <v>300</v>
      </c>
      <c r="AX31" s="399"/>
    </row>
    <row r="32" spans="1:50" ht="50.25" customHeight="1" x14ac:dyDescent="0.15">
      <c r="A32" s="403"/>
      <c r="B32" s="401"/>
      <c r="C32" s="401"/>
      <c r="D32" s="401"/>
      <c r="E32" s="401"/>
      <c r="F32" s="402"/>
      <c r="G32" s="564" t="s">
        <v>608</v>
      </c>
      <c r="H32" s="565"/>
      <c r="I32" s="565"/>
      <c r="J32" s="565"/>
      <c r="K32" s="565"/>
      <c r="L32" s="565"/>
      <c r="M32" s="565"/>
      <c r="N32" s="565"/>
      <c r="O32" s="566"/>
      <c r="P32" s="105" t="s">
        <v>609</v>
      </c>
      <c r="Q32" s="105"/>
      <c r="R32" s="105"/>
      <c r="S32" s="105"/>
      <c r="T32" s="105"/>
      <c r="U32" s="105"/>
      <c r="V32" s="105"/>
      <c r="W32" s="105"/>
      <c r="X32" s="106"/>
      <c r="Y32" s="471" t="s">
        <v>12</v>
      </c>
      <c r="Z32" s="531"/>
      <c r="AA32" s="532"/>
      <c r="AB32" s="461" t="s">
        <v>493</v>
      </c>
      <c r="AC32" s="461"/>
      <c r="AD32" s="461"/>
      <c r="AE32" s="218" t="s">
        <v>569</v>
      </c>
      <c r="AF32" s="219"/>
      <c r="AG32" s="219"/>
      <c r="AH32" s="219"/>
      <c r="AI32" s="218" t="s">
        <v>569</v>
      </c>
      <c r="AJ32" s="219"/>
      <c r="AK32" s="219"/>
      <c r="AL32" s="219"/>
      <c r="AM32" s="218" t="s">
        <v>569</v>
      </c>
      <c r="AN32" s="219"/>
      <c r="AO32" s="219"/>
      <c r="AP32" s="219"/>
      <c r="AQ32" s="340" t="s">
        <v>569</v>
      </c>
      <c r="AR32" s="207"/>
      <c r="AS32" s="207"/>
      <c r="AT32" s="341"/>
      <c r="AU32" s="219" t="s">
        <v>569</v>
      </c>
      <c r="AV32" s="219"/>
      <c r="AW32" s="219"/>
      <c r="AX32" s="221"/>
    </row>
    <row r="33" spans="1:50" ht="50.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493</v>
      </c>
      <c r="AC33" s="523"/>
      <c r="AD33" s="523"/>
      <c r="AE33" s="218" t="s">
        <v>569</v>
      </c>
      <c r="AF33" s="219"/>
      <c r="AG33" s="219"/>
      <c r="AH33" s="219"/>
      <c r="AI33" s="218" t="s">
        <v>569</v>
      </c>
      <c r="AJ33" s="219"/>
      <c r="AK33" s="219"/>
      <c r="AL33" s="219"/>
      <c r="AM33" s="218" t="s">
        <v>569</v>
      </c>
      <c r="AN33" s="219"/>
      <c r="AO33" s="219"/>
      <c r="AP33" s="219"/>
      <c r="AQ33" s="340" t="s">
        <v>569</v>
      </c>
      <c r="AR33" s="207"/>
      <c r="AS33" s="207"/>
      <c r="AT33" s="341"/>
      <c r="AU33" s="219" t="s">
        <v>569</v>
      </c>
      <c r="AV33" s="219"/>
      <c r="AW33" s="219"/>
      <c r="AX33" s="221"/>
    </row>
    <row r="34" spans="1:50" ht="50.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569</v>
      </c>
      <c r="AF34" s="219"/>
      <c r="AG34" s="219"/>
      <c r="AH34" s="219"/>
      <c r="AI34" s="218" t="s">
        <v>569</v>
      </c>
      <c r="AJ34" s="219"/>
      <c r="AK34" s="219"/>
      <c r="AL34" s="219"/>
      <c r="AM34" s="218" t="s">
        <v>569</v>
      </c>
      <c r="AN34" s="219"/>
      <c r="AO34" s="219"/>
      <c r="AP34" s="219"/>
      <c r="AQ34" s="340" t="s">
        <v>569</v>
      </c>
      <c r="AR34" s="207"/>
      <c r="AS34" s="207"/>
      <c r="AT34" s="341"/>
      <c r="AU34" s="219" t="s">
        <v>569</v>
      </c>
      <c r="AV34" s="219"/>
      <c r="AW34" s="219"/>
      <c r="AX34" s="221"/>
    </row>
    <row r="35" spans="1:50" ht="23.25" customHeight="1" x14ac:dyDescent="0.15">
      <c r="A35" s="226" t="s">
        <v>502</v>
      </c>
      <c r="B35" s="227"/>
      <c r="C35" s="227"/>
      <c r="D35" s="227"/>
      <c r="E35" s="227"/>
      <c r="F35" s="228"/>
      <c r="G35" s="232" t="s">
        <v>618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355</v>
      </c>
      <c r="AT38" s="134"/>
      <c r="AU38" s="199" t="s">
        <v>569</v>
      </c>
      <c r="AV38" s="199"/>
      <c r="AW38" s="398" t="s">
        <v>300</v>
      </c>
      <c r="AX38" s="399"/>
    </row>
    <row r="39" spans="1:50" ht="48"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t="s">
        <v>493</v>
      </c>
      <c r="AC39" s="461"/>
      <c r="AD39" s="461"/>
      <c r="AE39" s="218">
        <v>24</v>
      </c>
      <c r="AF39" s="219"/>
      <c r="AG39" s="219"/>
      <c r="AH39" s="219"/>
      <c r="AI39" s="218">
        <v>27.1</v>
      </c>
      <c r="AJ39" s="219"/>
      <c r="AK39" s="219"/>
      <c r="AL39" s="219"/>
      <c r="AM39" s="218"/>
      <c r="AN39" s="219"/>
      <c r="AO39" s="219"/>
      <c r="AP39" s="219"/>
      <c r="AQ39" s="340" t="s">
        <v>569</v>
      </c>
      <c r="AR39" s="207"/>
      <c r="AS39" s="207"/>
      <c r="AT39" s="341"/>
      <c r="AU39" s="219" t="s">
        <v>569</v>
      </c>
      <c r="AV39" s="219"/>
      <c r="AW39" s="219"/>
      <c r="AX39" s="221"/>
    </row>
    <row r="40" spans="1:50" ht="48"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493</v>
      </c>
      <c r="AC40" s="523"/>
      <c r="AD40" s="523"/>
      <c r="AE40" s="218" t="s">
        <v>569</v>
      </c>
      <c r="AF40" s="219"/>
      <c r="AG40" s="219"/>
      <c r="AH40" s="219"/>
      <c r="AI40" s="218" t="s">
        <v>569</v>
      </c>
      <c r="AJ40" s="219"/>
      <c r="AK40" s="219"/>
      <c r="AL40" s="219"/>
      <c r="AM40" s="218"/>
      <c r="AN40" s="219"/>
      <c r="AO40" s="219"/>
      <c r="AP40" s="219"/>
      <c r="AQ40" s="340" t="s">
        <v>569</v>
      </c>
      <c r="AR40" s="207"/>
      <c r="AS40" s="207"/>
      <c r="AT40" s="341"/>
      <c r="AU40" s="219" t="s">
        <v>569</v>
      </c>
      <c r="AV40" s="219"/>
      <c r="AW40" s="219"/>
      <c r="AX40" s="221"/>
    </row>
    <row r="41" spans="1:50" ht="48"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569</v>
      </c>
      <c r="AF41" s="219"/>
      <c r="AG41" s="219"/>
      <c r="AH41" s="219"/>
      <c r="AI41" s="218" t="s">
        <v>569</v>
      </c>
      <c r="AJ41" s="219"/>
      <c r="AK41" s="219"/>
      <c r="AL41" s="219"/>
      <c r="AM41" s="218"/>
      <c r="AN41" s="219"/>
      <c r="AO41" s="219"/>
      <c r="AP41" s="219"/>
      <c r="AQ41" s="340" t="s">
        <v>569</v>
      </c>
      <c r="AR41" s="207"/>
      <c r="AS41" s="207"/>
      <c r="AT41" s="341"/>
      <c r="AU41" s="219" t="s">
        <v>569</v>
      </c>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t="s">
        <v>569</v>
      </c>
      <c r="AF101" s="219"/>
      <c r="AG101" s="219"/>
      <c r="AH101" s="220"/>
      <c r="AI101" s="218" t="s">
        <v>569</v>
      </c>
      <c r="AJ101" s="219"/>
      <c r="AK101" s="219"/>
      <c r="AL101" s="220"/>
      <c r="AM101" s="218" t="s">
        <v>569</v>
      </c>
      <c r="AN101" s="219"/>
      <c r="AO101" s="219"/>
      <c r="AP101" s="220"/>
      <c r="AQ101" s="218" t="s">
        <v>569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t="s">
        <v>569</v>
      </c>
      <c r="AF102" s="418"/>
      <c r="AG102" s="418"/>
      <c r="AH102" s="418"/>
      <c r="AI102" s="418" t="s">
        <v>569</v>
      </c>
      <c r="AJ102" s="418"/>
      <c r="AK102" s="418"/>
      <c r="AL102" s="418"/>
      <c r="AM102" s="418" t="s">
        <v>569</v>
      </c>
      <c r="AN102" s="418"/>
      <c r="AO102" s="418"/>
      <c r="AP102" s="418"/>
      <c r="AQ102" s="273">
        <v>11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569</v>
      </c>
      <c r="AC116" s="463"/>
      <c r="AD116" s="464"/>
      <c r="AE116" s="418" t="s">
        <v>569</v>
      </c>
      <c r="AF116" s="418"/>
      <c r="AG116" s="418"/>
      <c r="AH116" s="418"/>
      <c r="AI116" s="418" t="s">
        <v>569</v>
      </c>
      <c r="AJ116" s="418"/>
      <c r="AK116" s="418"/>
      <c r="AL116" s="418"/>
      <c r="AM116" s="418" t="s">
        <v>569</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51" t="s">
        <v>569</v>
      </c>
      <c r="AF117" s="551"/>
      <c r="AG117" s="551"/>
      <c r="AH117" s="551"/>
      <c r="AI117" s="551" t="s">
        <v>569</v>
      </c>
      <c r="AJ117" s="551"/>
      <c r="AK117" s="551"/>
      <c r="AL117" s="551"/>
      <c r="AM117" s="551" t="s">
        <v>569</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585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509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584</v>
      </c>
      <c r="AC123" s="473"/>
      <c r="AD123" s="474"/>
      <c r="AE123" s="551" t="s">
        <v>569</v>
      </c>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509</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584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509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32</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616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493</v>
      </c>
      <c r="AC134" s="205"/>
      <c r="AD134" s="205"/>
      <c r="AE134" s="206">
        <v>33.1</v>
      </c>
      <c r="AF134" s="207"/>
      <c r="AG134" s="207"/>
      <c r="AH134" s="207"/>
      <c r="AI134" s="206">
        <v>35.299999999999997</v>
      </c>
      <c r="AJ134" s="207"/>
      <c r="AK134" s="207"/>
      <c r="AL134" s="207"/>
      <c r="AM134" s="206"/>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493</v>
      </c>
      <c r="AC135" s="213"/>
      <c r="AD135" s="213"/>
      <c r="AE135" s="206" t="s">
        <v>569</v>
      </c>
      <c r="AF135" s="207"/>
      <c r="AG135" s="207"/>
      <c r="AH135" s="207"/>
      <c r="AI135" s="206" t="s">
        <v>569</v>
      </c>
      <c r="AJ135" s="207"/>
      <c r="AK135" s="207"/>
      <c r="AL135" s="207"/>
      <c r="AM135" s="206"/>
      <c r="AN135" s="207"/>
      <c r="AO135" s="207"/>
      <c r="AP135" s="207"/>
      <c r="AQ135" s="206" t="s">
        <v>569</v>
      </c>
      <c r="AR135" s="207"/>
      <c r="AS135" s="207"/>
      <c r="AT135" s="207"/>
      <c r="AU135" s="206" t="s">
        <v>569</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32</v>
      </c>
      <c r="AR137" s="199"/>
      <c r="AS137" s="133" t="s">
        <v>355</v>
      </c>
      <c r="AT137" s="134"/>
      <c r="AU137" s="200" t="s">
        <v>569</v>
      </c>
      <c r="AV137" s="200"/>
      <c r="AW137" s="133" t="s">
        <v>300</v>
      </c>
      <c r="AX137" s="195"/>
    </row>
    <row r="138" spans="1:50" ht="39.75" customHeight="1" x14ac:dyDescent="0.15">
      <c r="A138" s="189"/>
      <c r="B138" s="186"/>
      <c r="C138" s="180"/>
      <c r="D138" s="186"/>
      <c r="E138" s="180"/>
      <c r="F138" s="181"/>
      <c r="G138" s="104" t="s">
        <v>617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493</v>
      </c>
      <c r="AC138" s="205"/>
      <c r="AD138" s="205"/>
      <c r="AE138" s="206">
        <v>24</v>
      </c>
      <c r="AF138" s="207"/>
      <c r="AG138" s="207"/>
      <c r="AH138" s="207"/>
      <c r="AI138" s="206">
        <v>27.1</v>
      </c>
      <c r="AJ138" s="207"/>
      <c r="AK138" s="207"/>
      <c r="AL138" s="207"/>
      <c r="AM138" s="206"/>
      <c r="AN138" s="207"/>
      <c r="AO138" s="207"/>
      <c r="AP138" s="207"/>
      <c r="AQ138" s="206" t="s">
        <v>569</v>
      </c>
      <c r="AR138" s="207"/>
      <c r="AS138" s="207"/>
      <c r="AT138" s="207"/>
      <c r="AU138" s="206" t="s">
        <v>569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493</v>
      </c>
      <c r="AC139" s="213"/>
      <c r="AD139" s="213"/>
      <c r="AE139" s="206" t="s">
        <v>569</v>
      </c>
      <c r="AF139" s="207"/>
      <c r="AG139" s="207"/>
      <c r="AH139" s="207"/>
      <c r="AI139" s="206" t="s">
        <v>569</v>
      </c>
      <c r="AJ139" s="207"/>
      <c r="AK139" s="207"/>
      <c r="AL139" s="207"/>
      <c r="AM139" s="206"/>
      <c r="AN139" s="207"/>
      <c r="AO139" s="207"/>
      <c r="AP139" s="207"/>
      <c r="AQ139" s="206" t="s">
        <v>569</v>
      </c>
      <c r="AR139" s="207"/>
      <c r="AS139" s="207"/>
      <c r="AT139" s="207"/>
      <c r="AU139" s="206" t="s">
        <v>569</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587</v>
      </c>
      <c r="K430" s="901"/>
      <c r="L430" s="901"/>
      <c r="M430" s="901"/>
      <c r="N430" s="901"/>
      <c r="O430" s="901"/>
      <c r="P430" s="901"/>
      <c r="Q430" s="901"/>
      <c r="R430" s="901"/>
      <c r="S430" s="901"/>
      <c r="T430" s="902"/>
      <c r="U430" s="588" t="s">
        <v>588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588</v>
      </c>
      <c r="AF432" s="200"/>
      <c r="AG432" s="133" t="s">
        <v>355</v>
      </c>
      <c r="AH432" s="134"/>
      <c r="AI432" s="156"/>
      <c r="AJ432" s="156"/>
      <c r="AK432" s="156"/>
      <c r="AL432" s="154"/>
      <c r="AM432" s="156"/>
      <c r="AN432" s="156"/>
      <c r="AO432" s="156"/>
      <c r="AP432" s="154"/>
      <c r="AQ432" s="590" t="s">
        <v>589</v>
      </c>
      <c r="AR432" s="200"/>
      <c r="AS432" s="133" t="s">
        <v>355</v>
      </c>
      <c r="AT432" s="134"/>
      <c r="AU432" s="200" t="s">
        <v>589</v>
      </c>
      <c r="AV432" s="200"/>
      <c r="AW432" s="133" t="s">
        <v>300</v>
      </c>
      <c r="AX432" s="195"/>
    </row>
    <row r="433" spans="1:50" ht="23.25" customHeight="1" x14ac:dyDescent="0.15">
      <c r="A433" s="189"/>
      <c r="B433" s="186"/>
      <c r="C433" s="180"/>
      <c r="D433" s="186"/>
      <c r="E433" s="342"/>
      <c r="F433" s="343"/>
      <c r="G433" s="104" t="s">
        <v>588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589</v>
      </c>
      <c r="AC433" s="213"/>
      <c r="AD433" s="213"/>
      <c r="AE433" s="340" t="s">
        <v>587</v>
      </c>
      <c r="AF433" s="207"/>
      <c r="AG433" s="207"/>
      <c r="AH433" s="341"/>
      <c r="AI433" s="340" t="s">
        <v>587</v>
      </c>
      <c r="AJ433" s="207"/>
      <c r="AK433" s="207"/>
      <c r="AL433" s="207"/>
      <c r="AM433" s="340" t="s">
        <v>569</v>
      </c>
      <c r="AN433" s="207"/>
      <c r="AO433" s="207"/>
      <c r="AP433" s="341"/>
      <c r="AQ433" s="340" t="s">
        <v>587</v>
      </c>
      <c r="AR433" s="207"/>
      <c r="AS433" s="207"/>
      <c r="AT433" s="341"/>
      <c r="AU433" s="207" t="s">
        <v>587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589</v>
      </c>
      <c r="AC434" s="205"/>
      <c r="AD434" s="205"/>
      <c r="AE434" s="340" t="s">
        <v>587</v>
      </c>
      <c r="AF434" s="207"/>
      <c r="AG434" s="207"/>
      <c r="AH434" s="341"/>
      <c r="AI434" s="340" t="s">
        <v>587</v>
      </c>
      <c r="AJ434" s="207"/>
      <c r="AK434" s="207"/>
      <c r="AL434" s="207"/>
      <c r="AM434" s="340" t="s">
        <v>569</v>
      </c>
      <c r="AN434" s="207"/>
      <c r="AO434" s="207"/>
      <c r="AP434" s="341"/>
      <c r="AQ434" s="340" t="s">
        <v>590</v>
      </c>
      <c r="AR434" s="207"/>
      <c r="AS434" s="207"/>
      <c r="AT434" s="341"/>
      <c r="AU434" s="207" t="s">
        <v>587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587</v>
      </c>
      <c r="AF435" s="207"/>
      <c r="AG435" s="207"/>
      <c r="AH435" s="341"/>
      <c r="AI435" s="340" t="s">
        <v>587</v>
      </c>
      <c r="AJ435" s="207"/>
      <c r="AK435" s="207"/>
      <c r="AL435" s="207"/>
      <c r="AM435" s="340" t="s">
        <v>569</v>
      </c>
      <c r="AN435" s="207"/>
      <c r="AO435" s="207"/>
      <c r="AP435" s="341"/>
      <c r="AQ435" s="340" t="s">
        <v>587</v>
      </c>
      <c r="AR435" s="207"/>
      <c r="AS435" s="207"/>
      <c r="AT435" s="341"/>
      <c r="AU435" s="207" t="s">
        <v>587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588</v>
      </c>
      <c r="AF457" s="200"/>
      <c r="AG457" s="133" t="s">
        <v>355</v>
      </c>
      <c r="AH457" s="134"/>
      <c r="AI457" s="156"/>
      <c r="AJ457" s="156"/>
      <c r="AK457" s="156"/>
      <c r="AL457" s="154"/>
      <c r="AM457" s="156"/>
      <c r="AN457" s="156"/>
      <c r="AO457" s="156"/>
      <c r="AP457" s="154"/>
      <c r="AQ457" s="590" t="s">
        <v>589</v>
      </c>
      <c r="AR457" s="200"/>
      <c r="AS457" s="133" t="s">
        <v>355</v>
      </c>
      <c r="AT457" s="134"/>
      <c r="AU457" s="200" t="s">
        <v>589</v>
      </c>
      <c r="AV457" s="200"/>
      <c r="AW457" s="133" t="s">
        <v>300</v>
      </c>
      <c r="AX457" s="195"/>
    </row>
    <row r="458" spans="1:50" ht="23.25" customHeight="1" x14ac:dyDescent="0.15">
      <c r="A458" s="189"/>
      <c r="B458" s="186"/>
      <c r="C458" s="180"/>
      <c r="D458" s="186"/>
      <c r="E458" s="342"/>
      <c r="F458" s="343"/>
      <c r="G458" s="104" t="s">
        <v>589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589</v>
      </c>
      <c r="AC458" s="213"/>
      <c r="AD458" s="213"/>
      <c r="AE458" s="340" t="s">
        <v>587</v>
      </c>
      <c r="AF458" s="207"/>
      <c r="AG458" s="207"/>
      <c r="AH458" s="207"/>
      <c r="AI458" s="340" t="s">
        <v>587</v>
      </c>
      <c r="AJ458" s="207"/>
      <c r="AK458" s="207"/>
      <c r="AL458" s="207"/>
      <c r="AM458" s="340" t="s">
        <v>569</v>
      </c>
      <c r="AN458" s="207"/>
      <c r="AO458" s="207"/>
      <c r="AP458" s="341"/>
      <c r="AQ458" s="340" t="s">
        <v>587</v>
      </c>
      <c r="AR458" s="207"/>
      <c r="AS458" s="207"/>
      <c r="AT458" s="341"/>
      <c r="AU458" s="207" t="s">
        <v>587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589</v>
      </c>
      <c r="AC459" s="205"/>
      <c r="AD459" s="205"/>
      <c r="AE459" s="340" t="s">
        <v>587</v>
      </c>
      <c r="AF459" s="207"/>
      <c r="AG459" s="207"/>
      <c r="AH459" s="341"/>
      <c r="AI459" s="340" t="s">
        <v>587</v>
      </c>
      <c r="AJ459" s="207"/>
      <c r="AK459" s="207"/>
      <c r="AL459" s="207"/>
      <c r="AM459" s="340" t="s">
        <v>569</v>
      </c>
      <c r="AN459" s="207"/>
      <c r="AO459" s="207"/>
      <c r="AP459" s="341"/>
      <c r="AQ459" s="340" t="s">
        <v>587</v>
      </c>
      <c r="AR459" s="207"/>
      <c r="AS459" s="207"/>
      <c r="AT459" s="341"/>
      <c r="AU459" s="207" t="s">
        <v>587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587</v>
      </c>
      <c r="AF460" s="207"/>
      <c r="AG460" s="207"/>
      <c r="AH460" s="341"/>
      <c r="AI460" s="340" t="s">
        <v>587</v>
      </c>
      <c r="AJ460" s="207"/>
      <c r="AK460" s="207"/>
      <c r="AL460" s="207"/>
      <c r="AM460" s="340" t="s">
        <v>569</v>
      </c>
      <c r="AN460" s="207"/>
      <c r="AO460" s="207"/>
      <c r="AP460" s="341"/>
      <c r="AQ460" s="340" t="s">
        <v>587</v>
      </c>
      <c r="AR460" s="207"/>
      <c r="AS460" s="207"/>
      <c r="AT460" s="341"/>
      <c r="AU460" s="207" t="s">
        <v>587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589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597</v>
      </c>
      <c r="AE702" s="346"/>
      <c r="AF702" s="346"/>
      <c r="AG702" s="385" t="s">
        <v>622</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597</v>
      </c>
      <c r="AE703" s="329"/>
      <c r="AF703" s="329"/>
      <c r="AG703" s="101" t="s">
        <v>621</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597</v>
      </c>
      <c r="AE704" s="783"/>
      <c r="AF704" s="783"/>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597</v>
      </c>
      <c r="AE705" s="715"/>
      <c r="AF705" s="715"/>
      <c r="AG705" s="125" t="s">
        <v>592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8.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597</v>
      </c>
      <c r="AE708" s="605"/>
      <c r="AF708" s="605"/>
      <c r="AG708" s="742" t="s">
        <v>593</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597</v>
      </c>
      <c r="AE709" s="329"/>
      <c r="AF709" s="329"/>
      <c r="AG709" s="101" t="s">
        <v>594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597</v>
      </c>
      <c r="AE711" s="329"/>
      <c r="AF711" s="329"/>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602</v>
      </c>
      <c r="AE712" s="783"/>
      <c r="AF712" s="783"/>
      <c r="AG712" s="810" t="s">
        <v>569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602</v>
      </c>
      <c r="AE713" s="329"/>
      <c r="AF713" s="66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602</v>
      </c>
      <c r="AE714" s="808"/>
      <c r="AF714" s="809"/>
      <c r="AG714" s="736" t="s">
        <v>569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602</v>
      </c>
      <c r="AE715" s="605"/>
      <c r="AF715" s="656"/>
      <c r="AG715" s="742" t="s">
        <v>569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602</v>
      </c>
      <c r="AE716" s="627"/>
      <c r="AF716" s="627"/>
      <c r="AG716" s="101" t="s">
        <v>569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602</v>
      </c>
      <c r="AE717" s="329"/>
      <c r="AF717" s="329"/>
      <c r="AG717" s="101" t="s">
        <v>569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602</v>
      </c>
      <c r="AE718" s="329"/>
      <c r="AF718" s="329"/>
      <c r="AG718" s="127" t="s">
        <v>569</v>
      </c>
      <c r="AH718" s="111"/>
      <c r="AI718" s="111"/>
      <c r="AJ718" s="111"/>
      <c r="AK718" s="111"/>
      <c r="AL718" s="111"/>
      <c r="AM718" s="111"/>
      <c r="AN718" s="111"/>
      <c r="AO718" s="111"/>
      <c r="AP718" s="111"/>
      <c r="AQ718" s="111"/>
      <c r="AR718" s="111"/>
      <c r="AS718" s="111"/>
      <c r="AT718" s="111"/>
      <c r="AU718" s="111"/>
      <c r="AV718" s="111"/>
      <c r="AW718" s="111"/>
      <c r="AX718" s="128"/>
    </row>
    <row r="719" spans="1:50" ht="41.25" hidden="1"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602</v>
      </c>
      <c r="AE719" s="605"/>
      <c r="AF719" s="60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603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619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615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569</v>
      </c>
      <c r="F737" s="990"/>
      <c r="G737" s="990"/>
      <c r="H737" s="990"/>
      <c r="I737" s="990"/>
      <c r="J737" s="990"/>
      <c r="K737" s="990"/>
      <c r="L737" s="990"/>
      <c r="M737" s="990"/>
      <c r="N737" s="365" t="s">
        <v>540</v>
      </c>
      <c r="O737" s="365"/>
      <c r="P737" s="365"/>
      <c r="Q737" s="365"/>
      <c r="R737" s="990" t="s">
        <v>569</v>
      </c>
      <c r="S737" s="990"/>
      <c r="T737" s="990"/>
      <c r="U737" s="990"/>
      <c r="V737" s="990"/>
      <c r="W737" s="990"/>
      <c r="X737" s="990"/>
      <c r="Y737" s="990"/>
      <c r="Z737" s="990"/>
      <c r="AA737" s="365" t="s">
        <v>539</v>
      </c>
      <c r="AB737" s="365"/>
      <c r="AC737" s="365"/>
      <c r="AD737" s="365"/>
      <c r="AE737" s="990" t="s">
        <v>569</v>
      </c>
      <c r="AF737" s="990"/>
      <c r="AG737" s="990"/>
      <c r="AH737" s="990"/>
      <c r="AI737" s="990"/>
      <c r="AJ737" s="990"/>
      <c r="AK737" s="990"/>
      <c r="AL737" s="990"/>
      <c r="AM737" s="990"/>
      <c r="AN737" s="365" t="s">
        <v>538</v>
      </c>
      <c r="AO737" s="365"/>
      <c r="AP737" s="365"/>
      <c r="AQ737" s="365"/>
      <c r="AR737" s="982" t="s">
        <v>569</v>
      </c>
      <c r="AS737" s="983"/>
      <c r="AT737" s="983"/>
      <c r="AU737" s="983"/>
      <c r="AV737" s="983"/>
      <c r="AW737" s="983"/>
      <c r="AX737" s="984"/>
      <c r="AY737" s="89"/>
      <c r="AZ737" s="89"/>
    </row>
    <row r="738" spans="1:52" ht="24.75" customHeight="1" x14ac:dyDescent="0.15">
      <c r="A738" s="991" t="s">
        <v>537</v>
      </c>
      <c r="B738" s="210"/>
      <c r="C738" s="210"/>
      <c r="D738" s="211"/>
      <c r="E738" s="990" t="s">
        <v>569</v>
      </c>
      <c r="F738" s="990"/>
      <c r="G738" s="990"/>
      <c r="H738" s="990"/>
      <c r="I738" s="990"/>
      <c r="J738" s="990"/>
      <c r="K738" s="990"/>
      <c r="L738" s="990"/>
      <c r="M738" s="990"/>
      <c r="N738" s="365" t="s">
        <v>536</v>
      </c>
      <c r="O738" s="365"/>
      <c r="P738" s="365"/>
      <c r="Q738" s="365"/>
      <c r="R738" s="990" t="s">
        <v>569</v>
      </c>
      <c r="S738" s="990"/>
      <c r="T738" s="990"/>
      <c r="U738" s="990"/>
      <c r="V738" s="990"/>
      <c r="W738" s="990"/>
      <c r="X738" s="990"/>
      <c r="Y738" s="990"/>
      <c r="Z738" s="990"/>
      <c r="AA738" s="365" t="s">
        <v>535</v>
      </c>
      <c r="AB738" s="365"/>
      <c r="AC738" s="365"/>
      <c r="AD738" s="365"/>
      <c r="AE738" s="990" t="s">
        <v>569</v>
      </c>
      <c r="AF738" s="990"/>
      <c r="AG738" s="990"/>
      <c r="AH738" s="990"/>
      <c r="AI738" s="990"/>
      <c r="AJ738" s="990"/>
      <c r="AK738" s="990"/>
      <c r="AL738" s="990"/>
      <c r="AM738" s="990"/>
      <c r="AN738" s="365" t="s">
        <v>531</v>
      </c>
      <c r="AO738" s="365"/>
      <c r="AP738" s="365"/>
      <c r="AQ738" s="365"/>
      <c r="AR738" s="982" t="s">
        <v>569</v>
      </c>
      <c r="AS738" s="983"/>
      <c r="AT738" s="983"/>
      <c r="AU738" s="983"/>
      <c r="AV738" s="983"/>
      <c r="AW738" s="983"/>
      <c r="AX738" s="984"/>
    </row>
    <row r="739" spans="1:52" ht="24.75" customHeight="1" thickBot="1" x14ac:dyDescent="0.2">
      <c r="A739" s="992" t="s">
        <v>527</v>
      </c>
      <c r="B739" s="993"/>
      <c r="C739" s="993"/>
      <c r="D739" s="994"/>
      <c r="E739" s="995" t="s">
        <v>567</v>
      </c>
      <c r="F739" s="985"/>
      <c r="G739" s="985"/>
      <c r="H739" s="93" t="str">
        <f>IF(E739="", "", "(")</f>
        <v>(</v>
      </c>
      <c r="I739" s="985" t="s">
        <v>596</v>
      </c>
      <c r="J739" s="985"/>
      <c r="K739" s="93" t="str">
        <f>IF(OR(I739="　", I739=""), "", "-")</f>
        <v>-</v>
      </c>
      <c r="L739" s="986">
        <v>13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482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3.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9.75" customHeight="1" x14ac:dyDescent="0.15">
      <c r="A781" s="631"/>
      <c r="B781" s="632"/>
      <c r="C781" s="632"/>
      <c r="D781" s="632"/>
      <c r="E781" s="632"/>
      <c r="F781" s="633"/>
      <c r="G781" s="670" t="s">
        <v>604</v>
      </c>
      <c r="H781" s="671"/>
      <c r="I781" s="671"/>
      <c r="J781" s="671"/>
      <c r="K781" s="672"/>
      <c r="L781" s="664" t="s">
        <v>605</v>
      </c>
      <c r="M781" s="665"/>
      <c r="N781" s="665"/>
      <c r="O781" s="665"/>
      <c r="P781" s="665"/>
      <c r="Q781" s="665"/>
      <c r="R781" s="665"/>
      <c r="S781" s="665"/>
      <c r="T781" s="665"/>
      <c r="U781" s="665"/>
      <c r="V781" s="665"/>
      <c r="W781" s="665"/>
      <c r="X781" s="666"/>
      <c r="Y781" s="388">
        <v>14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8.2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0.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5" priority="14011">
      <formula>IF(RIGHT(TEXT(P14,"0.#"),1)=".",FALSE,TRUE)</formula>
    </cfRule>
    <cfRule type="expression" dxfId="2794" priority="14012">
      <formula>IF(RIGHT(TEXT(P14,"0.#"),1)=".",TRUE,FALSE)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5:AJ17 P13:AX13 AR15:AX15">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AM34">
    <cfRule type="expression" dxfId="2751" priority="13465">
      <formula>IF(RIGHT(TEXT(AI34,"0.#"),1)=".",FALSE,TRUE)</formula>
    </cfRule>
    <cfRule type="expression" dxfId="2750" priority="13466">
      <formula>IF(RIGHT(TEXT(AI34,"0.#"),1)=".",TRUE,FALSE)</formula>
    </cfRule>
  </conditionalFormatting>
  <conditionalFormatting sqref="AI33 AM33">
    <cfRule type="expression" dxfId="2749" priority="13463">
      <formula>IF(RIGHT(TEXT(AI33,"0.#"),1)=".",FALSE,TRUE)</formula>
    </cfRule>
    <cfRule type="expression" dxfId="2748" priority="13464">
      <formula>IF(RIGHT(TEXT(AI33,"0.#"),1)=".",TRUE,FALSE)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E32">
    <cfRule type="expression" dxfId="703" priority="3">
      <formula>IF(RIGHT(TEXT(AE32,"0.#"),1)=".",FALSE,TRUE)</formula>
    </cfRule>
    <cfRule type="expression" dxfId="702" priority="4">
      <formula>IF(RIGHT(TEXT(AE32,"0.#"),1)=".",TRUE,FALSE)</formula>
    </cfRule>
  </conditionalFormatting>
  <conditionalFormatting sqref="AI32 AM32">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49" man="1"/>
    <brk id="699" max="49" man="1"/>
    <brk id="735"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597</v>
      </c>
      <c r="M3" s="13" t="str">
        <f t="shared" ref="M3:M11" si="2">IF(L3="","",K3)</f>
        <v>文教及び科学振興</v>
      </c>
      <c r="N3" s="13" t="str">
        <f>IF(M3="",N2,IF(N2&lt;&gt;"",CONCATENATE(N2,"、",M3),M3))</f>
        <v>文教及び科学振興</v>
      </c>
      <c r="O3" s="13"/>
      <c r="P3" s="12" t="s">
        <v>191</v>
      </c>
      <c r="Q3" s="17" t="s">
        <v>597</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597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t="s">
        <v>597</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2019-08-20T07:39:28Z</cp:lastPrinted>
  <dcterms:created xsi:type="dcterms:W3CDTF">2012-03-13T00:50:25Z</dcterms:created>
  <dcterms:modified xsi:type="dcterms:W3CDTF">2019-09-02T00:32:41Z</dcterms:modified>
</cp:coreProperties>
</file>