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AI34" i="3"/>
  <c r="AI41" i="3"/>
  <c r="AM41" i="3"/>
  <c r="P29" i="3" l="1"/>
  <c r="AQ116" i="3" l="1"/>
  <c r="AM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<sst xmlns="http://schemas.openxmlformats.org/spreadsheetml/2006/main" count="2994" uniqueCount="686">
  <si>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</si>
  <si>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</si>
  <si>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</si>
  <si>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</si>
  <si>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</si>
  <si>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</si>
  <si>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</si>
  <si>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</si>
  <si>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</si>
  <si>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</si>
  <si>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</si>
  <si>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</si>
  <si>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</si>
  <si>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</si>
  <si>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</si>
  <si>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</si>
  <si>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</si>
  <si>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</si>
  <si>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</si>
  <si>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</si>
  <si>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</si>
  <si>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</si>
  <si>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</si>
  <si>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</si>
  <si>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</si>
  <si>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</si>
  <si>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</si>
  <si>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</si>
  <si>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</si>
  <si>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</si>
  <si>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</si>
  <si>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</si>
  <si>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</si>
  <si>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</si>
  <si>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</si>
  <si>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</si>
  <si>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</si>
  <si>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</si>
  <si>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</si>
  <si>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</si>
  <si>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</si>
  <si>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</si>
  <si>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</si>
  <si>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</si>
  <si>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</si>
  <si>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</si>
  <si>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</si>
  <si>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</si>
  <si>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</si>
  <si>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</si>
  <si>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</si>
  <si>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</si>
  <si>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</si>
  <si>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</si>
  <si>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</si>
  <si>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</si>
  <si>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</si>
  <si>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</si>
  <si>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</si>
  <si>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</si>
  <si>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</si>
  <si>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</si>
  <si>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</si>
  <si>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</si>
  <si>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</si>
  <si>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</si>
  <si>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</si>
  <si>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</si>
  <si>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</si>
  <si>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</si>
  <si>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</si>
  <si>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</si>
  <si>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</si>
  <si>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</si>
  <si>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</si>
  <si>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</si>
  <si>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</si>
  <si>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</si>
  <si>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</si>
  <si>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</si>
  <si>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</si>
  <si>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</si>
  <si>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</si>
  <si>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</si>
  <si>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</si>
  <si>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</si>
  <si>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</si>
  <si>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</si>
  <si>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</si>
  <si>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</si>
  <si>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</si>
  <si>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</si>
  <si>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</si>
  <si>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</si>
  <si>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</si>
  <si>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</si>
  <si>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</si>
  <si>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</si>
  <si>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</si>
  <si>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</si>
  <si>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</si>
  <si>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</si>
  <si>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</si>
  <si>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</si>
  <si>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</si>
  <si>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</si>
  <si>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</si>
  <si>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</si>
  <si>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</si>
  <si>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</si>
  <si>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</si>
  <si>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</si>
  <si>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</si>
  <si>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</si>
  <si>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</si>
  <si>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</si>
  <si>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</si>
  <si>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</si>
  <si>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</si>
  <si>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</si>
  <si>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</si>
  <si>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</si>
  <si>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</si>
  <si>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</si>
  <si>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</si>
  <si>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</si>
  <si>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</si>
  <si>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</si>
  <si>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</si>
  <si>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</si>
  <si>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</si>
  <si>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</si>
  <si>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</si>
  <si>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</si>
  <si>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</si>
  <si>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</si>
  <si>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</si>
  <si>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</si>
  <si>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</si>
  <si>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</si>
  <si>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</si>
  <si>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</si>
  <si>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</si>
  <si>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</si>
  <si>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</si>
  <si>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</si>
  <si>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</si>
  <si>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</si>
  <si>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</si>
  <si>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</si>
  <si>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</si>
  <si>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</si>
  <si>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</si>
  <si>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</si>
  <si>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</si>
  <si>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</si>
  <si>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</si>
  <si>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</si>
  <si>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</si>
  <si>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</si>
  <si>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</si>
  <si>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</si>
  <si>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</si>
  <si>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</si>
  <si>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</si>
  <si>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</si>
  <si>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</si>
  <si>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</si>
  <si>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</si>
  <si>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</si>
  <si>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</si>
  <si>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</si>
  <si>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</si>
  <si>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</si>
  <si>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</si>
  <si>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</si>
  <si>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</si>
  <si>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</si>
  <si>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</si>
  <si>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</si>
  <si>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</si>
  <si>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</si>
  <si>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</si>
  <si>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</si>
  <si>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</si>
  <si>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</si>
  <si>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</si>
  <si>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</si>
  <si>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</si>
  <si>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</si>
  <si>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</si>
  <si>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</si>
  <si>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</si>
  <si>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</si>
  <si>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</si>
  <si>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</si>
  <si>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</si>
  <si>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</si>
  <si>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</si>
  <si>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</si>
  <si>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</si>
  <si>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</si>
  <si>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</si>
  <si>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</si>
  <si>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</si>
  <si>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</si>
  <si>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</si>
  <si>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</si>
  <si>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</si>
  <si>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</si>
  <si>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</si>
  <si>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</si>
  <si>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</si>
  <si>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</si>
  <si>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</si>
  <si>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</si>
  <si>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</si>
  <si>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</si>
  <si>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</si>
  <si>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</si>
  <si>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</si>
  <si>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</si>
  <si>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</si>
  <si>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</si>
  <si>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</si>
  <si>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</si>
  <si>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</si>
  <si>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</si>
  <si>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</si>
  <si>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</si>
  <si>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</si>
  <si>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</si>
  <si>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</si>
  <si>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</si>
  <si>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</si>
  <si>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</si>
  <si>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</si>
  <si>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</si>
  <si>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</si>
  <si>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</si>
  <si>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</si>
  <si>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</si>
  <si>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</si>
  <si>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</si>
  <si>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</si>
  <si>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</si>
  <si>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</si>
  <si>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</si>
  <si>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</si>
  <si>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</si>
  <si>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</si>
  <si>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</si>
  <si>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</si>
  <si>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</si>
  <si>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</si>
  <si>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</si>
  <si>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</si>
  <si>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</si>
  <si>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</si>
  <si>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</si>
  <si>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</si>
  <si>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</si>
  <si>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</si>
  <si>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</si>
  <si>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</si>
  <si>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</si>
  <si>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</si>
  <si>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</si>
  <si>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</si>
  <si>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</si>
  <si>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</si>
  <si>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</si>
  <si>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</si>
  <si>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</si>
  <si>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</si>
  <si>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</si>
  <si>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</si>
  <si>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</si>
  <si>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</si>
  <si>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</si>
  <si>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</si>
  <si>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</si>
  <si>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</si>
  <si>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</si>
  <si>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</si>
  <si>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</si>
  <si>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</si>
  <si>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</si>
  <si>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</si>
  <si>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</si>
  <si>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</si>
  <si>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</si>
  <si>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</si>
  <si>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</si>
  <si>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</si>
  <si>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</si>
  <si>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</si>
  <si>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</si>
  <si>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</si>
  <si>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</si>
  <si>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</si>
  <si>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</si>
  <si>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</si>
  <si>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</si>
  <si>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</si>
  <si>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</si>
  <si>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</si>
  <si>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</si>
  <si>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</si>
  <si>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</si>
  <si>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</si>
  <si>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</si>
  <si>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</si>
  <si>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</si>
  <si>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</si>
  <si>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</si>
  <si>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</si>
  <si>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</si>
  <si>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</si>
  <si>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</si>
  <si>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</si>
  <si>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</si>
  <si>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</si>
  <si>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</si>
  <si>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</si>
  <si>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</si>
  <si>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</si>
  <si>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</si>
  <si>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</si>
  <si>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</si>
  <si>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</si>
  <si>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</si>
  <si>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</si>
  <si>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</si>
  <si>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</si>
  <si>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</si>
  <si>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</si>
  <si>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</si>
  <si>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</si>
  <si>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</si>
  <si>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</si>
  <si>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</si>
  <si>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</si>
  <si>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</si>
  <si>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</si>
  <si>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</si>
  <si>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</si>
  <si>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</si>
  <si>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</si>
  <si>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</si>
  <si>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</si>
  <si>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</si>
  <si>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</si>
  <si>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</si>
  <si>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</si>
  <si>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</si>
  <si>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</si>
  <si>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</si>
  <si>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</si>
  <si>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</si>
  <si>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</si>
  <si>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</si>
  <si>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</si>
  <si>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</si>
  <si>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</si>
  <si>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</si>
  <si>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</si>
  <si>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</si>
  <si>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</si>
  <si>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</si>
  <si>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</si>
  <si>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</si>
  <si>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</si>
  <si>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</si>
  <si>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</si>
  <si>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</si>
  <si>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</si>
  <si>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</si>
  <si>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</si>
  <si>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</si>
  <si>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</si>
  <si>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</si>
  <si>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</si>
  <si>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</si>
  <si>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</si>
  <si>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</si>
  <si>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</si>
  <si>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</si>
  <si>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</si>
  <si>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</si>
  <si>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</si>
  <si>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</si>
  <si>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</si>
  <si>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</si>
  <si>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</si>
  <si>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</si>
  <si>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</si>
  <si>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</si>
  <si>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</si>
  <si>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</si>
  <si>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</si>
  <si>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</si>
  <si>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</si>
  <si>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</si>
  <si>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</si>
  <si>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</si>
  <si>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</si>
  <si>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</si>
  <si>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</si>
  <si>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</si>
  <si>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</si>
  <si>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</si>
  <si>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</si>
  <si>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</si>
  <si>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</si>
  <si>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</si>
  <si>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</si>
  <si>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</si>
  <si>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</si>
  <si>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</si>
  <si>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</si>
  <si>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</si>
  <si>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</si>
  <si>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</si>
  <si>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</si>
  <si>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</si>
  <si>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</si>
  <si>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</si>
  <si>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</si>
  <si>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</si>
  <si>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</si>
  <si>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</si>
  <si>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</si>
  <si>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</si>
  <si>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</si>
  <si>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</si>
  <si>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</si>
  <si>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</si>
  <si>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</si>
  <si>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</si>
  <si>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</si>
  <si>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</si>
  <si>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</si>
  <si>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</si>
  <si>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</si>
  <si>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</si>
  <si>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</si>
  <si>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</si>
  <si>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</si>
  <si>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</si>
  <si>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</si>
  <si>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</si>
  <si>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</si>
  <si>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</si>
  <si>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</si>
  <si>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</si>
  <si>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</si>
  <si>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</si>
  <si>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</si>
  <si>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</si>
  <si>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</si>
  <si>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</si>
  <si>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</si>
  <si>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</si>
  <si>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</si>
  <si>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</si>
  <si>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</si>
  <si>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</si>
  <si>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</si>
  <si>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</si>
  <si>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</si>
  <si>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</si>
  <si>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</si>
  <si>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</si>
  <si>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</si>
  <si>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</si>
  <si>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</si>
  <si>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</si>
  <si>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</si>
  <si>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</si>
  <si>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</si>
  <si>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</si>
  <si>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</si>
  <si>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</si>
  <si>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</si>
  <si>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</si>
  <si>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</si>
  <si>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</si>
  <si>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</si>
  <si>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</si>
  <si>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</si>
  <si>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</si>
  <si>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</si>
  <si>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</si>
  <si>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</si>
  <si>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</si>
  <si>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</si>
  <si>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</si>
  <si>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</si>
  <si>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</si>
  <si>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</si>
  <si>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</si>
  <si>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</si>
  <si>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</si>
  <si>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</si>
  <si>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</si>
  <si>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</si>
  <si>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</si>
  <si>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</si>
  <si>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</si>
  <si>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</si>
  <si>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</si>
  <si>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</si>
  <si>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</si>
  <si>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</si>
  <si>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</si>
  <si>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</si>
  <si>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</si>
  <si>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</si>
  <si>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</si>
  <si>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</si>
  <si>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</si>
  <si>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</si>
  <si>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</si>
  <si>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</si>
  <si>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</si>
  <si>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</si>
  <si>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</si>
  <si>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</si>
  <si>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</si>
  <si>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</si>
  <si>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</si>
  <si>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</si>
  <si>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</si>
  <si>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</si>
  <si>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</si>
  <si>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</si>
  <si>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</si>
  <si>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</si>
  <si>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</si>
  <si>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</si>
  <si>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</si>
  <si>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</si>
  <si>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</si>
  <si>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</si>
  <si>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</si>
  <si>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</si>
  <si>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</si>
  <si>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</si>
  <si>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</si>
  <si>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</si>
  <si>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</si>
  <si>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</si>
  <si>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</si>
  <si>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</si>
  <si>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</si>
  <si>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</si>
  <si>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</si>
  <si>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</si>
  <si>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</si>
  <si>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</si>
  <si>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</si>
  <si>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</si>
  <si>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</si>
  <si>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</si>
  <si>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</si>
  <si>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</si>
  <si>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</si>
  <si>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</si>
  <si>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</si>
  <si>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</si>
  <si>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</si>
  <si>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</si>
  <si>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</si>
  <si>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文部科学省</t>
    <phoneticPr fontId="5"/>
  </si>
  <si>
    <t>日本型教育の海外展開</t>
    <phoneticPr fontId="5"/>
  </si>
  <si>
    <t>平成２８年度</t>
    <phoneticPr fontId="5"/>
  </si>
  <si>
    <t>平成３２年度</t>
    <phoneticPr fontId="5"/>
  </si>
  <si>
    <t>大臣官房国際課長
奈良　哲</t>
    <phoneticPr fontId="5"/>
  </si>
  <si>
    <t>-</t>
    <phoneticPr fontId="5"/>
  </si>
  <si>
    <t>近年、諸外国から高い関心が示されている日本型教育につき、海外展開を促進することで、日本の教育の国際化、親日層の拡大、日本の経済成長への還元を図る。</t>
    <phoneticPr fontId="5"/>
  </si>
  <si>
    <t>関係省庁、政府系機関、民間企業を含む教育関連機関等から構成する「日本型教育の官民協働プラットフォーム」を創設し、有識者会議、シンポジウム等を通じて関係者間で議論・情報共有を図るとともに、海外見本市への出展、個別相談、パイロット事業の支援等を実施し、海外展開モデルを形成することで、日本型教育の海外展開を促進する。</t>
    <phoneticPr fontId="5"/>
  </si>
  <si>
    <t>-</t>
    <phoneticPr fontId="5"/>
  </si>
  <si>
    <t>-</t>
    <phoneticPr fontId="5"/>
  </si>
  <si>
    <t>国際協力推進事業委託費</t>
    <phoneticPr fontId="5"/>
  </si>
  <si>
    <t>庁費</t>
  </si>
  <si>
    <t>委員等旅費</t>
  </si>
  <si>
    <t>諸謝金</t>
  </si>
  <si>
    <t>職員旅費</t>
  </si>
  <si>
    <t>日本の教育の国際化</t>
    <phoneticPr fontId="5"/>
  </si>
  <si>
    <t>海外に対する教育事業に参加した日本側の教員、職員、指導者及び児童・生徒・学生の数
※Ｈ２９年度より新規で成果指標を設定したため、Ｈ２８年度目標値は「-」とする。　</t>
    <phoneticPr fontId="5"/>
  </si>
  <si>
    <t>人</t>
  </si>
  <si>
    <t>人</t>
    <phoneticPr fontId="5"/>
  </si>
  <si>
    <t>事業者向け調査（国際課調べ）
日本人留学生数の推移（独立行政法人日本学生支援機構）
学生・教員の受入及び派遣（国立高等専門学校）</t>
    <phoneticPr fontId="5"/>
  </si>
  <si>
    <t>親日層の拡大・日本の経済成長への還元</t>
    <phoneticPr fontId="5"/>
  </si>
  <si>
    <t>海外に対する教育事業に参加した相手国側の教員、職員、指導者及び児童・生徒・学生の数
※Ｈ２９年度より新規で成果指標を設定したため、Ｈ２８年度目標値は「-」とする。　　</t>
    <phoneticPr fontId="5"/>
  </si>
  <si>
    <t>人</t>
    <phoneticPr fontId="5"/>
  </si>
  <si>
    <t>事業者向け調査（国際課調べ）
日本人留学生数の推移（独立行政法人日本学生支援機構）
学生・教員の受入及び派遣（国立高等専門学校）</t>
    <phoneticPr fontId="5"/>
  </si>
  <si>
    <t>官民協働プラットフォーム会合（ステアリングコミッティ等）の開催数</t>
    <phoneticPr fontId="5"/>
  </si>
  <si>
    <t>件</t>
    <phoneticPr fontId="5"/>
  </si>
  <si>
    <t>日本型教育の海外展開にあたり個別相談を行った回数</t>
    <phoneticPr fontId="5"/>
  </si>
  <si>
    <t>件</t>
    <phoneticPr fontId="5"/>
  </si>
  <si>
    <t>件</t>
    <phoneticPr fontId="5"/>
  </si>
  <si>
    <t>日本型教育の海外展開にあたり国際フォーラムに出展したブースの数</t>
  </si>
  <si>
    <t>日本型教育の海外展開にあたり採択されたパイロット事業数</t>
  </si>
  <si>
    <t>委託額／（官民協働プラットフォーム会合数＋個別相談数＋国際フォーラムにおいて出店したブース数＋パイロット事業数）　　　　　</t>
    <phoneticPr fontId="5"/>
  </si>
  <si>
    <t>百万円</t>
    <phoneticPr fontId="5"/>
  </si>
  <si>
    <t>百万円/回</t>
    <phoneticPr fontId="5"/>
  </si>
  <si>
    <t>46/47</t>
    <phoneticPr fontId="5"/>
  </si>
  <si>
    <t>48/54</t>
    <phoneticPr fontId="5"/>
  </si>
  <si>
    <t>　　/</t>
    <phoneticPr fontId="5"/>
  </si>
  <si>
    <t>／　　　　　　　　　　　　　　</t>
    <phoneticPr fontId="5"/>
  </si>
  <si>
    <t>／　　　　　　　　　　　　　　</t>
    <phoneticPr fontId="5"/>
  </si>
  <si>
    <t>海外に対する教育事業に参加した日本側の教員、職員、指導者及び児童・生徒・学生の数</t>
    <phoneticPr fontId="5"/>
  </si>
  <si>
    <t>海外に対する教育事業に参加した相手国側の教員、職員、指導者及び児童・生徒・学生の数</t>
  </si>
  <si>
    <t>-</t>
    <phoneticPr fontId="5"/>
  </si>
  <si>
    <t>本事業は、日本の教育の国際化、親日層の拡大、日本の経済成長に資するものであり、国民や社会のニーズを的確に反映しているものである。</t>
    <phoneticPr fontId="5"/>
  </si>
  <si>
    <t>本事業は、関係府省・法人等と連携してネットワークを形成し、日本の教育の国際化、親日層の拡大、日本の経済成長への還元を実現するものであるため、効果的な運営をするためには、政府主導で実施することが適切である。</t>
    <phoneticPr fontId="5"/>
  </si>
  <si>
    <t>本事業は、関係省庁・機関と協力したスキームである「日本型教育の海外展開官民協働プラットフォーム」の中で、オールジャパン体制で連携・情報共有を行うことにより、日本の教育の国際化、親日層の拡大、日本の経済成長への還元に資するものである。
そのため、政策目的の達成手段として適切であり、優先度が高い事業である。</t>
    <phoneticPr fontId="5"/>
  </si>
  <si>
    <t>海外展開の第一歩としてパイロット事業の選定を行っており、選定においては有識者会議を実施し、妥当性を確認している。</t>
    <phoneticPr fontId="5"/>
  </si>
  <si>
    <t>必要経費について精査したうえで支出することにより、単位当たりコストの削減に努めている。</t>
    <phoneticPr fontId="5"/>
  </si>
  <si>
    <t>事業経費の各費目・使途の内容を厳正に審査するなど、その合理性について適切にチェックをしている。</t>
    <phoneticPr fontId="5"/>
  </si>
  <si>
    <t>事業の執行等に関しても、適宜コスト削減や効率化のための対応や、アイディアの共有等を行っている。</t>
    <phoneticPr fontId="5"/>
  </si>
  <si>
    <t>実現可能性を踏まえた目標設定および事業の効果を見据えた事業内容となるように実施している。</t>
    <phoneticPr fontId="5"/>
  </si>
  <si>
    <t>事業実施に当たっては、より効率的・安価な方法を検討し実施している。</t>
    <phoneticPr fontId="5"/>
  </si>
  <si>
    <t>当該事業で得られた成果物については、教育関係機関をはじめ、広く一般にも利用できるよう、ホームページに掲載するなどの工夫を行っている。</t>
    <phoneticPr fontId="5"/>
  </si>
  <si>
    <t>新28-0024</t>
    <phoneticPr fontId="5"/>
  </si>
  <si>
    <t>13　豊かな国際社会の構築に資する国際交流・協力の推進</t>
    <phoneticPr fontId="5"/>
  </si>
  <si>
    <t>13-2 国際協力の推進</t>
    <phoneticPr fontId="5"/>
  </si>
  <si>
    <t>大臣官房国際課</t>
    <phoneticPr fontId="5"/>
  </si>
  <si>
    <t>大臣官房国際課</t>
    <phoneticPr fontId="5"/>
  </si>
  <si>
    <t>-</t>
    <phoneticPr fontId="5"/>
  </si>
  <si>
    <t>本事業の目的を達成するため、上記点検結果を踏まえて進捗状況の把握に努めつつ、コスト削減や効率的・効果的な予算の執行を行う。</t>
    <phoneticPr fontId="5"/>
  </si>
  <si>
    <t>本事業は、日本型教育の海外展開を推進することで、日本の教育の国際化、親日層の拡大、日本の経済成長への還元等につながることから、社会のニーズを満たすのに有効な事業であり、政策体系の中でも優先度が高いことから、積極的に推進すべきである。また、経費については事業目的に照らして真に必要な費目・使途となるよう、当省において厳しく精査していく必要がある。</t>
    <phoneticPr fontId="5"/>
  </si>
  <si>
    <t>人件費</t>
    <rPh sb="0" eb="3">
      <t>ジンケンヒ</t>
    </rPh>
    <phoneticPr fontId="5"/>
  </si>
  <si>
    <t>事業費</t>
    <rPh sb="0" eb="3">
      <t>ジギョウヒ</t>
    </rPh>
    <phoneticPr fontId="5"/>
  </si>
  <si>
    <t>賃金</t>
    <rPh sb="0" eb="2">
      <t>チンギン</t>
    </rPh>
    <phoneticPr fontId="5"/>
  </si>
  <si>
    <t>旅費</t>
    <rPh sb="0" eb="2">
      <t>リョヒ</t>
    </rPh>
    <phoneticPr fontId="5"/>
  </si>
  <si>
    <t>印刷製本費</t>
    <rPh sb="0" eb="2">
      <t>インサツ</t>
    </rPh>
    <rPh sb="2" eb="4">
      <t>セイホン</t>
    </rPh>
    <rPh sb="4" eb="5">
      <t>ヒ</t>
    </rPh>
    <phoneticPr fontId="5"/>
  </si>
  <si>
    <t>雑役務費</t>
    <rPh sb="0" eb="1">
      <t>ザツ</t>
    </rPh>
    <rPh sb="1" eb="4">
      <t>エキムヒ</t>
    </rPh>
    <phoneticPr fontId="5"/>
  </si>
  <si>
    <t>一般管理費</t>
    <rPh sb="0" eb="2">
      <t>イッパン</t>
    </rPh>
    <rPh sb="2" eb="5">
      <t>カンリヒ</t>
    </rPh>
    <phoneticPr fontId="5"/>
  </si>
  <si>
    <t>支出予算額の10％（再委託費を除く）</t>
    <rPh sb="0" eb="2">
      <t>シシュツ</t>
    </rPh>
    <rPh sb="2" eb="4">
      <t>ヨサン</t>
    </rPh>
    <rPh sb="4" eb="5">
      <t>ガク</t>
    </rPh>
    <rPh sb="10" eb="13">
      <t>サイイタク</t>
    </rPh>
    <rPh sb="13" eb="14">
      <t>ヒ</t>
    </rPh>
    <rPh sb="15" eb="16">
      <t>ノゾ</t>
    </rPh>
    <phoneticPr fontId="5"/>
  </si>
  <si>
    <t>再委託費</t>
    <rPh sb="0" eb="3">
      <t>サイイタク</t>
    </rPh>
    <rPh sb="3" eb="4">
      <t>ヒ</t>
    </rPh>
    <phoneticPr fontId="5"/>
  </si>
  <si>
    <t>パイロット事業費</t>
    <rPh sb="5" eb="7">
      <t>ジギョウ</t>
    </rPh>
    <rPh sb="7" eb="8">
      <t>ヒ</t>
    </rPh>
    <phoneticPr fontId="5"/>
  </si>
  <si>
    <t>＊表示単位未満四捨五入の関係で、積上げと合計は一致しない。</t>
    <phoneticPr fontId="5"/>
  </si>
  <si>
    <t>借損料</t>
    <rPh sb="0" eb="3">
      <t>シャクソンリョウ</t>
    </rPh>
    <phoneticPr fontId="5"/>
  </si>
  <si>
    <t>その他（諸謝金、消耗品費、会議費、通信運搬費）</t>
    <rPh sb="2" eb="3">
      <t>タ</t>
    </rPh>
    <rPh sb="4" eb="7">
      <t>ショシャキン</t>
    </rPh>
    <rPh sb="8" eb="12">
      <t>ショウモウヒンヒ</t>
    </rPh>
    <rPh sb="13" eb="16">
      <t>カイギヒ</t>
    </rPh>
    <rPh sb="17" eb="19">
      <t>ツウシン</t>
    </rPh>
    <rPh sb="19" eb="21">
      <t>ウンパン</t>
    </rPh>
    <rPh sb="21" eb="22">
      <t>ヒ</t>
    </rPh>
    <phoneticPr fontId="5"/>
  </si>
  <si>
    <t>消費税相当額</t>
    <rPh sb="0" eb="3">
      <t>ショウヒゼイ</t>
    </rPh>
    <rPh sb="3" eb="5">
      <t>ソウトウ</t>
    </rPh>
    <rPh sb="5" eb="6">
      <t>ガク</t>
    </rPh>
    <phoneticPr fontId="5"/>
  </si>
  <si>
    <t>株式会社コーエイリサーチ＆コンサルティング</t>
    <rPh sb="0" eb="4">
      <t>カブシキガイシャ</t>
    </rPh>
    <phoneticPr fontId="5"/>
  </si>
  <si>
    <t>プラットフォーム運営業務、国別分科会、国際フォーラム開催業務、パイロット事業実施等の企画運営に係る各種業務等</t>
    <phoneticPr fontId="5"/>
  </si>
  <si>
    <t>-</t>
    <phoneticPr fontId="5"/>
  </si>
  <si>
    <t>国立大学法人大阪教育大学</t>
    <rPh sb="0" eb="2">
      <t>コクリツ</t>
    </rPh>
    <rPh sb="2" eb="4">
      <t>ダイガク</t>
    </rPh>
    <rPh sb="4" eb="6">
      <t>ホウジン</t>
    </rPh>
    <rPh sb="6" eb="8">
      <t>オオサカ</t>
    </rPh>
    <rPh sb="8" eb="10">
      <t>キョウイク</t>
    </rPh>
    <rPh sb="10" eb="12">
      <t>ダイガク</t>
    </rPh>
    <phoneticPr fontId="5"/>
  </si>
  <si>
    <t>国立大学法人広島大学</t>
    <rPh sb="0" eb="2">
      <t>コクリツ</t>
    </rPh>
    <rPh sb="2" eb="4">
      <t>ダイガク</t>
    </rPh>
    <rPh sb="4" eb="6">
      <t>ホウジン</t>
    </rPh>
    <rPh sb="6" eb="8">
      <t>ヒロシマ</t>
    </rPh>
    <rPh sb="8" eb="10">
      <t>ダイガク</t>
    </rPh>
    <phoneticPr fontId="5"/>
  </si>
  <si>
    <t>国立大学法人信州大学</t>
    <rPh sb="0" eb="2">
      <t>コクリツ</t>
    </rPh>
    <rPh sb="2" eb="4">
      <t>ダイガク</t>
    </rPh>
    <rPh sb="4" eb="6">
      <t>ホウジン</t>
    </rPh>
    <rPh sb="6" eb="8">
      <t>シンシュウ</t>
    </rPh>
    <rPh sb="8" eb="10">
      <t>ダイガク</t>
    </rPh>
    <phoneticPr fontId="5"/>
  </si>
  <si>
    <t>アイ・シー・ネット株式会社</t>
    <rPh sb="9" eb="13">
      <t>カブシキガイシャ</t>
    </rPh>
    <phoneticPr fontId="5"/>
  </si>
  <si>
    <t>一般財団法人地域・魅力化プラットフォーム</t>
    <rPh sb="0" eb="2">
      <t>イッパン</t>
    </rPh>
    <rPh sb="2" eb="4">
      <t>ザイダン</t>
    </rPh>
    <rPh sb="4" eb="6">
      <t>ホウジン</t>
    </rPh>
    <rPh sb="6" eb="8">
      <t>チイキ</t>
    </rPh>
    <rPh sb="9" eb="11">
      <t>ミリョク</t>
    </rPh>
    <rPh sb="11" eb="12">
      <t>カ</t>
    </rPh>
    <phoneticPr fontId="5"/>
  </si>
  <si>
    <t>株式会社すららネット</t>
    <rPh sb="0" eb="4">
      <t>カブシキガイシャ</t>
    </rPh>
    <phoneticPr fontId="5"/>
  </si>
  <si>
    <t>株式会社ジャイアントリープ・インターナショナル</t>
    <rPh sb="0" eb="4">
      <t>カブシキガイシャ</t>
    </rPh>
    <phoneticPr fontId="5"/>
  </si>
  <si>
    <t>株式会社Z会</t>
    <rPh sb="0" eb="4">
      <t>カブシキガイシャ</t>
    </rPh>
    <rPh sb="5" eb="6">
      <t>カイ</t>
    </rPh>
    <phoneticPr fontId="5"/>
  </si>
  <si>
    <t>パイロット事業</t>
    <rPh sb="5" eb="7">
      <t>ジギョウ</t>
    </rPh>
    <phoneticPr fontId="5"/>
  </si>
  <si>
    <t>-</t>
    <phoneticPr fontId="5"/>
  </si>
  <si>
    <t>A.株式会社コーエイリサーチ＆コンサルティング</t>
    <phoneticPr fontId="5"/>
  </si>
  <si>
    <t>無</t>
  </si>
  <si>
    <t>委託費の契約にあたって、事業経費の費目及びその使途について真に必要な経費のみを計上するよう調整している。</t>
    <phoneticPr fontId="5"/>
  </si>
  <si>
    <t>契約の相手先の選定に当たっては、随意契約（企画競争）において、競争性を確保のうえ実施している。</t>
    <phoneticPr fontId="5"/>
  </si>
  <si>
    <t>‐</t>
  </si>
  <si>
    <t>-</t>
    <phoneticPr fontId="5"/>
  </si>
  <si>
    <t>-</t>
    <phoneticPr fontId="5"/>
  </si>
  <si>
    <t>-</t>
    <phoneticPr fontId="5"/>
  </si>
  <si>
    <t>-</t>
    <phoneticPr fontId="5"/>
  </si>
  <si>
    <t>-</t>
    <phoneticPr fontId="5"/>
  </si>
  <si>
    <t>59/108</t>
    <phoneticPr fontId="5"/>
  </si>
  <si>
    <t>60/96</t>
    <phoneticPr fontId="5"/>
  </si>
  <si>
    <t>-</t>
    <phoneticPr fontId="5"/>
  </si>
  <si>
    <t>インフラ輸出戦略（平成31年改訂）
第3期教育振興基本計画（平成30年6月15日閣議決定）
教育再生実行会議第六次提言（平成27年提出）</t>
    <phoneticPr fontId="5"/>
  </si>
  <si>
    <t>https://www.eduport.mext.go.jp/</t>
    <phoneticPr fontId="5"/>
  </si>
  <si>
    <t>縮減</t>
  </si>
  <si>
    <t>外部有識者による点検対象外</t>
    <rPh sb="0" eb="2">
      <t>ガイブ</t>
    </rPh>
    <rPh sb="2" eb="5">
      <t>ユウシキシャ</t>
    </rPh>
    <rPh sb="8" eb="10">
      <t>テンケン</t>
    </rPh>
    <rPh sb="10" eb="12">
      <t>タイショウ</t>
    </rPh>
    <rPh sb="12" eb="13">
      <t>ガイ</t>
    </rPh>
    <phoneticPr fontId="5"/>
  </si>
  <si>
    <t xml:space="preserve"> 　 令和2年度概算要求にあたっては、平成30年度執行実績を踏まえ、委員等旅費及び庁費については見直すことにより、概算要求▲1百万円反映した。
 引続き事業の効率的かつ適正な実施に努めるとともに、委託費においても真に必要な費目・使途となるよう精査を行う。</t>
    <rPh sb="3" eb="5">
      <t>レイワ</t>
    </rPh>
    <rPh sb="34" eb="36">
      <t>イイン</t>
    </rPh>
    <rPh sb="36" eb="37">
      <t>トウ</t>
    </rPh>
    <rPh sb="37" eb="39">
      <t>リョヒ</t>
    </rPh>
    <rPh sb="39" eb="40">
      <t>オヨ</t>
    </rPh>
    <phoneticPr fontId="6"/>
  </si>
  <si>
    <t>0431</t>
    <phoneticPr fontId="5"/>
  </si>
  <si>
    <t>計画的に進められるように、また内容をより充実できるように検討し、実施している。</t>
    <phoneticPr fontId="5"/>
  </si>
  <si>
    <t>B.学校法人大原学園</t>
    <rPh sb="2" eb="6">
      <t>ガッコウホウジン</t>
    </rPh>
    <rPh sb="6" eb="8">
      <t>オオハラ</t>
    </rPh>
    <rPh sb="8" eb="10">
      <t>ガクエン</t>
    </rPh>
    <phoneticPr fontId="5"/>
  </si>
  <si>
    <t>国立大学法人福井大学</t>
    <rPh sb="0" eb="4">
      <t>コクリツダイガク</t>
    </rPh>
    <rPh sb="4" eb="6">
      <t>ホウジン</t>
    </rPh>
    <rPh sb="6" eb="8">
      <t>フクイ</t>
    </rPh>
    <rPh sb="8" eb="10">
      <t>ダイガク</t>
    </rPh>
    <phoneticPr fontId="5"/>
  </si>
  <si>
    <t>学校法人大原学園</t>
    <rPh sb="0" eb="8">
      <t>ガッコウホウジンオオハラガクエン</t>
    </rPh>
    <phoneticPr fontId="5"/>
  </si>
  <si>
    <t>本事業で　｢日本型教育の海外展開官民協働プラットフォーム｣を創設し、関係者間で議論・情報共有を図るとともに、個別相談、国際フォーラム及びパイロット事業を実施し、具体の展開案件の形成を促進し、アジア諸国を中心とした世界各国において複数のセクターが協力して行う日本型教育の海外展開モデルを形成することにより、国際協力の推進に寄与する。</t>
    <phoneticPr fontId="5"/>
  </si>
  <si>
    <t>１．事業評価の観点：この事業は、「日本型教育の官民協働プラットフォーム」を創設し、海外展開を促進することで、日本の教育の国際化、新日層の拡大、日本の経済成長への還元を図ることを目的としているものであり、予算執行状況の観点から検証を行った。
２．所見：この事業は、概ね計画通りに実施されているものと考えられるが、更なる事業の効率化を目指し、積算単価を再検証するなど、引き続きコスト削減に努めるべきである。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</si>
</sst>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95250</xdr:colOff>
      <xdr:row>742</xdr:row>
      <xdr:rowOff>206837</xdr:rowOff>
    </xdr:from>
    <xdr:to>
      <xdr:col>49</xdr:col>
      <xdr:colOff>113043</xdr:colOff>
      <xdr:row>757</xdr:row>
      <xdr:rowOff>235475</xdr:rowOff>
    </xdr:to>
    <xdr:grpSp>
      <xdr:nvGrpSpPr>
        <xdr:cNvPr id="18" name="グループ化 17">
          <a:extLst>
            <a:ext uri="{FF2B5EF4-FFF2-40B4-BE49-F238E27FC236}">
              <a16:creationId xmlns:a16="http://schemas.microsoft.com/office/drawing/2014/main" id="{8E0794B5-1751-42A6-83C1-89FC1B929B4C}"/>
            </a:ext>
          </a:extLst>
        </xdr:cNvPr>
        <xdr:cNvGrpSpPr/>
      </xdr:nvGrpSpPr>
      <xdr:grpSpPr>
        <a:xfrm>
          <a:off x="1517650" y="52353037"/>
          <a:ext cx="8552193" cy="5680138"/>
          <a:chOff x="1524000" y="64296698"/>
          <a:chExt cx="8590237" cy="5648174"/>
        </a:xfrm>
      </xdr:grpSpPr>
      <xdr:grpSp>
        <xdr:nvGrpSpPr>
          <xdr:cNvPr id="3" name="グループ化 2">
            <a:extLst>
              <a:ext uri="{FF2B5EF4-FFF2-40B4-BE49-F238E27FC236}">
                <a16:creationId xmlns:a16="http://schemas.microsoft.com/office/drawing/2014/main" id="{A8B11904-F4AF-4B6D-9C76-967E93A5010F}"/>
              </a:ext>
            </a:extLst>
          </xdr:cNvPr>
          <xdr:cNvGrpSpPr/>
        </xdr:nvGrpSpPr>
        <xdr:grpSpPr>
          <a:xfrm>
            <a:off x="1524000" y="64356218"/>
            <a:ext cx="3863513" cy="5588654"/>
            <a:chOff x="3561734" y="91479047"/>
            <a:chExt cx="3912309" cy="5481303"/>
          </a:xfrm>
        </xdr:grpSpPr>
        <xdr:sp macro="" textlink="">
          <xdr:nvSpPr>
            <xdr:cNvPr id="4" name="テキスト ボックス 3">
              <a:extLst>
                <a:ext uri="{FF2B5EF4-FFF2-40B4-BE49-F238E27FC236}">
                  <a16:creationId xmlns:a16="http://schemas.microsoft.com/office/drawing/2014/main" id="{1122C7A0-1E4E-4529-8DC2-51DD7EB347FA}"/>
                </a:ext>
              </a:extLst>
            </xdr:cNvPr>
            <xdr:cNvSpPr txBox="1"/>
          </xdr:nvSpPr>
          <xdr:spPr>
            <a:xfrm>
              <a:off x="4207812" y="91479047"/>
              <a:ext cx="2532527" cy="9022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solidFill>
                    <a:sysClr val="windowText" lastClr="000000"/>
                  </a:solidFill>
                </a:rPr>
                <a:t>64.4</a:t>
              </a:r>
              <a:r>
                <a:rPr kumimoji="1" lang="ja-JP" altLang="en-US" sz="1600">
                  <a:solidFill>
                    <a:sysClr val="windowText" lastClr="000000"/>
                  </a:solidFill>
                </a:rPr>
                <a:t>百万円</a:t>
              </a:r>
              <a:endParaRPr kumimoji="1" lang="en-US" altLang="ja-JP" sz="1600">
                <a:solidFill>
                  <a:sysClr val="windowText" lastClr="000000"/>
                </a:solidFill>
              </a:endParaRPr>
            </a:p>
          </xdr:txBody>
        </xdr:sp>
        <xdr:sp macro="" textlink="">
          <xdr:nvSpPr>
            <xdr:cNvPr id="5" name="AutoShape 28">
              <a:extLst>
                <a:ext uri="{FF2B5EF4-FFF2-40B4-BE49-F238E27FC236}">
                  <a16:creationId xmlns:a16="http://schemas.microsoft.com/office/drawing/2014/main" id="{FFB45750-08C5-4A32-8EF8-F7E2A67025F2}"/>
                </a:ext>
              </a:extLst>
            </xdr:cNvPr>
            <xdr:cNvSpPr>
              <a:spLocks noChangeArrowheads="1"/>
            </xdr:cNvSpPr>
          </xdr:nvSpPr>
          <xdr:spPr bwMode="auto">
            <a:xfrm>
              <a:off x="3758085" y="92470941"/>
              <a:ext cx="3536768" cy="106455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n-lt"/>
                  <a:ea typeface="+mn-ea"/>
                  <a:cs typeface="+mn-cs"/>
                </a:rPr>
                <a:t>事業運営に必要な事前準備、運営企画、</a:t>
              </a: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spc="-160">
                  <a:solidFill>
                    <a:srgbClr xmlns:mc="http://schemas.openxmlformats.org/markup-compatibility/2006" xmlns:a14="http://schemas.microsoft.com/office/drawing/2010/main" val="000000" mc:Ignorable="a14" a14:legacySpreadsheetColorIndex="8"/>
                  </a:solidFill>
                  <a:latin typeface="+mn-lt"/>
                  <a:ea typeface="+mn-ea"/>
                  <a:cs typeface="+mn-cs"/>
                </a:rPr>
                <a:t>「</a:t>
              </a:r>
              <a:r>
                <a:rPr lang="ja-JP" altLang="en-US"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rPr>
                <a:t>ステアリングコミッティ」開催業務　等</a:t>
              </a:r>
              <a:endParaRPr lang="en-US" altLang="ja-JP"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6" name="下矢印 7">
              <a:extLst>
                <a:ext uri="{FF2B5EF4-FFF2-40B4-BE49-F238E27FC236}">
                  <a16:creationId xmlns:a16="http://schemas.microsoft.com/office/drawing/2014/main" id="{E8FD3DCB-8AA9-4AB4-9C5C-594F0EF5C181}"/>
                </a:ext>
              </a:extLst>
            </xdr:cNvPr>
            <xdr:cNvSpPr/>
          </xdr:nvSpPr>
          <xdr:spPr>
            <a:xfrm>
              <a:off x="5266489" y="93691901"/>
              <a:ext cx="532282" cy="53788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57257870-ACA8-42F0-9228-8DBE86CF77F7}"/>
                </a:ext>
              </a:extLst>
            </xdr:cNvPr>
            <xdr:cNvSpPr txBox="1"/>
          </xdr:nvSpPr>
          <xdr:spPr>
            <a:xfrm>
              <a:off x="4252635" y="94454386"/>
              <a:ext cx="2510115" cy="963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Ａ．株式会社コーエイリサーチ＆コンサルティング</a:t>
              </a:r>
              <a:endParaRPr kumimoji="1" lang="en-US" altLang="ja-JP" sz="1400"/>
            </a:p>
            <a:p>
              <a:pPr algn="ctr"/>
              <a:r>
                <a:rPr kumimoji="1" lang="en-US" altLang="ja-JP" sz="1400"/>
                <a:t>59.5</a:t>
              </a:r>
              <a:r>
                <a:rPr kumimoji="1" lang="ja-JP" altLang="en-US" sz="1400"/>
                <a:t>百万円</a:t>
              </a:r>
            </a:p>
          </xdr:txBody>
        </xdr:sp>
        <xdr:sp macro="" textlink="">
          <xdr:nvSpPr>
            <xdr:cNvPr id="8" name="AutoShape 28">
              <a:extLst>
                <a:ext uri="{FF2B5EF4-FFF2-40B4-BE49-F238E27FC236}">
                  <a16:creationId xmlns:a16="http://schemas.microsoft.com/office/drawing/2014/main" id="{8A4C79C6-F94F-45E5-AEF3-E8A655F15A5A}"/>
                </a:ext>
              </a:extLst>
            </xdr:cNvPr>
            <xdr:cNvSpPr>
              <a:spLocks noChangeArrowheads="1"/>
            </xdr:cNvSpPr>
          </xdr:nvSpPr>
          <xdr:spPr bwMode="auto">
            <a:xfrm>
              <a:off x="3561734" y="95709964"/>
              <a:ext cx="3912309" cy="125038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プラットフォーム運営業務・国別分科会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国際フォーラム開催業務・幹事会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パイロット事業実施等の企画運営に係る各種業務等</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grpSp>
      <xdr:grpSp>
        <xdr:nvGrpSpPr>
          <xdr:cNvPr id="9" name="グループ化 8">
            <a:extLst>
              <a:ext uri="{FF2B5EF4-FFF2-40B4-BE49-F238E27FC236}">
                <a16:creationId xmlns:a16="http://schemas.microsoft.com/office/drawing/2014/main" id="{2EA4A960-E9CF-411E-A7C6-F59F8311ED4D}"/>
              </a:ext>
            </a:extLst>
          </xdr:cNvPr>
          <xdr:cNvGrpSpPr/>
        </xdr:nvGrpSpPr>
        <xdr:grpSpPr>
          <a:xfrm>
            <a:off x="5182661" y="64296698"/>
            <a:ext cx="3895024" cy="1448678"/>
            <a:chOff x="7190323" y="40260435"/>
            <a:chExt cx="3943565" cy="1418623"/>
          </a:xfrm>
        </xdr:grpSpPr>
        <xdr:grpSp>
          <xdr:nvGrpSpPr>
            <xdr:cNvPr id="10" name="グループ化 9">
              <a:extLst>
                <a:ext uri="{FF2B5EF4-FFF2-40B4-BE49-F238E27FC236}">
                  <a16:creationId xmlns:a16="http://schemas.microsoft.com/office/drawing/2014/main" id="{6327D3B0-CD14-48B7-B5C8-813DD30BE2D4}"/>
                </a:ext>
              </a:extLst>
            </xdr:cNvPr>
            <xdr:cNvGrpSpPr/>
          </xdr:nvGrpSpPr>
          <xdr:grpSpPr>
            <a:xfrm>
              <a:off x="7190323" y="40260435"/>
              <a:ext cx="2902003" cy="1418623"/>
              <a:chOff x="7190263" y="210315936"/>
              <a:chExt cx="2712525" cy="1670579"/>
            </a:xfrm>
          </xdr:grpSpPr>
          <xdr:sp macro="" textlink="">
            <xdr:nvSpPr>
              <xdr:cNvPr id="12" name="大かっこ 11">
                <a:extLst>
                  <a:ext uri="{FF2B5EF4-FFF2-40B4-BE49-F238E27FC236}">
                    <a16:creationId xmlns:a16="http://schemas.microsoft.com/office/drawing/2014/main" id="{CF4EAAC3-6A11-4413-8C1D-191F6088B2F7}"/>
                  </a:ext>
                </a:extLst>
              </xdr:cNvPr>
              <xdr:cNvSpPr/>
            </xdr:nvSpPr>
            <xdr:spPr>
              <a:xfrm>
                <a:off x="7190263" y="210403542"/>
                <a:ext cx="2712525" cy="1074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3CECFFAC-3BE4-403E-ADE1-ADF7D9998DB5}"/>
                  </a:ext>
                </a:extLst>
              </xdr:cNvPr>
              <xdr:cNvSpPr txBox="1"/>
            </xdr:nvSpPr>
            <xdr:spPr>
              <a:xfrm>
                <a:off x="7190819" y="210315936"/>
                <a:ext cx="2651610" cy="167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①諸謝金　　</a:t>
                </a:r>
                <a:r>
                  <a:rPr kumimoji="1" lang="ja-JP" altLang="en-US" sz="1100" baseline="0"/>
                  <a:t> 　    </a:t>
                </a:r>
                <a:r>
                  <a:rPr kumimoji="1" lang="en-US" altLang="ja-JP" sz="1100" baseline="0"/>
                  <a:t>0.1</a:t>
                </a:r>
                <a:r>
                  <a:rPr kumimoji="1" lang="ja-JP" altLang="en-US" sz="1100"/>
                  <a:t>百万円</a:t>
                </a:r>
                <a:endParaRPr kumimoji="1" lang="en-US" altLang="ja-JP" sz="1100"/>
              </a:p>
              <a:p>
                <a:r>
                  <a:rPr kumimoji="1" lang="ja-JP" altLang="en-US" sz="1100"/>
                  <a:t>②職員旅費　</a:t>
                </a:r>
                <a:r>
                  <a:rPr kumimoji="1" lang="ja-JP" altLang="en-US" sz="1100" baseline="0"/>
                  <a:t>       </a:t>
                </a:r>
                <a:r>
                  <a:rPr kumimoji="1" lang="en-US" altLang="ja-JP" sz="1100" baseline="0"/>
                  <a:t>0.3</a:t>
                </a:r>
                <a:r>
                  <a:rPr kumimoji="1" lang="ja-JP" altLang="en-US" sz="1100"/>
                  <a:t>百万円</a:t>
                </a:r>
                <a:endParaRPr kumimoji="1" lang="en-US" altLang="ja-JP" sz="1100"/>
              </a:p>
              <a:p>
                <a:r>
                  <a:rPr kumimoji="1" lang="ja-JP" altLang="en-US" sz="1100">
                    <a:solidFill>
                      <a:sysClr val="windowText" lastClr="000000"/>
                    </a:solidFill>
                  </a:rPr>
                  <a:t>③庁費　　　　 </a:t>
                </a:r>
                <a:r>
                  <a:rPr kumimoji="1" lang="ja-JP" altLang="en-US" sz="1100">
                    <a:solidFill>
                      <a:schemeClr val="dk1"/>
                    </a:solidFill>
                    <a:latin typeface="+mn-lt"/>
                    <a:ea typeface="+mn-ea"/>
                    <a:cs typeface="+mn-cs"/>
                  </a:rPr>
                  <a:t>　  </a:t>
                </a:r>
                <a:r>
                  <a:rPr kumimoji="1" lang="ja-JP" altLang="en-US" sz="1100" baseline="0">
                    <a:solidFill>
                      <a:schemeClr val="dk1"/>
                    </a:solidFill>
                    <a:latin typeface="+mn-lt"/>
                    <a:ea typeface="+mn-ea"/>
                    <a:cs typeface="+mn-cs"/>
                  </a:rPr>
                  <a:t> </a:t>
                </a:r>
                <a:r>
                  <a:rPr kumimoji="1" lang="en-US" altLang="ja-JP" sz="1100">
                    <a:solidFill>
                      <a:schemeClr val="dk1"/>
                    </a:solidFill>
                    <a:latin typeface="+mn-lt"/>
                    <a:ea typeface="+mn-ea"/>
                    <a:cs typeface="+mn-cs"/>
                  </a:rPr>
                  <a:t>4.5</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sp macro="" textlink="">
          <xdr:nvSpPr>
            <xdr:cNvPr id="11" name="テキスト ボックス 10">
              <a:extLst>
                <a:ext uri="{FF2B5EF4-FFF2-40B4-BE49-F238E27FC236}">
                  <a16:creationId xmlns:a16="http://schemas.microsoft.com/office/drawing/2014/main" id="{00F81409-5E90-41EF-B970-DAED7F3D9753}"/>
                </a:ext>
              </a:extLst>
            </xdr:cNvPr>
            <xdr:cNvSpPr txBox="1"/>
          </xdr:nvSpPr>
          <xdr:spPr>
            <a:xfrm>
              <a:off x="10304654" y="40943970"/>
              <a:ext cx="829234"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a:t>
              </a:r>
            </a:p>
          </xdr:txBody>
        </xdr:sp>
      </xdr:grpSp>
      <xdr:sp macro="" textlink="">
        <xdr:nvSpPr>
          <xdr:cNvPr id="14" name="下矢印 7">
            <a:extLst>
              <a:ext uri="{FF2B5EF4-FFF2-40B4-BE49-F238E27FC236}">
                <a16:creationId xmlns:a16="http://schemas.microsoft.com/office/drawing/2014/main" id="{CBA80365-937A-4B36-8A00-85E50ACBE3B5}"/>
              </a:ext>
            </a:extLst>
          </xdr:cNvPr>
          <xdr:cNvSpPr/>
        </xdr:nvSpPr>
        <xdr:spPr>
          <a:xfrm rot="16200000">
            <a:off x="5416831" y="67902751"/>
            <a:ext cx="538671" cy="52975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7F343325-1038-473E-8D92-6961C6128E2B}"/>
              </a:ext>
            </a:extLst>
          </xdr:cNvPr>
          <xdr:cNvSpPr txBox="1"/>
        </xdr:nvSpPr>
        <xdr:spPr>
          <a:xfrm>
            <a:off x="6712051" y="67297264"/>
            <a:ext cx="3033298" cy="1137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latin typeface="+mn-ea"/>
                <a:ea typeface="+mn-ea"/>
              </a:rPr>
              <a:t>Ｂ．学校法人大原学園</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4.9</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E7272628-973E-4BCA-AD69-0B124063F1CF}"/>
              </a:ext>
            </a:extLst>
          </xdr:cNvPr>
          <xdr:cNvSpPr txBox="1"/>
        </xdr:nvSpPr>
        <xdr:spPr>
          <a:xfrm>
            <a:off x="1539972" y="67067542"/>
            <a:ext cx="2566193" cy="29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17" name="AutoShape 28">
            <a:extLst>
              <a:ext uri="{FF2B5EF4-FFF2-40B4-BE49-F238E27FC236}">
                <a16:creationId xmlns:a16="http://schemas.microsoft.com/office/drawing/2014/main" id="{C53F83BA-7362-468D-9E6F-00EED0BE9B30}"/>
              </a:ext>
            </a:extLst>
          </xdr:cNvPr>
          <xdr:cNvSpPr>
            <a:spLocks noChangeArrowheads="1"/>
          </xdr:cNvSpPr>
        </xdr:nvSpPr>
        <xdr:spPr bwMode="auto">
          <a:xfrm>
            <a:off x="6250724" y="68737798"/>
            <a:ext cx="3863513" cy="112577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en-US" altLang="ja-JP" sz="1200">
                <a:solidFill>
                  <a:srgbClr xmlns:mc="http://schemas.openxmlformats.org/markup-compatibility/2006" xmlns:a14="http://schemas.microsoft.com/office/drawing/2010/main" val="000000" mc:Ignorable="a14" a14:legacySpreadsheetColorIndex="8"/>
                </a:solidFill>
              </a:rPr>
              <a:t>23.9</a:t>
            </a:r>
            <a:r>
              <a:rPr lang="ja-JP" altLang="en-US" sz="1200">
                <a:solidFill>
                  <a:srgbClr xmlns:mc="http://schemas.openxmlformats.org/markup-compatibility/2006" xmlns:a14="http://schemas.microsoft.com/office/drawing/2010/main" val="000000" mc:Ignorable="a14" a14:legacySpreadsheetColorIndex="8"/>
                </a:solidFill>
              </a:rPr>
              <a:t>百万円</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（計</a:t>
            </a:r>
            <a:r>
              <a:rPr lang="en-US" altLang="ja-JP" sz="1200">
                <a:solidFill>
                  <a:srgbClr xmlns:mc="http://schemas.openxmlformats.org/markup-compatibility/2006" xmlns:a14="http://schemas.microsoft.com/office/drawing/2010/main" val="000000" mc:Ignorable="a14" a14:legacySpreadsheetColorIndex="8"/>
                </a:solidFill>
              </a:rPr>
              <a:t>12</a:t>
            </a:r>
            <a:r>
              <a:rPr lang="ja-JP" altLang="en-US" sz="1200">
                <a:solidFill>
                  <a:srgbClr xmlns:mc="http://schemas.openxmlformats.org/markup-compatibility/2006" xmlns:a14="http://schemas.microsoft.com/office/drawing/2010/main" val="000000" mc:Ignorable="a14" a14:legacySpreadsheetColorIndex="8"/>
                </a:solidFill>
              </a:rPr>
              <a:t>団体）</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152400</xdr:colOff>
      <xdr:row>750</xdr:row>
      <xdr:rowOff>76200</xdr:rowOff>
    </xdr:from>
    <xdr:to>
      <xdr:col>45</xdr:col>
      <xdr:colOff>35632</xdr:colOff>
      <xdr:row>751</xdr:row>
      <xdr:rowOff>16593</xdr:rowOff>
    </xdr:to>
    <xdr:sp macro="" textlink="">
      <xdr:nvSpPr>
        <xdr:cNvPr id="21" name="テキスト ボックス 20">
          <a:extLst>
            <a:ext uri="{FF2B5EF4-FFF2-40B4-BE49-F238E27FC236}">
              <a16:creationId xmlns:a16="http://schemas.microsoft.com/office/drawing/2014/main" id="{E7272628-973E-4BCA-AD69-0B124063F1CF}"/>
            </a:ext>
          </a:extLst>
        </xdr:cNvPr>
        <xdr:cNvSpPr txBox="1"/>
      </xdr:nvSpPr>
      <xdr:spPr>
        <a:xfrm>
          <a:off x="6654800" y="55067200"/>
          <a:ext cx="2524832" cy="295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BH732" sqref="BH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416</v>
      </c>
      <c r="AT2" s="953"/>
      <c r="AU2" s="953"/>
      <c r="AV2" s="52" t="str">
        <f>IF(AW2="", "", "-")</f>
        <v/>
      </c>
      <c r="AW2" s="924"/>
      <c r="AX2" s="924"/>
    </row>
    <row r="3" spans="1:50" ht="21" customHeight="1" thickBot="1" x14ac:dyDescent="0.2">
      <c r="A3" s="880" t="s">
        <v>539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574</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695" t="s">
        <v>575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629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2" t="s">
        <v>576</v>
      </c>
      <c r="H5" s="853"/>
      <c r="I5" s="853"/>
      <c r="J5" s="853"/>
      <c r="K5" s="853"/>
      <c r="L5" s="853"/>
      <c r="M5" s="854" t="s">
        <v>66</v>
      </c>
      <c r="N5" s="855"/>
      <c r="O5" s="855"/>
      <c r="P5" s="855"/>
      <c r="Q5" s="855"/>
      <c r="R5" s="856"/>
      <c r="S5" s="857" t="s">
        <v>577</v>
      </c>
      <c r="T5" s="853"/>
      <c r="U5" s="853"/>
      <c r="V5" s="853"/>
      <c r="W5" s="853"/>
      <c r="X5" s="858"/>
      <c r="Y5" s="711" t="s">
        <v>3</v>
      </c>
      <c r="Z5" s="552"/>
      <c r="AA5" s="552"/>
      <c r="AB5" s="552"/>
      <c r="AC5" s="552"/>
      <c r="AD5" s="553"/>
      <c r="AE5" s="712" t="s">
        <v>630</v>
      </c>
      <c r="AF5" s="712"/>
      <c r="AG5" s="712"/>
      <c r="AH5" s="712"/>
      <c r="AI5" s="712"/>
      <c r="AJ5" s="712"/>
      <c r="AK5" s="712"/>
      <c r="AL5" s="712"/>
      <c r="AM5" s="712"/>
      <c r="AN5" s="712"/>
      <c r="AO5" s="712"/>
      <c r="AP5" s="713"/>
      <c r="AQ5" s="714" t="s">
        <v>578</v>
      </c>
      <c r="AR5" s="715"/>
      <c r="AS5" s="715"/>
      <c r="AT5" s="715"/>
      <c r="AU5" s="715"/>
      <c r="AV5" s="715"/>
      <c r="AW5" s="715"/>
      <c r="AX5" s="716"/>
    </row>
    <row r="6" spans="1:50" ht="39" customHeight="1" x14ac:dyDescent="0.15">
      <c r="A6" s="719" t="s">
        <v>4</v>
      </c>
      <c r="B6" s="720"/>
      <c r="C6" s="720"/>
      <c r="D6" s="720"/>
      <c r="E6" s="720"/>
      <c r="F6" s="720"/>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579</v>
      </c>
      <c r="H7" s="508"/>
      <c r="I7" s="508"/>
      <c r="J7" s="508"/>
      <c r="K7" s="508"/>
      <c r="L7" s="508"/>
      <c r="M7" s="508"/>
      <c r="N7" s="508"/>
      <c r="O7" s="508"/>
      <c r="P7" s="508"/>
      <c r="Q7" s="508"/>
      <c r="R7" s="508"/>
      <c r="S7" s="508"/>
      <c r="T7" s="508"/>
      <c r="U7" s="508"/>
      <c r="V7" s="508"/>
      <c r="W7" s="508"/>
      <c r="X7" s="509"/>
      <c r="Y7" s="935" t="s">
        <v>511</v>
      </c>
      <c r="Z7" s="452"/>
      <c r="AA7" s="452"/>
      <c r="AB7" s="452"/>
      <c r="AC7" s="452"/>
      <c r="AD7" s="936"/>
      <c r="AE7" s="925" t="s">
        <v>674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4" t="s">
        <v>378</v>
      </c>
      <c r="B8" s="505"/>
      <c r="C8" s="505"/>
      <c r="D8" s="505"/>
      <c r="E8" s="505"/>
      <c r="F8" s="506"/>
      <c r="G8" s="954" t="str">
        <f>入力規則等!A28</f>
        <v>-</v>
      </c>
      <c r="H8" s="733"/>
      <c r="I8" s="733"/>
      <c r="J8" s="733"/>
      <c r="K8" s="733"/>
      <c r="L8" s="733"/>
      <c r="M8" s="733"/>
      <c r="N8" s="733"/>
      <c r="O8" s="733"/>
      <c r="P8" s="733"/>
      <c r="Q8" s="733"/>
      <c r="R8" s="733"/>
      <c r="S8" s="733"/>
      <c r="T8" s="733"/>
      <c r="U8" s="733"/>
      <c r="V8" s="733"/>
      <c r="W8" s="733"/>
      <c r="X8" s="955"/>
      <c r="Y8" s="859" t="s">
        <v>379</v>
      </c>
      <c r="Z8" s="860"/>
      <c r="AA8" s="860"/>
      <c r="AB8" s="860"/>
      <c r="AC8" s="860"/>
      <c r="AD8" s="861"/>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580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3" t="s">
        <v>30</v>
      </c>
      <c r="B10" s="674"/>
      <c r="C10" s="674"/>
      <c r="D10" s="674"/>
      <c r="E10" s="674"/>
      <c r="F10" s="674"/>
      <c r="G10" s="767" t="s">
        <v>581</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6" t="s">
        <v>24</v>
      </c>
      <c r="B12" s="957"/>
      <c r="C12" s="957"/>
      <c r="D12" s="957"/>
      <c r="E12" s="957"/>
      <c r="F12" s="958"/>
      <c r="G12" s="773"/>
      <c r="H12" s="774"/>
      <c r="I12" s="774"/>
      <c r="J12" s="774"/>
      <c r="K12" s="774"/>
      <c r="L12" s="774"/>
      <c r="M12" s="774"/>
      <c r="N12" s="774"/>
      <c r="O12" s="774"/>
      <c r="P12" s="424" t="s">
        <v>530</v>
      </c>
      <c r="Q12" s="425"/>
      <c r="R12" s="425"/>
      <c r="S12" s="425"/>
      <c r="T12" s="425"/>
      <c r="U12" s="425"/>
      <c r="V12" s="426"/>
      <c r="W12" s="424" t="s">
        <v>527</v>
      </c>
      <c r="X12" s="425"/>
      <c r="Y12" s="425"/>
      <c r="Z12" s="425"/>
      <c r="AA12" s="425"/>
      <c r="AB12" s="425"/>
      <c r="AC12" s="426"/>
      <c r="AD12" s="424" t="s">
        <v>522</v>
      </c>
      <c r="AE12" s="425"/>
      <c r="AF12" s="425"/>
      <c r="AG12" s="425"/>
      <c r="AH12" s="425"/>
      <c r="AI12" s="425"/>
      <c r="AJ12" s="426"/>
      <c r="AK12" s="424" t="s">
        <v>515</v>
      </c>
      <c r="AL12" s="425"/>
      <c r="AM12" s="425"/>
      <c r="AN12" s="425"/>
      <c r="AO12" s="425"/>
      <c r="AP12" s="425"/>
      <c r="AQ12" s="426"/>
      <c r="AR12" s="424" t="s">
        <v>513</v>
      </c>
      <c r="AS12" s="425"/>
      <c r="AT12" s="425"/>
      <c r="AU12" s="425"/>
      <c r="AV12" s="425"/>
      <c r="AW12" s="425"/>
      <c r="AX12" s="735"/>
    </row>
    <row r="13" spans="1:50" ht="21" customHeight="1" x14ac:dyDescent="0.15">
      <c r="A13" s="625"/>
      <c r="B13" s="626"/>
      <c r="C13" s="626"/>
      <c r="D13" s="626"/>
      <c r="E13" s="626"/>
      <c r="F13" s="627"/>
      <c r="G13" s="736" t="s">
        <v>6</v>
      </c>
      <c r="H13" s="737"/>
      <c r="I13" s="777" t="s">
        <v>7</v>
      </c>
      <c r="J13" s="778"/>
      <c r="K13" s="778"/>
      <c r="L13" s="778"/>
      <c r="M13" s="778"/>
      <c r="N13" s="778"/>
      <c r="O13" s="779"/>
      <c r="P13" s="670">
        <v>63</v>
      </c>
      <c r="Q13" s="671"/>
      <c r="R13" s="671"/>
      <c r="S13" s="671"/>
      <c r="T13" s="671"/>
      <c r="U13" s="671"/>
      <c r="V13" s="672"/>
      <c r="W13" s="670">
        <v>63</v>
      </c>
      <c r="X13" s="671"/>
      <c r="Y13" s="671"/>
      <c r="Z13" s="671"/>
      <c r="AA13" s="671"/>
      <c r="AB13" s="671"/>
      <c r="AC13" s="672"/>
      <c r="AD13" s="670">
        <v>71</v>
      </c>
      <c r="AE13" s="671"/>
      <c r="AF13" s="671"/>
      <c r="AG13" s="671"/>
      <c r="AH13" s="671"/>
      <c r="AI13" s="671"/>
      <c r="AJ13" s="672"/>
      <c r="AK13" s="670">
        <v>71.2</v>
      </c>
      <c r="AL13" s="671"/>
      <c r="AM13" s="671"/>
      <c r="AN13" s="671"/>
      <c r="AO13" s="671"/>
      <c r="AP13" s="671"/>
      <c r="AQ13" s="672"/>
      <c r="AR13" s="932">
        <v>74.3</v>
      </c>
      <c r="AS13" s="933"/>
      <c r="AT13" s="933"/>
      <c r="AU13" s="933"/>
      <c r="AV13" s="933"/>
      <c r="AW13" s="933"/>
      <c r="AX13" s="934"/>
    </row>
    <row r="14" spans="1:50" ht="21" customHeight="1" x14ac:dyDescent="0.15">
      <c r="A14" s="625"/>
      <c r="B14" s="626"/>
      <c r="C14" s="626"/>
      <c r="D14" s="626"/>
      <c r="E14" s="626"/>
      <c r="F14" s="627"/>
      <c r="G14" s="738"/>
      <c r="H14" s="739"/>
      <c r="I14" s="724" t="s">
        <v>8</v>
      </c>
      <c r="J14" s="775"/>
      <c r="K14" s="775"/>
      <c r="L14" s="775"/>
      <c r="M14" s="775"/>
      <c r="N14" s="775"/>
      <c r="O14" s="776"/>
      <c r="P14" s="670" t="s">
        <v>582</v>
      </c>
      <c r="Q14" s="671"/>
      <c r="R14" s="671"/>
      <c r="S14" s="671"/>
      <c r="T14" s="671"/>
      <c r="U14" s="671"/>
      <c r="V14" s="672"/>
      <c r="W14" s="670" t="s">
        <v>582</v>
      </c>
      <c r="X14" s="671"/>
      <c r="Y14" s="671"/>
      <c r="Z14" s="671"/>
      <c r="AA14" s="671"/>
      <c r="AB14" s="671"/>
      <c r="AC14" s="672"/>
      <c r="AD14" s="670" t="s">
        <v>631</v>
      </c>
      <c r="AE14" s="671"/>
      <c r="AF14" s="671"/>
      <c r="AG14" s="671"/>
      <c r="AH14" s="671"/>
      <c r="AI14" s="671"/>
      <c r="AJ14" s="672"/>
      <c r="AK14" s="670"/>
      <c r="AL14" s="671"/>
      <c r="AM14" s="671"/>
      <c r="AN14" s="671"/>
      <c r="AO14" s="671"/>
      <c r="AP14" s="671"/>
      <c r="AQ14" s="672"/>
      <c r="AR14" s="801"/>
      <c r="AS14" s="801"/>
      <c r="AT14" s="801"/>
      <c r="AU14" s="801"/>
      <c r="AV14" s="801"/>
      <c r="AW14" s="801"/>
      <c r="AX14" s="802"/>
    </row>
    <row r="15" spans="1:50" ht="21" customHeight="1" x14ac:dyDescent="0.15">
      <c r="A15" s="625"/>
      <c r="B15" s="626"/>
      <c r="C15" s="626"/>
      <c r="D15" s="626"/>
      <c r="E15" s="626"/>
      <c r="F15" s="627"/>
      <c r="G15" s="738"/>
      <c r="H15" s="739"/>
      <c r="I15" s="724" t="s">
        <v>51</v>
      </c>
      <c r="J15" s="725"/>
      <c r="K15" s="725"/>
      <c r="L15" s="725"/>
      <c r="M15" s="725"/>
      <c r="N15" s="725"/>
      <c r="O15" s="726"/>
      <c r="P15" s="670" t="s">
        <v>579</v>
      </c>
      <c r="Q15" s="671"/>
      <c r="R15" s="671"/>
      <c r="S15" s="671"/>
      <c r="T15" s="671"/>
      <c r="U15" s="671"/>
      <c r="V15" s="672"/>
      <c r="W15" s="670" t="s">
        <v>579</v>
      </c>
      <c r="X15" s="671"/>
      <c r="Y15" s="671"/>
      <c r="Z15" s="671"/>
      <c r="AA15" s="671"/>
      <c r="AB15" s="671"/>
      <c r="AC15" s="672"/>
      <c r="AD15" s="670" t="s">
        <v>579</v>
      </c>
      <c r="AE15" s="671"/>
      <c r="AF15" s="671"/>
      <c r="AG15" s="671"/>
      <c r="AH15" s="671"/>
      <c r="AI15" s="671"/>
      <c r="AJ15" s="672"/>
      <c r="AK15" s="670"/>
      <c r="AL15" s="671"/>
      <c r="AM15" s="671"/>
      <c r="AN15" s="671"/>
      <c r="AO15" s="671"/>
      <c r="AP15" s="671"/>
      <c r="AQ15" s="672"/>
      <c r="AR15" s="670"/>
      <c r="AS15" s="671"/>
      <c r="AT15" s="671"/>
      <c r="AU15" s="671"/>
      <c r="AV15" s="671"/>
      <c r="AW15" s="671"/>
      <c r="AX15" s="819"/>
    </row>
    <row r="16" spans="1:50" ht="21" customHeight="1" x14ac:dyDescent="0.15">
      <c r="A16" s="625"/>
      <c r="B16" s="626"/>
      <c r="C16" s="626"/>
      <c r="D16" s="626"/>
      <c r="E16" s="626"/>
      <c r="F16" s="627"/>
      <c r="G16" s="738"/>
      <c r="H16" s="739"/>
      <c r="I16" s="724" t="s">
        <v>52</v>
      </c>
      <c r="J16" s="725"/>
      <c r="K16" s="725"/>
      <c r="L16" s="725"/>
      <c r="M16" s="725"/>
      <c r="N16" s="725"/>
      <c r="O16" s="726"/>
      <c r="P16" s="670" t="s">
        <v>579</v>
      </c>
      <c r="Q16" s="671"/>
      <c r="R16" s="671"/>
      <c r="S16" s="671"/>
      <c r="T16" s="671"/>
      <c r="U16" s="671"/>
      <c r="V16" s="672"/>
      <c r="W16" s="670" t="s">
        <v>579</v>
      </c>
      <c r="X16" s="671"/>
      <c r="Y16" s="671"/>
      <c r="Z16" s="671"/>
      <c r="AA16" s="671"/>
      <c r="AB16" s="671"/>
      <c r="AC16" s="672"/>
      <c r="AD16" s="670" t="s">
        <v>579</v>
      </c>
      <c r="AE16" s="671"/>
      <c r="AF16" s="671"/>
      <c r="AG16" s="671"/>
      <c r="AH16" s="671"/>
      <c r="AI16" s="671"/>
      <c r="AJ16" s="672"/>
      <c r="AK16" s="670"/>
      <c r="AL16" s="671"/>
      <c r="AM16" s="671"/>
      <c r="AN16" s="671"/>
      <c r="AO16" s="671"/>
      <c r="AP16" s="671"/>
      <c r="AQ16" s="672"/>
      <c r="AR16" s="770"/>
      <c r="AS16" s="771"/>
      <c r="AT16" s="771"/>
      <c r="AU16" s="771"/>
      <c r="AV16" s="771"/>
      <c r="AW16" s="771"/>
      <c r="AX16" s="772"/>
    </row>
    <row r="17" spans="1:50" ht="24.75" customHeight="1" x14ac:dyDescent="0.15">
      <c r="A17" s="625"/>
      <c r="B17" s="626"/>
      <c r="C17" s="626"/>
      <c r="D17" s="626"/>
      <c r="E17" s="626"/>
      <c r="F17" s="627"/>
      <c r="G17" s="738"/>
      <c r="H17" s="739"/>
      <c r="I17" s="724" t="s">
        <v>50</v>
      </c>
      <c r="J17" s="775"/>
      <c r="K17" s="775"/>
      <c r="L17" s="775"/>
      <c r="M17" s="775"/>
      <c r="N17" s="775"/>
      <c r="O17" s="776"/>
      <c r="P17" s="670" t="s">
        <v>579</v>
      </c>
      <c r="Q17" s="671"/>
      <c r="R17" s="671"/>
      <c r="S17" s="671"/>
      <c r="T17" s="671"/>
      <c r="U17" s="671"/>
      <c r="V17" s="672"/>
      <c r="W17" s="670" t="s">
        <v>579</v>
      </c>
      <c r="X17" s="671"/>
      <c r="Y17" s="671"/>
      <c r="Z17" s="671"/>
      <c r="AA17" s="671"/>
      <c r="AB17" s="671"/>
      <c r="AC17" s="672"/>
      <c r="AD17" s="670" t="s">
        <v>583</v>
      </c>
      <c r="AE17" s="671"/>
      <c r="AF17" s="671"/>
      <c r="AG17" s="671"/>
      <c r="AH17" s="671"/>
      <c r="AI17" s="671"/>
      <c r="AJ17" s="672"/>
      <c r="AK17" s="670"/>
      <c r="AL17" s="671"/>
      <c r="AM17" s="671"/>
      <c r="AN17" s="671"/>
      <c r="AO17" s="671"/>
      <c r="AP17" s="671"/>
      <c r="AQ17" s="672"/>
      <c r="AR17" s="930"/>
      <c r="AS17" s="930"/>
      <c r="AT17" s="930"/>
      <c r="AU17" s="930"/>
      <c r="AV17" s="930"/>
      <c r="AW17" s="930"/>
      <c r="AX17" s="931"/>
    </row>
    <row r="18" spans="1:50" ht="24.75" customHeight="1" x14ac:dyDescent="0.15">
      <c r="A18" s="625"/>
      <c r="B18" s="626"/>
      <c r="C18" s="626"/>
      <c r="D18" s="626"/>
      <c r="E18" s="626"/>
      <c r="F18" s="627"/>
      <c r="G18" s="740"/>
      <c r="H18" s="741"/>
      <c r="I18" s="729" t="s">
        <v>20</v>
      </c>
      <c r="J18" s="730"/>
      <c r="K18" s="730"/>
      <c r="L18" s="730"/>
      <c r="M18" s="730"/>
      <c r="N18" s="730"/>
      <c r="O18" s="731"/>
      <c r="P18" s="891">
        <f>SUM(P13:V17)</f>
        <v>63</v>
      </c>
      <c r="Q18" s="892"/>
      <c r="R18" s="892"/>
      <c r="S18" s="892"/>
      <c r="T18" s="892"/>
      <c r="U18" s="892"/>
      <c r="V18" s="893"/>
      <c r="W18" s="891">
        <f>SUM(W13:AC17)</f>
        <v>63</v>
      </c>
      <c r="X18" s="892"/>
      <c r="Y18" s="892"/>
      <c r="Z18" s="892"/>
      <c r="AA18" s="892"/>
      <c r="AB18" s="892"/>
      <c r="AC18" s="893"/>
      <c r="AD18" s="891">
        <f>SUM(AD13:AJ17)</f>
        <v>71</v>
      </c>
      <c r="AE18" s="892"/>
      <c r="AF18" s="892"/>
      <c r="AG18" s="892"/>
      <c r="AH18" s="892"/>
      <c r="AI18" s="892"/>
      <c r="AJ18" s="893"/>
      <c r="AK18" s="891">
        <f>SUM(AK13:AQ17)</f>
        <v>71.2</v>
      </c>
      <c r="AL18" s="892"/>
      <c r="AM18" s="892"/>
      <c r="AN18" s="892"/>
      <c r="AO18" s="892"/>
      <c r="AP18" s="892"/>
      <c r="AQ18" s="893"/>
      <c r="AR18" s="891">
        <f>SUM(AR13:AX17)</f>
        <v>74.3</v>
      </c>
      <c r="AS18" s="892"/>
      <c r="AT18" s="892"/>
      <c r="AU18" s="892"/>
      <c r="AV18" s="892"/>
      <c r="AW18" s="892"/>
      <c r="AX18" s="894"/>
    </row>
    <row r="19" spans="1:50" ht="24.75" customHeight="1" x14ac:dyDescent="0.15">
      <c r="A19" s="625"/>
      <c r="B19" s="626"/>
      <c r="C19" s="626"/>
      <c r="D19" s="626"/>
      <c r="E19" s="626"/>
      <c r="F19" s="627"/>
      <c r="G19" s="889" t="s">
        <v>9</v>
      </c>
      <c r="H19" s="890"/>
      <c r="I19" s="890"/>
      <c r="J19" s="890"/>
      <c r="K19" s="890"/>
      <c r="L19" s="890"/>
      <c r="M19" s="890"/>
      <c r="N19" s="890"/>
      <c r="O19" s="890"/>
      <c r="P19" s="670">
        <v>56</v>
      </c>
      <c r="Q19" s="671"/>
      <c r="R19" s="671"/>
      <c r="S19" s="671"/>
      <c r="T19" s="671"/>
      <c r="U19" s="671"/>
      <c r="V19" s="672"/>
      <c r="W19" s="670">
        <v>61.3</v>
      </c>
      <c r="X19" s="671"/>
      <c r="Y19" s="671"/>
      <c r="Z19" s="671"/>
      <c r="AA19" s="671"/>
      <c r="AB19" s="671"/>
      <c r="AC19" s="672"/>
      <c r="AD19" s="670">
        <v>64.400000000000006</v>
      </c>
      <c r="AE19" s="671"/>
      <c r="AF19" s="671"/>
      <c r="AG19" s="671"/>
      <c r="AH19" s="671"/>
      <c r="AI19" s="671"/>
      <c r="AJ19" s="672"/>
      <c r="AK19" s="330"/>
      <c r="AL19" s="330"/>
      <c r="AM19" s="330"/>
      <c r="AN19" s="330"/>
      <c r="AO19" s="330"/>
      <c r="AP19" s="330"/>
      <c r="AQ19" s="330"/>
      <c r="AR19" s="330"/>
      <c r="AS19" s="330"/>
      <c r="AT19" s="330"/>
      <c r="AU19" s="330"/>
      <c r="AV19" s="330"/>
      <c r="AW19" s="330"/>
      <c r="AX19" s="332"/>
    </row>
    <row r="20" spans="1:50" ht="24.75" customHeight="1" x14ac:dyDescent="0.15">
      <c r="A20" s="625"/>
      <c r="B20" s="626"/>
      <c r="C20" s="626"/>
      <c r="D20" s="626"/>
      <c r="E20" s="626"/>
      <c r="F20" s="627"/>
      <c r="G20" s="889" t="s">
        <v>10</v>
      </c>
      <c r="H20" s="890"/>
      <c r="I20" s="890"/>
      <c r="J20" s="890"/>
      <c r="K20" s="890"/>
      <c r="L20" s="890"/>
      <c r="M20" s="890"/>
      <c r="N20" s="890"/>
      <c r="O20" s="890"/>
      <c r="P20" s="318">
        <f>IF(P18=0, "-", SUM(P19)/P18)</f>
        <v>0.88888888888888884</v>
      </c>
      <c r="Q20" s="318"/>
      <c r="R20" s="318"/>
      <c r="S20" s="318"/>
      <c r="T20" s="318"/>
      <c r="U20" s="318"/>
      <c r="V20" s="318"/>
      <c r="W20" s="318">
        <f t="shared" ref="W20" si="0">IF(W18=0, "-", SUM(W19)/W18)</f>
        <v>0.973015873015873</v>
      </c>
      <c r="X20" s="318"/>
      <c r="Y20" s="318"/>
      <c r="Z20" s="318"/>
      <c r="AA20" s="318"/>
      <c r="AB20" s="318"/>
      <c r="AC20" s="318"/>
      <c r="AD20" s="318">
        <f t="shared" ref="AD20" si="1">IF(AD18=0, "-", SUM(AD19)/AD18)</f>
        <v>0.90704225352112688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2"/>
      <c r="B21" s="863"/>
      <c r="C21" s="863"/>
      <c r="D21" s="863"/>
      <c r="E21" s="863"/>
      <c r="F21" s="959"/>
      <c r="G21" s="316" t="s">
        <v>478</v>
      </c>
      <c r="H21" s="317"/>
      <c r="I21" s="317"/>
      <c r="J21" s="317"/>
      <c r="K21" s="317"/>
      <c r="L21" s="317"/>
      <c r="M21" s="317"/>
      <c r="N21" s="317"/>
      <c r="O21" s="317"/>
      <c r="P21" s="318">
        <f>IF(P19=0, "-", SUM(P19)/SUM(P13,P14))</f>
        <v>0.88888888888888884</v>
      </c>
      <c r="Q21" s="318"/>
      <c r="R21" s="318"/>
      <c r="S21" s="318"/>
      <c r="T21" s="318"/>
      <c r="U21" s="318"/>
      <c r="V21" s="318"/>
      <c r="W21" s="318">
        <f t="shared" ref="W21" si="2">IF(W19=0, "-", SUM(W19)/SUM(W13,W14))</f>
        <v>0.973015873015873</v>
      </c>
      <c r="X21" s="318"/>
      <c r="Y21" s="318"/>
      <c r="Z21" s="318"/>
      <c r="AA21" s="318"/>
      <c r="AB21" s="318"/>
      <c r="AC21" s="318"/>
      <c r="AD21" s="318">
        <f t="shared" ref="AD21" si="3">IF(AD19=0, "-", SUM(AD19)/SUM(AD13,AD14))</f>
        <v>0.90704225352112688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7" t="s">
        <v>555</v>
      </c>
      <c r="B22" s="978"/>
      <c r="C22" s="978"/>
      <c r="D22" s="978"/>
      <c r="E22" s="978"/>
      <c r="F22" s="979"/>
      <c r="G22" s="964" t="s">
        <v>457</v>
      </c>
      <c r="H22" s="222"/>
      <c r="I22" s="222"/>
      <c r="J22" s="222"/>
      <c r="K22" s="222"/>
      <c r="L22" s="222"/>
      <c r="M22" s="222"/>
      <c r="N22" s="222"/>
      <c r="O22" s="223"/>
      <c r="P22" s="949" t="s">
        <v>516</v>
      </c>
      <c r="Q22" s="222"/>
      <c r="R22" s="222"/>
      <c r="S22" s="222"/>
      <c r="T22" s="222"/>
      <c r="U22" s="222"/>
      <c r="V22" s="223"/>
      <c r="W22" s="949" t="s">
        <v>512</v>
      </c>
      <c r="X22" s="222"/>
      <c r="Y22" s="222"/>
      <c r="Z22" s="222"/>
      <c r="AA22" s="222"/>
      <c r="AB22" s="222"/>
      <c r="AC22" s="223"/>
      <c r="AD22" s="949" t="s">
        <v>456</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65" t="s">
        <v>584</v>
      </c>
      <c r="H23" s="966"/>
      <c r="I23" s="966"/>
      <c r="J23" s="966"/>
      <c r="K23" s="966"/>
      <c r="L23" s="966"/>
      <c r="M23" s="966"/>
      <c r="N23" s="966"/>
      <c r="O23" s="967"/>
      <c r="P23" s="932">
        <v>59.6</v>
      </c>
      <c r="Q23" s="933"/>
      <c r="R23" s="933"/>
      <c r="S23" s="933"/>
      <c r="T23" s="933"/>
      <c r="U23" s="933"/>
      <c r="V23" s="950"/>
      <c r="W23" s="932">
        <v>63.1</v>
      </c>
      <c r="X23" s="933"/>
      <c r="Y23" s="933"/>
      <c r="Z23" s="933"/>
      <c r="AA23" s="933"/>
      <c r="AB23" s="933"/>
      <c r="AC23" s="950"/>
      <c r="AD23" s="987" t="s">
        <v>566</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585</v>
      </c>
      <c r="H24" s="969"/>
      <c r="I24" s="969"/>
      <c r="J24" s="969"/>
      <c r="K24" s="969"/>
      <c r="L24" s="969"/>
      <c r="M24" s="969"/>
      <c r="N24" s="969"/>
      <c r="O24" s="970"/>
      <c r="P24" s="670">
        <v>9</v>
      </c>
      <c r="Q24" s="671"/>
      <c r="R24" s="671"/>
      <c r="S24" s="671"/>
      <c r="T24" s="671"/>
      <c r="U24" s="671"/>
      <c r="V24" s="672"/>
      <c r="W24" s="670">
        <v>8.07</v>
      </c>
      <c r="X24" s="671"/>
      <c r="Y24" s="671"/>
      <c r="Z24" s="671"/>
      <c r="AA24" s="671"/>
      <c r="AB24" s="671"/>
      <c r="AC24" s="672"/>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586</v>
      </c>
      <c r="H25" s="969"/>
      <c r="I25" s="969"/>
      <c r="J25" s="969"/>
      <c r="K25" s="969"/>
      <c r="L25" s="969"/>
      <c r="M25" s="969"/>
      <c r="N25" s="969"/>
      <c r="O25" s="970"/>
      <c r="P25" s="670">
        <v>1</v>
      </c>
      <c r="Q25" s="671"/>
      <c r="R25" s="671"/>
      <c r="S25" s="671"/>
      <c r="T25" s="671"/>
      <c r="U25" s="671"/>
      <c r="V25" s="672"/>
      <c r="W25" s="670">
        <v>0.67</v>
      </c>
      <c r="X25" s="671"/>
      <c r="Y25" s="671"/>
      <c r="Z25" s="671"/>
      <c r="AA25" s="671"/>
      <c r="AB25" s="671"/>
      <c r="AC25" s="672"/>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587</v>
      </c>
      <c r="H26" s="969"/>
      <c r="I26" s="969"/>
      <c r="J26" s="969"/>
      <c r="K26" s="969"/>
      <c r="L26" s="969"/>
      <c r="M26" s="969"/>
      <c r="N26" s="969"/>
      <c r="O26" s="970"/>
      <c r="P26" s="670">
        <v>0.9</v>
      </c>
      <c r="Q26" s="671"/>
      <c r="R26" s="671"/>
      <c r="S26" s="671"/>
      <c r="T26" s="671"/>
      <c r="U26" s="671"/>
      <c r="V26" s="672"/>
      <c r="W26" s="670">
        <v>0.92</v>
      </c>
      <c r="X26" s="671"/>
      <c r="Y26" s="671"/>
      <c r="Z26" s="671"/>
      <c r="AA26" s="671"/>
      <c r="AB26" s="671"/>
      <c r="AC26" s="672"/>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588</v>
      </c>
      <c r="H27" s="969"/>
      <c r="I27" s="969"/>
      <c r="J27" s="969"/>
      <c r="K27" s="969"/>
      <c r="L27" s="969"/>
      <c r="M27" s="969"/>
      <c r="N27" s="969"/>
      <c r="O27" s="970"/>
      <c r="P27" s="670">
        <v>0.7</v>
      </c>
      <c r="Q27" s="671"/>
      <c r="R27" s="671"/>
      <c r="S27" s="671"/>
      <c r="T27" s="671"/>
      <c r="U27" s="671"/>
      <c r="V27" s="672"/>
      <c r="W27" s="670">
        <v>1.54</v>
      </c>
      <c r="X27" s="671"/>
      <c r="Y27" s="671"/>
      <c r="Z27" s="671"/>
      <c r="AA27" s="671"/>
      <c r="AB27" s="671"/>
      <c r="AC27" s="672"/>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461</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670">
        <f>AK13</f>
        <v>71.2</v>
      </c>
      <c r="Q29" s="671"/>
      <c r="R29" s="671"/>
      <c r="S29" s="671"/>
      <c r="T29" s="671"/>
      <c r="U29" s="671"/>
      <c r="V29" s="672"/>
      <c r="W29" s="946">
        <f>AR13</f>
        <v>74.3</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473</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531</v>
      </c>
      <c r="AF30" s="872"/>
      <c r="AG30" s="872"/>
      <c r="AH30" s="873"/>
      <c r="AI30" s="871" t="s">
        <v>528</v>
      </c>
      <c r="AJ30" s="872"/>
      <c r="AK30" s="872"/>
      <c r="AL30" s="873"/>
      <c r="AM30" s="928" t="s">
        <v>523</v>
      </c>
      <c r="AN30" s="928"/>
      <c r="AO30" s="928"/>
      <c r="AP30" s="871"/>
      <c r="AQ30" s="780" t="s">
        <v>354</v>
      </c>
      <c r="AR30" s="781"/>
      <c r="AS30" s="781"/>
      <c r="AT30" s="782"/>
      <c r="AU30" s="787" t="s">
        <v>253</v>
      </c>
      <c r="AV30" s="787"/>
      <c r="AW30" s="787"/>
      <c r="AX30" s="929"/>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t="s">
        <v>567</v>
      </c>
      <c r="AR31" s="200"/>
      <c r="AS31" s="133" t="s">
        <v>355</v>
      </c>
      <c r="AT31" s="134"/>
      <c r="AU31" s="199">
        <v>32</v>
      </c>
      <c r="AV31" s="199"/>
      <c r="AW31" s="407" t="s">
        <v>300</v>
      </c>
      <c r="AX31" s="408"/>
    </row>
    <row r="32" spans="1:50" ht="35.25" customHeight="1" x14ac:dyDescent="0.15">
      <c r="A32" s="412"/>
      <c r="B32" s="410"/>
      <c r="C32" s="410"/>
      <c r="D32" s="410"/>
      <c r="E32" s="410"/>
      <c r="F32" s="411"/>
      <c r="G32" s="573" t="s">
        <v>589</v>
      </c>
      <c r="H32" s="574"/>
      <c r="I32" s="574"/>
      <c r="J32" s="574"/>
      <c r="K32" s="574"/>
      <c r="L32" s="574"/>
      <c r="M32" s="574"/>
      <c r="N32" s="574"/>
      <c r="O32" s="575"/>
      <c r="P32" s="105" t="s">
        <v>590</v>
      </c>
      <c r="Q32" s="105"/>
      <c r="R32" s="105"/>
      <c r="S32" s="105"/>
      <c r="T32" s="105"/>
      <c r="U32" s="105"/>
      <c r="V32" s="105"/>
      <c r="W32" s="105"/>
      <c r="X32" s="106"/>
      <c r="Y32" s="480" t="s">
        <v>12</v>
      </c>
      <c r="Z32" s="540"/>
      <c r="AA32" s="541"/>
      <c r="AB32" s="470" t="s">
        <v>592</v>
      </c>
      <c r="AC32" s="470"/>
      <c r="AD32" s="470"/>
      <c r="AE32" s="218">
        <v>240</v>
      </c>
      <c r="AF32" s="219"/>
      <c r="AG32" s="219"/>
      <c r="AH32" s="219"/>
      <c r="AI32" s="218">
        <v>3367</v>
      </c>
      <c r="AJ32" s="219"/>
      <c r="AK32" s="219"/>
      <c r="AL32" s="219"/>
      <c r="AM32" s="218">
        <v>6121</v>
      </c>
      <c r="AN32" s="219"/>
      <c r="AO32" s="219"/>
      <c r="AP32" s="219"/>
      <c r="AQ32" s="340" t="s">
        <v>579</v>
      </c>
      <c r="AR32" s="207"/>
      <c r="AS32" s="207"/>
      <c r="AT32" s="341"/>
      <c r="AU32" s="219" t="s">
        <v>579</v>
      </c>
      <c r="AV32" s="219"/>
      <c r="AW32" s="219"/>
      <c r="AX32" s="221"/>
    </row>
    <row r="33" spans="1:50" ht="35.25"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592</v>
      </c>
      <c r="AC33" s="532"/>
      <c r="AD33" s="532"/>
      <c r="AE33" s="218" t="s">
        <v>567</v>
      </c>
      <c r="AF33" s="219"/>
      <c r="AG33" s="219"/>
      <c r="AH33" s="219"/>
      <c r="AI33" s="218">
        <v>2287</v>
      </c>
      <c r="AJ33" s="219"/>
      <c r="AK33" s="219"/>
      <c r="AL33" s="219"/>
      <c r="AM33" s="218">
        <v>2810</v>
      </c>
      <c r="AN33" s="219"/>
      <c r="AO33" s="219"/>
      <c r="AP33" s="219"/>
      <c r="AQ33" s="340" t="s">
        <v>567</v>
      </c>
      <c r="AR33" s="207"/>
      <c r="AS33" s="207"/>
      <c r="AT33" s="341"/>
      <c r="AU33" s="219">
        <v>3856</v>
      </c>
      <c r="AV33" s="219"/>
      <c r="AW33" s="219"/>
      <c r="AX33" s="221"/>
    </row>
    <row r="34" spans="1:50" ht="35.25"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t="s">
        <v>567</v>
      </c>
      <c r="AF34" s="219"/>
      <c r="AG34" s="219"/>
      <c r="AH34" s="219"/>
      <c r="AI34" s="218">
        <f>AI32/AI33*100</f>
        <v>147.22343681679055</v>
      </c>
      <c r="AJ34" s="219"/>
      <c r="AK34" s="219"/>
      <c r="AL34" s="219"/>
      <c r="AM34" s="218">
        <f>AM32/AM33*100</f>
        <v>217.82918149466192</v>
      </c>
      <c r="AN34" s="219"/>
      <c r="AO34" s="219"/>
      <c r="AP34" s="219"/>
      <c r="AQ34" s="340" t="s">
        <v>579</v>
      </c>
      <c r="AR34" s="207"/>
      <c r="AS34" s="207"/>
      <c r="AT34" s="341"/>
      <c r="AU34" s="219" t="s">
        <v>579</v>
      </c>
      <c r="AV34" s="219"/>
      <c r="AW34" s="219"/>
      <c r="AX34" s="221"/>
    </row>
    <row r="35" spans="1:50" ht="27.75" customHeight="1" x14ac:dyDescent="0.15">
      <c r="A35" s="226" t="s">
        <v>501</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3" t="s">
        <v>473</v>
      </c>
      <c r="B37" s="784"/>
      <c r="C37" s="784"/>
      <c r="D37" s="784"/>
      <c r="E37" s="784"/>
      <c r="F37" s="785"/>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0" t="s">
        <v>253</v>
      </c>
      <c r="AV37" s="420"/>
      <c r="AW37" s="420"/>
      <c r="AX37" s="92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t="s">
        <v>567</v>
      </c>
      <c r="AR38" s="200"/>
      <c r="AS38" s="133" t="s">
        <v>355</v>
      </c>
      <c r="AT38" s="134"/>
      <c r="AU38" s="199">
        <v>32</v>
      </c>
      <c r="AV38" s="199"/>
      <c r="AW38" s="407" t="s">
        <v>300</v>
      </c>
      <c r="AX38" s="408"/>
    </row>
    <row r="39" spans="1:50" ht="38.25" customHeight="1" x14ac:dyDescent="0.15">
      <c r="A39" s="412"/>
      <c r="B39" s="410"/>
      <c r="C39" s="410"/>
      <c r="D39" s="410"/>
      <c r="E39" s="410"/>
      <c r="F39" s="411"/>
      <c r="G39" s="573" t="s">
        <v>594</v>
      </c>
      <c r="H39" s="574"/>
      <c r="I39" s="574"/>
      <c r="J39" s="574"/>
      <c r="K39" s="574"/>
      <c r="L39" s="574"/>
      <c r="M39" s="574"/>
      <c r="N39" s="574"/>
      <c r="O39" s="575"/>
      <c r="P39" s="105" t="s">
        <v>595</v>
      </c>
      <c r="Q39" s="105"/>
      <c r="R39" s="105"/>
      <c r="S39" s="105"/>
      <c r="T39" s="105"/>
      <c r="U39" s="105"/>
      <c r="V39" s="105"/>
      <c r="W39" s="105"/>
      <c r="X39" s="106"/>
      <c r="Y39" s="480" t="s">
        <v>12</v>
      </c>
      <c r="Z39" s="540"/>
      <c r="AA39" s="541"/>
      <c r="AB39" s="470" t="s">
        <v>596</v>
      </c>
      <c r="AC39" s="470"/>
      <c r="AD39" s="470"/>
      <c r="AE39" s="218">
        <v>1664</v>
      </c>
      <c r="AF39" s="219"/>
      <c r="AG39" s="219"/>
      <c r="AH39" s="219"/>
      <c r="AI39" s="218">
        <v>19539</v>
      </c>
      <c r="AJ39" s="219"/>
      <c r="AK39" s="219"/>
      <c r="AL39" s="219"/>
      <c r="AM39" s="218">
        <v>19516</v>
      </c>
      <c r="AN39" s="219"/>
      <c r="AO39" s="219"/>
      <c r="AP39" s="219"/>
      <c r="AQ39" s="340" t="s">
        <v>583</v>
      </c>
      <c r="AR39" s="207"/>
      <c r="AS39" s="207"/>
      <c r="AT39" s="341"/>
      <c r="AU39" s="219" t="s">
        <v>579</v>
      </c>
      <c r="AV39" s="219"/>
      <c r="AW39" s="219"/>
      <c r="AX39" s="221"/>
    </row>
    <row r="40" spans="1:50" ht="38.25"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t="s">
        <v>592</v>
      </c>
      <c r="AC40" s="532"/>
      <c r="AD40" s="532"/>
      <c r="AE40" s="218" t="s">
        <v>567</v>
      </c>
      <c r="AF40" s="219"/>
      <c r="AG40" s="219"/>
      <c r="AH40" s="219"/>
      <c r="AI40" s="218">
        <v>17457</v>
      </c>
      <c r="AJ40" s="219"/>
      <c r="AK40" s="219"/>
      <c r="AL40" s="219"/>
      <c r="AM40" s="218">
        <v>18398</v>
      </c>
      <c r="AN40" s="219"/>
      <c r="AO40" s="219"/>
      <c r="AP40" s="219"/>
      <c r="AQ40" s="340" t="s">
        <v>567</v>
      </c>
      <c r="AR40" s="207"/>
      <c r="AS40" s="207"/>
      <c r="AT40" s="341"/>
      <c r="AU40" s="219">
        <v>20279</v>
      </c>
      <c r="AV40" s="219"/>
      <c r="AW40" s="219"/>
      <c r="AX40" s="221"/>
    </row>
    <row r="41" spans="1:50" ht="38.25"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t="s">
        <v>567</v>
      </c>
      <c r="AF41" s="219"/>
      <c r="AG41" s="219"/>
      <c r="AH41" s="219"/>
      <c r="AI41" s="218">
        <f>AI39/AI40*100</f>
        <v>111.92644784327203</v>
      </c>
      <c r="AJ41" s="219"/>
      <c r="AK41" s="219"/>
      <c r="AL41" s="219"/>
      <c r="AM41" s="218">
        <f>AM39/AM40*100</f>
        <v>106.07674747255136</v>
      </c>
      <c r="AN41" s="219"/>
      <c r="AO41" s="219"/>
      <c r="AP41" s="219"/>
      <c r="AQ41" s="340" t="s">
        <v>579</v>
      </c>
      <c r="AR41" s="207"/>
      <c r="AS41" s="207"/>
      <c r="AT41" s="341"/>
      <c r="AU41" s="219" t="s">
        <v>579</v>
      </c>
      <c r="AV41" s="219"/>
      <c r="AW41" s="219"/>
      <c r="AX41" s="221"/>
    </row>
    <row r="42" spans="1:50" ht="30" customHeight="1" x14ac:dyDescent="0.15">
      <c r="A42" s="226" t="s">
        <v>501</v>
      </c>
      <c r="B42" s="227"/>
      <c r="C42" s="227"/>
      <c r="D42" s="227"/>
      <c r="E42" s="227"/>
      <c r="F42" s="228"/>
      <c r="G42" s="232" t="s">
        <v>597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0"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3" t="s">
        <v>473</v>
      </c>
      <c r="B44" s="784"/>
      <c r="C44" s="784"/>
      <c r="D44" s="784"/>
      <c r="E44" s="784"/>
      <c r="F44" s="785"/>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0" t="s">
        <v>253</v>
      </c>
      <c r="AV44" s="420"/>
      <c r="AW44" s="420"/>
      <c r="AX44" s="923"/>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7" t="s">
        <v>253</v>
      </c>
      <c r="AV51" s="937"/>
      <c r="AW51" s="937"/>
      <c r="AX51" s="938"/>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7" t="s">
        <v>253</v>
      </c>
      <c r="AV58" s="937"/>
      <c r="AW58" s="937"/>
      <c r="AX58" s="938"/>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474</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469</v>
      </c>
      <c r="X65" s="497"/>
      <c r="Y65" s="500"/>
      <c r="Z65" s="500"/>
      <c r="AA65" s="501"/>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479</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474</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8"/>
      <c r="B75" s="519"/>
      <c r="C75" s="519"/>
      <c r="D75" s="519"/>
      <c r="E75" s="519"/>
      <c r="F75" s="520"/>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3"/>
      <c r="AF77" s="904"/>
      <c r="AG77" s="904"/>
      <c r="AH77" s="904"/>
      <c r="AI77" s="903"/>
      <c r="AJ77" s="904"/>
      <c r="AK77" s="904"/>
      <c r="AL77" s="904"/>
      <c r="AM77" s="903"/>
      <c r="AN77" s="904"/>
      <c r="AO77" s="904"/>
      <c r="AP77" s="904"/>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96"/>
      <c r="I78" s="597"/>
      <c r="J78" s="597"/>
      <c r="K78" s="597"/>
      <c r="L78" s="597"/>
      <c r="M78" s="597"/>
      <c r="N78" s="597"/>
      <c r="O78" s="598"/>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60"/>
    </row>
    <row r="80" spans="1:50" ht="18.75" hidden="1" customHeight="1" x14ac:dyDescent="0.15">
      <c r="A80" s="877"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8"/>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8"/>
      <c r="B82" s="536"/>
      <c r="C82" s="437"/>
      <c r="D82" s="437"/>
      <c r="E82" s="437"/>
      <c r="F82" s="438"/>
      <c r="G82" s="689"/>
      <c r="H82" s="689"/>
      <c r="I82" s="689"/>
      <c r="J82" s="689"/>
      <c r="K82" s="689"/>
      <c r="L82" s="689"/>
      <c r="M82" s="689"/>
      <c r="N82" s="689"/>
      <c r="O82" s="689"/>
      <c r="P82" s="689"/>
      <c r="Q82" s="689"/>
      <c r="R82" s="689"/>
      <c r="S82" s="689"/>
      <c r="T82" s="689"/>
      <c r="U82" s="689"/>
      <c r="V82" s="689"/>
      <c r="W82" s="689"/>
      <c r="X82" s="689"/>
      <c r="Y82" s="689"/>
      <c r="Z82" s="689"/>
      <c r="AA82" s="690"/>
      <c r="AB82" s="89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hidden="1" customHeight="1" x14ac:dyDescent="0.15">
      <c r="A83" s="878"/>
      <c r="B83" s="536"/>
      <c r="C83" s="437"/>
      <c r="D83" s="437"/>
      <c r="E83" s="437"/>
      <c r="F83" s="438"/>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hidden="1" customHeight="1" x14ac:dyDescent="0.15">
      <c r="A84" s="878"/>
      <c r="B84" s="537"/>
      <c r="C84" s="538"/>
      <c r="D84" s="538"/>
      <c r="E84" s="538"/>
      <c r="F84" s="539"/>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x14ac:dyDescent="0.15">
      <c r="A85" s="878"/>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531</v>
      </c>
      <c r="AF85" s="245"/>
      <c r="AG85" s="245"/>
      <c r="AH85" s="246"/>
      <c r="AI85" s="244" t="s">
        <v>528</v>
      </c>
      <c r="AJ85" s="245"/>
      <c r="AK85" s="245"/>
      <c r="AL85" s="246"/>
      <c r="AM85" s="250" t="s">
        <v>523</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8"/>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78"/>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8"/>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8"/>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8"/>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531</v>
      </c>
      <c r="AF90" s="245"/>
      <c r="AG90" s="245"/>
      <c r="AH90" s="246"/>
      <c r="AI90" s="244" t="s">
        <v>528</v>
      </c>
      <c r="AJ90" s="245"/>
      <c r="AK90" s="245"/>
      <c r="AL90" s="246"/>
      <c r="AM90" s="250" t="s">
        <v>523</v>
      </c>
      <c r="AN90" s="250"/>
      <c r="AO90" s="250"/>
      <c r="AP90" s="244"/>
      <c r="AQ90" s="159" t="s">
        <v>354</v>
      </c>
      <c r="AR90" s="130"/>
      <c r="AS90" s="130"/>
      <c r="AT90" s="131"/>
      <c r="AU90" s="542" t="s">
        <v>253</v>
      </c>
      <c r="AV90" s="542"/>
      <c r="AW90" s="542"/>
      <c r="AX90" s="543"/>
    </row>
    <row r="91" spans="1:60" ht="18.75" hidden="1" customHeight="1" x14ac:dyDescent="0.15">
      <c r="A91" s="878"/>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78"/>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8"/>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8"/>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8"/>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531</v>
      </c>
      <c r="AF95" s="245"/>
      <c r="AG95" s="245"/>
      <c r="AH95" s="246"/>
      <c r="AI95" s="244" t="s">
        <v>528</v>
      </c>
      <c r="AJ95" s="245"/>
      <c r="AK95" s="245"/>
      <c r="AL95" s="246"/>
      <c r="AM95" s="250" t="s">
        <v>523</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8"/>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78"/>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8"/>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9"/>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8" t="s">
        <v>13</v>
      </c>
      <c r="Z99" s="909"/>
      <c r="AA99" s="910"/>
      <c r="AB99" s="905" t="s">
        <v>14</v>
      </c>
      <c r="AC99" s="906"/>
      <c r="AD99" s="907"/>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7"/>
      <c r="Z100" s="868"/>
      <c r="AA100" s="869"/>
      <c r="AB100" s="490" t="s">
        <v>11</v>
      </c>
      <c r="AC100" s="490"/>
      <c r="AD100" s="490"/>
      <c r="AE100" s="548" t="s">
        <v>531</v>
      </c>
      <c r="AF100" s="549"/>
      <c r="AG100" s="549"/>
      <c r="AH100" s="550"/>
      <c r="AI100" s="548" t="s">
        <v>528</v>
      </c>
      <c r="AJ100" s="549"/>
      <c r="AK100" s="549"/>
      <c r="AL100" s="550"/>
      <c r="AM100" s="548" t="s">
        <v>524</v>
      </c>
      <c r="AN100" s="549"/>
      <c r="AO100" s="549"/>
      <c r="AP100" s="550"/>
      <c r="AQ100" s="320" t="s">
        <v>517</v>
      </c>
      <c r="AR100" s="321"/>
      <c r="AS100" s="321"/>
      <c r="AT100" s="322"/>
      <c r="AU100" s="320" t="s">
        <v>514</v>
      </c>
      <c r="AV100" s="321"/>
      <c r="AW100" s="321"/>
      <c r="AX100" s="323"/>
    </row>
    <row r="101" spans="1:60" ht="23.25" customHeight="1" x14ac:dyDescent="0.15">
      <c r="A101" s="431"/>
      <c r="B101" s="432"/>
      <c r="C101" s="432"/>
      <c r="D101" s="432"/>
      <c r="E101" s="432"/>
      <c r="F101" s="433"/>
      <c r="G101" s="105" t="s">
        <v>598</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599</v>
      </c>
      <c r="AC101" s="470"/>
      <c r="AD101" s="470"/>
      <c r="AE101" s="218">
        <v>2</v>
      </c>
      <c r="AF101" s="219"/>
      <c r="AG101" s="219"/>
      <c r="AH101" s="220"/>
      <c r="AI101" s="218">
        <v>7</v>
      </c>
      <c r="AJ101" s="219"/>
      <c r="AK101" s="219"/>
      <c r="AL101" s="220"/>
      <c r="AM101" s="218">
        <v>5</v>
      </c>
      <c r="AN101" s="219"/>
      <c r="AO101" s="219"/>
      <c r="AP101" s="220"/>
      <c r="AQ101" s="218" t="s">
        <v>567</v>
      </c>
      <c r="AR101" s="219"/>
      <c r="AS101" s="219"/>
      <c r="AT101" s="220"/>
      <c r="AU101" s="218" t="s">
        <v>673</v>
      </c>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599</v>
      </c>
      <c r="AC102" s="470"/>
      <c r="AD102" s="470"/>
      <c r="AE102" s="427">
        <v>2</v>
      </c>
      <c r="AF102" s="427"/>
      <c r="AG102" s="427"/>
      <c r="AH102" s="427"/>
      <c r="AI102" s="427">
        <v>4</v>
      </c>
      <c r="AJ102" s="427"/>
      <c r="AK102" s="427"/>
      <c r="AL102" s="427"/>
      <c r="AM102" s="427">
        <v>6</v>
      </c>
      <c r="AN102" s="427"/>
      <c r="AO102" s="427"/>
      <c r="AP102" s="427"/>
      <c r="AQ102" s="273">
        <v>6</v>
      </c>
      <c r="AR102" s="274"/>
      <c r="AS102" s="274"/>
      <c r="AT102" s="319"/>
      <c r="AU102" s="273">
        <v>8</v>
      </c>
      <c r="AV102" s="274"/>
      <c r="AW102" s="274"/>
      <c r="AX102" s="319"/>
    </row>
    <row r="103" spans="1:60" ht="31.5" customHeight="1" x14ac:dyDescent="0.15">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531</v>
      </c>
      <c r="AF103" s="425"/>
      <c r="AG103" s="425"/>
      <c r="AH103" s="426"/>
      <c r="AI103" s="424" t="s">
        <v>528</v>
      </c>
      <c r="AJ103" s="425"/>
      <c r="AK103" s="425"/>
      <c r="AL103" s="426"/>
      <c r="AM103" s="424" t="s">
        <v>524</v>
      </c>
      <c r="AN103" s="425"/>
      <c r="AO103" s="425"/>
      <c r="AP103" s="426"/>
      <c r="AQ103" s="284" t="s">
        <v>517</v>
      </c>
      <c r="AR103" s="285"/>
      <c r="AS103" s="285"/>
      <c r="AT103" s="324"/>
      <c r="AU103" s="284" t="s">
        <v>514</v>
      </c>
      <c r="AV103" s="285"/>
      <c r="AW103" s="285"/>
      <c r="AX103" s="286"/>
    </row>
    <row r="104" spans="1:60" ht="23.25" customHeight="1" x14ac:dyDescent="0.15">
      <c r="A104" s="431"/>
      <c r="B104" s="432"/>
      <c r="C104" s="432"/>
      <c r="D104" s="432"/>
      <c r="E104" s="432"/>
      <c r="F104" s="433"/>
      <c r="G104" s="105" t="s">
        <v>600</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t="s">
        <v>601</v>
      </c>
      <c r="AC104" s="555"/>
      <c r="AD104" s="556"/>
      <c r="AE104" s="218">
        <v>28</v>
      </c>
      <c r="AF104" s="219"/>
      <c r="AG104" s="219"/>
      <c r="AH104" s="220"/>
      <c r="AI104" s="218">
        <v>25</v>
      </c>
      <c r="AJ104" s="219"/>
      <c r="AK104" s="219"/>
      <c r="AL104" s="220"/>
      <c r="AM104" s="218">
        <v>79</v>
      </c>
      <c r="AN104" s="219"/>
      <c r="AO104" s="219"/>
      <c r="AP104" s="220"/>
      <c r="AQ104" s="218" t="s">
        <v>567</v>
      </c>
      <c r="AR104" s="219"/>
      <c r="AS104" s="219"/>
      <c r="AT104" s="220"/>
      <c r="AU104" s="218" t="s">
        <v>673</v>
      </c>
      <c r="AV104" s="219"/>
      <c r="AW104" s="219"/>
      <c r="AX104" s="220"/>
    </row>
    <row r="105" spans="1:60" ht="23.25"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t="s">
        <v>602</v>
      </c>
      <c r="AC105" s="478"/>
      <c r="AD105" s="479"/>
      <c r="AE105" s="427">
        <v>28</v>
      </c>
      <c r="AF105" s="427"/>
      <c r="AG105" s="427"/>
      <c r="AH105" s="427"/>
      <c r="AI105" s="427">
        <v>40</v>
      </c>
      <c r="AJ105" s="427"/>
      <c r="AK105" s="427"/>
      <c r="AL105" s="427"/>
      <c r="AM105" s="427">
        <v>45</v>
      </c>
      <c r="AN105" s="427"/>
      <c r="AO105" s="427"/>
      <c r="AP105" s="427"/>
      <c r="AQ105" s="218">
        <v>60</v>
      </c>
      <c r="AR105" s="219"/>
      <c r="AS105" s="219"/>
      <c r="AT105" s="220"/>
      <c r="AU105" s="273">
        <v>65</v>
      </c>
      <c r="AV105" s="274"/>
      <c r="AW105" s="274"/>
      <c r="AX105" s="319"/>
    </row>
    <row r="106" spans="1:60" ht="31.5" customHeight="1" x14ac:dyDescent="0.15">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531</v>
      </c>
      <c r="AF106" s="425"/>
      <c r="AG106" s="425"/>
      <c r="AH106" s="426"/>
      <c r="AI106" s="424" t="s">
        <v>528</v>
      </c>
      <c r="AJ106" s="425"/>
      <c r="AK106" s="425"/>
      <c r="AL106" s="426"/>
      <c r="AM106" s="424" t="s">
        <v>523</v>
      </c>
      <c r="AN106" s="425"/>
      <c r="AO106" s="425"/>
      <c r="AP106" s="426"/>
      <c r="AQ106" s="284" t="s">
        <v>517</v>
      </c>
      <c r="AR106" s="285"/>
      <c r="AS106" s="285"/>
      <c r="AT106" s="324"/>
      <c r="AU106" s="284" t="s">
        <v>514</v>
      </c>
      <c r="AV106" s="285"/>
      <c r="AW106" s="285"/>
      <c r="AX106" s="286"/>
    </row>
    <row r="107" spans="1:60" ht="23.25" customHeight="1" x14ac:dyDescent="0.15">
      <c r="A107" s="431"/>
      <c r="B107" s="432"/>
      <c r="C107" s="432"/>
      <c r="D107" s="432"/>
      <c r="E107" s="432"/>
      <c r="F107" s="433"/>
      <c r="G107" s="105" t="s">
        <v>603</v>
      </c>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t="s">
        <v>573</v>
      </c>
      <c r="AC107" s="555"/>
      <c r="AD107" s="556"/>
      <c r="AE107" s="427">
        <v>4</v>
      </c>
      <c r="AF107" s="427"/>
      <c r="AG107" s="427"/>
      <c r="AH107" s="427"/>
      <c r="AI107" s="427">
        <v>11</v>
      </c>
      <c r="AJ107" s="427"/>
      <c r="AK107" s="427"/>
      <c r="AL107" s="427"/>
      <c r="AM107" s="427">
        <v>2</v>
      </c>
      <c r="AN107" s="427"/>
      <c r="AO107" s="427"/>
      <c r="AP107" s="427"/>
      <c r="AQ107" s="218" t="s">
        <v>567</v>
      </c>
      <c r="AR107" s="219"/>
      <c r="AS107" s="219"/>
      <c r="AT107" s="220"/>
      <c r="AU107" s="218" t="s">
        <v>673</v>
      </c>
      <c r="AV107" s="219"/>
      <c r="AW107" s="219"/>
      <c r="AX107" s="220"/>
    </row>
    <row r="108" spans="1:60" ht="23.25"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t="s">
        <v>573</v>
      </c>
      <c r="AC108" s="478"/>
      <c r="AD108" s="479"/>
      <c r="AE108" s="427">
        <v>4</v>
      </c>
      <c r="AF108" s="427"/>
      <c r="AG108" s="427"/>
      <c r="AH108" s="427"/>
      <c r="AI108" s="427">
        <v>10</v>
      </c>
      <c r="AJ108" s="427"/>
      <c r="AK108" s="427"/>
      <c r="AL108" s="427"/>
      <c r="AM108" s="427">
        <v>11</v>
      </c>
      <c r="AN108" s="427"/>
      <c r="AO108" s="427"/>
      <c r="AP108" s="427"/>
      <c r="AQ108" s="218">
        <v>10</v>
      </c>
      <c r="AR108" s="219"/>
      <c r="AS108" s="219"/>
      <c r="AT108" s="220"/>
      <c r="AU108" s="273">
        <v>10</v>
      </c>
      <c r="AV108" s="274"/>
      <c r="AW108" s="274"/>
      <c r="AX108" s="319"/>
    </row>
    <row r="109" spans="1:60" ht="31.5" customHeight="1" x14ac:dyDescent="0.15">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531</v>
      </c>
      <c r="AF109" s="425"/>
      <c r="AG109" s="425"/>
      <c r="AH109" s="426"/>
      <c r="AI109" s="424" t="s">
        <v>528</v>
      </c>
      <c r="AJ109" s="425"/>
      <c r="AK109" s="425"/>
      <c r="AL109" s="426"/>
      <c r="AM109" s="424" t="s">
        <v>524</v>
      </c>
      <c r="AN109" s="425"/>
      <c r="AO109" s="425"/>
      <c r="AP109" s="426"/>
      <c r="AQ109" s="284" t="s">
        <v>517</v>
      </c>
      <c r="AR109" s="285"/>
      <c r="AS109" s="285"/>
      <c r="AT109" s="324"/>
      <c r="AU109" s="284" t="s">
        <v>514</v>
      </c>
      <c r="AV109" s="285"/>
      <c r="AW109" s="285"/>
      <c r="AX109" s="286"/>
    </row>
    <row r="110" spans="1:60" ht="23.25" customHeight="1" x14ac:dyDescent="0.15">
      <c r="A110" s="431"/>
      <c r="B110" s="432"/>
      <c r="C110" s="432"/>
      <c r="D110" s="432"/>
      <c r="E110" s="432"/>
      <c r="F110" s="433"/>
      <c r="G110" s="105" t="s">
        <v>604</v>
      </c>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t="s">
        <v>573</v>
      </c>
      <c r="AC110" s="555"/>
      <c r="AD110" s="556"/>
      <c r="AE110" s="427">
        <v>14</v>
      </c>
      <c r="AF110" s="427"/>
      <c r="AG110" s="427"/>
      <c r="AH110" s="427"/>
      <c r="AI110" s="427">
        <v>11</v>
      </c>
      <c r="AJ110" s="427"/>
      <c r="AK110" s="427"/>
      <c r="AL110" s="427"/>
      <c r="AM110" s="427">
        <v>22</v>
      </c>
      <c r="AN110" s="427"/>
      <c r="AO110" s="427"/>
      <c r="AP110" s="427"/>
      <c r="AQ110" s="218">
        <v>27</v>
      </c>
      <c r="AR110" s="219"/>
      <c r="AS110" s="219"/>
      <c r="AT110" s="220"/>
      <c r="AU110" s="218" t="s">
        <v>673</v>
      </c>
      <c r="AV110" s="219"/>
      <c r="AW110" s="219"/>
      <c r="AX110" s="220"/>
    </row>
    <row r="111" spans="1:60" ht="23.25"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t="s">
        <v>573</v>
      </c>
      <c r="AC111" s="478"/>
      <c r="AD111" s="479"/>
      <c r="AE111" s="427">
        <v>14</v>
      </c>
      <c r="AF111" s="427"/>
      <c r="AG111" s="427"/>
      <c r="AH111" s="427"/>
      <c r="AI111" s="427">
        <v>21</v>
      </c>
      <c r="AJ111" s="427"/>
      <c r="AK111" s="427"/>
      <c r="AL111" s="427"/>
      <c r="AM111" s="427">
        <v>22</v>
      </c>
      <c r="AN111" s="427"/>
      <c r="AO111" s="427"/>
      <c r="AP111" s="427"/>
      <c r="AQ111" s="218">
        <v>20</v>
      </c>
      <c r="AR111" s="219"/>
      <c r="AS111" s="219"/>
      <c r="AT111" s="220"/>
      <c r="AU111" s="273">
        <v>20</v>
      </c>
      <c r="AV111" s="274"/>
      <c r="AW111" s="274"/>
      <c r="AX111" s="319"/>
    </row>
    <row r="112" spans="1:60" ht="31.5" hidden="1" customHeight="1" x14ac:dyDescent="0.15">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531</v>
      </c>
      <c r="AF112" s="425"/>
      <c r="AG112" s="425"/>
      <c r="AH112" s="426"/>
      <c r="AI112" s="424" t="s">
        <v>528</v>
      </c>
      <c r="AJ112" s="425"/>
      <c r="AK112" s="425"/>
      <c r="AL112" s="426"/>
      <c r="AM112" s="424" t="s">
        <v>523</v>
      </c>
      <c r="AN112" s="425"/>
      <c r="AO112" s="425"/>
      <c r="AP112" s="426"/>
      <c r="AQ112" s="284" t="s">
        <v>517</v>
      </c>
      <c r="AR112" s="285"/>
      <c r="AS112" s="285"/>
      <c r="AT112" s="324"/>
      <c r="AU112" s="284" t="s">
        <v>514</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531</v>
      </c>
      <c r="AF115" s="425"/>
      <c r="AG115" s="425"/>
      <c r="AH115" s="426"/>
      <c r="AI115" s="424" t="s">
        <v>528</v>
      </c>
      <c r="AJ115" s="425"/>
      <c r="AK115" s="425"/>
      <c r="AL115" s="426"/>
      <c r="AM115" s="424" t="s">
        <v>523</v>
      </c>
      <c r="AN115" s="425"/>
      <c r="AO115" s="425"/>
      <c r="AP115" s="426"/>
      <c r="AQ115" s="600" t="s">
        <v>518</v>
      </c>
      <c r="AR115" s="601"/>
      <c r="AS115" s="601"/>
      <c r="AT115" s="601"/>
      <c r="AU115" s="601"/>
      <c r="AV115" s="601"/>
      <c r="AW115" s="601"/>
      <c r="AX115" s="602"/>
    </row>
    <row r="116" spans="1:50" ht="23.25" customHeight="1" x14ac:dyDescent="0.15">
      <c r="A116" s="448"/>
      <c r="B116" s="449"/>
      <c r="C116" s="449"/>
      <c r="D116" s="449"/>
      <c r="E116" s="449"/>
      <c r="F116" s="450"/>
      <c r="G116" s="402" t="s">
        <v>605</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606</v>
      </c>
      <c r="AC116" s="472"/>
      <c r="AD116" s="473"/>
      <c r="AE116" s="427">
        <v>0.9</v>
      </c>
      <c r="AF116" s="427"/>
      <c r="AG116" s="427"/>
      <c r="AH116" s="427"/>
      <c r="AI116" s="427">
        <v>0.88</v>
      </c>
      <c r="AJ116" s="427"/>
      <c r="AK116" s="427"/>
      <c r="AL116" s="427"/>
      <c r="AM116" s="427">
        <f>59/108</f>
        <v>0.54629629629629628</v>
      </c>
      <c r="AN116" s="427"/>
      <c r="AO116" s="427"/>
      <c r="AP116" s="427"/>
      <c r="AQ116" s="218">
        <f>60/96</f>
        <v>0.625</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607</v>
      </c>
      <c r="AC117" s="482"/>
      <c r="AD117" s="483"/>
      <c r="AE117" s="560" t="s">
        <v>608</v>
      </c>
      <c r="AF117" s="560"/>
      <c r="AG117" s="560"/>
      <c r="AH117" s="560"/>
      <c r="AI117" s="560" t="s">
        <v>609</v>
      </c>
      <c r="AJ117" s="560"/>
      <c r="AK117" s="560"/>
      <c r="AL117" s="560"/>
      <c r="AM117" s="560" t="s">
        <v>671</v>
      </c>
      <c r="AN117" s="560"/>
      <c r="AO117" s="560"/>
      <c r="AP117" s="560"/>
      <c r="AQ117" s="560" t="s">
        <v>672</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531</v>
      </c>
      <c r="AF118" s="425"/>
      <c r="AG118" s="425"/>
      <c r="AH118" s="426"/>
      <c r="AI118" s="424" t="s">
        <v>528</v>
      </c>
      <c r="AJ118" s="425"/>
      <c r="AK118" s="425"/>
      <c r="AL118" s="426"/>
      <c r="AM118" s="424" t="s">
        <v>523</v>
      </c>
      <c r="AN118" s="425"/>
      <c r="AO118" s="425"/>
      <c r="AP118" s="426"/>
      <c r="AQ118" s="600" t="s">
        <v>518</v>
      </c>
      <c r="AR118" s="601"/>
      <c r="AS118" s="601"/>
      <c r="AT118" s="601"/>
      <c r="AU118" s="601"/>
      <c r="AV118" s="601"/>
      <c r="AW118" s="601"/>
      <c r="AX118" s="602"/>
    </row>
    <row r="119" spans="1:50" ht="23.25" hidden="1" customHeight="1" x14ac:dyDescent="0.15">
      <c r="A119" s="448"/>
      <c r="B119" s="449"/>
      <c r="C119" s="449"/>
      <c r="D119" s="449"/>
      <c r="E119" s="449"/>
      <c r="F119" s="450"/>
      <c r="G119" s="402"/>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thickBot="1" x14ac:dyDescent="0.2">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610</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531</v>
      </c>
      <c r="AF121" s="425"/>
      <c r="AG121" s="425"/>
      <c r="AH121" s="426"/>
      <c r="AI121" s="424" t="s">
        <v>528</v>
      </c>
      <c r="AJ121" s="425"/>
      <c r="AK121" s="425"/>
      <c r="AL121" s="426"/>
      <c r="AM121" s="424" t="s">
        <v>523</v>
      </c>
      <c r="AN121" s="425"/>
      <c r="AO121" s="425"/>
      <c r="AP121" s="426"/>
      <c r="AQ121" s="600" t="s">
        <v>518</v>
      </c>
      <c r="AR121" s="601"/>
      <c r="AS121" s="601"/>
      <c r="AT121" s="601"/>
      <c r="AU121" s="601"/>
      <c r="AV121" s="601"/>
      <c r="AW121" s="601"/>
      <c r="AX121" s="602"/>
    </row>
    <row r="122" spans="1:50" ht="23.25" hidden="1" customHeight="1" x14ac:dyDescent="0.15">
      <c r="A122" s="448"/>
      <c r="B122" s="449"/>
      <c r="C122" s="449"/>
      <c r="D122" s="449"/>
      <c r="E122" s="449"/>
      <c r="F122" s="450"/>
      <c r="G122" s="402" t="s">
        <v>611</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610</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532</v>
      </c>
      <c r="AF124" s="425"/>
      <c r="AG124" s="425"/>
      <c r="AH124" s="426"/>
      <c r="AI124" s="424" t="s">
        <v>528</v>
      </c>
      <c r="AJ124" s="425"/>
      <c r="AK124" s="425"/>
      <c r="AL124" s="426"/>
      <c r="AM124" s="424" t="s">
        <v>523</v>
      </c>
      <c r="AN124" s="425"/>
      <c r="AO124" s="425"/>
      <c r="AP124" s="426"/>
      <c r="AQ124" s="600" t="s">
        <v>518</v>
      </c>
      <c r="AR124" s="601"/>
      <c r="AS124" s="601"/>
      <c r="AT124" s="601"/>
      <c r="AU124" s="601"/>
      <c r="AV124" s="601"/>
      <c r="AW124" s="601"/>
      <c r="AX124" s="602"/>
    </row>
    <row r="125" spans="1:50" ht="23.25" hidden="1" customHeight="1" x14ac:dyDescent="0.15">
      <c r="A125" s="448"/>
      <c r="B125" s="449"/>
      <c r="C125" s="449"/>
      <c r="D125" s="449"/>
      <c r="E125" s="449"/>
      <c r="F125" s="450"/>
      <c r="G125" s="402" t="s">
        <v>612</v>
      </c>
      <c r="H125" s="402"/>
      <c r="I125" s="402"/>
      <c r="J125" s="402"/>
      <c r="K125" s="402"/>
      <c r="L125" s="402"/>
      <c r="M125" s="402"/>
      <c r="N125" s="402"/>
      <c r="O125" s="402"/>
      <c r="P125" s="402"/>
      <c r="Q125" s="402"/>
      <c r="R125" s="402"/>
      <c r="S125" s="402"/>
      <c r="T125" s="402"/>
      <c r="U125" s="402"/>
      <c r="V125" s="402"/>
      <c r="W125" s="402"/>
      <c r="X125" s="94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3"/>
      <c r="Y126" s="480" t="s">
        <v>49</v>
      </c>
      <c r="Z126" s="455"/>
      <c r="AA126" s="456"/>
      <c r="AB126" s="481" t="s">
        <v>610</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2"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24" t="s">
        <v>531</v>
      </c>
      <c r="AF127" s="425"/>
      <c r="AG127" s="425"/>
      <c r="AH127" s="426"/>
      <c r="AI127" s="424" t="s">
        <v>528</v>
      </c>
      <c r="AJ127" s="425"/>
      <c r="AK127" s="425"/>
      <c r="AL127" s="426"/>
      <c r="AM127" s="424" t="s">
        <v>523</v>
      </c>
      <c r="AN127" s="425"/>
      <c r="AO127" s="425"/>
      <c r="AP127" s="426"/>
      <c r="AQ127" s="600" t="s">
        <v>518</v>
      </c>
      <c r="AR127" s="601"/>
      <c r="AS127" s="601"/>
      <c r="AT127" s="601"/>
      <c r="AU127" s="601"/>
      <c r="AV127" s="601"/>
      <c r="AW127" s="601"/>
      <c r="AX127" s="602"/>
    </row>
    <row r="128" spans="1:50" ht="23.25" hidden="1" customHeight="1" x14ac:dyDescent="0.15">
      <c r="A128" s="448"/>
      <c r="B128" s="449"/>
      <c r="C128" s="449"/>
      <c r="D128" s="449"/>
      <c r="E128" s="449"/>
      <c r="F128" s="450"/>
      <c r="G128" s="402" t="s">
        <v>611</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610</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561</v>
      </c>
      <c r="B130" s="185"/>
      <c r="C130" s="184" t="s">
        <v>358</v>
      </c>
      <c r="D130" s="185"/>
      <c r="E130" s="169" t="s">
        <v>387</v>
      </c>
      <c r="F130" s="170"/>
      <c r="G130" s="171" t="s">
        <v>627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240</v>
      </c>
      <c r="AF134" s="207"/>
      <c r="AG134" s="207"/>
      <c r="AH134" s="207"/>
      <c r="AI134" s="206">
        <v>3367</v>
      </c>
      <c r="AJ134" s="207"/>
      <c r="AK134" s="207"/>
      <c r="AL134" s="207"/>
      <c r="AM134" s="206">
        <v>6121</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579</v>
      </c>
      <c r="AF135" s="207"/>
      <c r="AG135" s="207"/>
      <c r="AH135" s="207"/>
      <c r="AI135" s="206">
        <v>2287</v>
      </c>
      <c r="AJ135" s="207"/>
      <c r="AK135" s="207"/>
      <c r="AL135" s="207"/>
      <c r="AM135" s="206">
        <v>2810</v>
      </c>
      <c r="AN135" s="207"/>
      <c r="AO135" s="207"/>
      <c r="AP135" s="207"/>
      <c r="AQ135" s="206" t="s">
        <v>579</v>
      </c>
      <c r="AR135" s="207"/>
      <c r="AS135" s="207"/>
      <c r="AT135" s="207"/>
      <c r="AU135" s="206">
        <v>3856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567</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614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591</v>
      </c>
      <c r="AC138" s="205"/>
      <c r="AD138" s="205"/>
      <c r="AE138" s="206">
        <v>1664</v>
      </c>
      <c r="AF138" s="207"/>
      <c r="AG138" s="207"/>
      <c r="AH138" s="207"/>
      <c r="AI138" s="206">
        <v>19539</v>
      </c>
      <c r="AJ138" s="207"/>
      <c r="AK138" s="207"/>
      <c r="AL138" s="207"/>
      <c r="AM138" s="206">
        <v>19516</v>
      </c>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591</v>
      </c>
      <c r="AC139" s="213"/>
      <c r="AD139" s="213"/>
      <c r="AE139" s="206" t="s">
        <v>567</v>
      </c>
      <c r="AF139" s="207"/>
      <c r="AG139" s="207"/>
      <c r="AH139" s="207"/>
      <c r="AI139" s="206">
        <v>17457</v>
      </c>
      <c r="AJ139" s="207"/>
      <c r="AK139" s="207"/>
      <c r="AL139" s="207"/>
      <c r="AM139" s="206">
        <v>18398</v>
      </c>
      <c r="AN139" s="207"/>
      <c r="AO139" s="207"/>
      <c r="AP139" s="207"/>
      <c r="AQ139" s="206" t="s">
        <v>567</v>
      </c>
      <c r="AR139" s="207"/>
      <c r="AS139" s="207"/>
      <c r="AT139" s="207"/>
      <c r="AU139" s="206">
        <v>20279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1.5" customHeight="1" x14ac:dyDescent="0.15">
      <c r="A188" s="189"/>
      <c r="B188" s="186"/>
      <c r="C188" s="180"/>
      <c r="D188" s="186"/>
      <c r="E188" s="125" t="s">
        <v>684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4"/>
      <c r="E430" s="174" t="s">
        <v>541</v>
      </c>
      <c r="F430" s="911"/>
      <c r="G430" s="912" t="s">
        <v>374</v>
      </c>
      <c r="H430" s="123"/>
      <c r="I430" s="123"/>
      <c r="J430" s="913" t="s">
        <v>579</v>
      </c>
      <c r="K430" s="914"/>
      <c r="L430" s="914"/>
      <c r="M430" s="914"/>
      <c r="N430" s="914"/>
      <c r="O430" s="914"/>
      <c r="P430" s="914"/>
      <c r="Q430" s="914"/>
      <c r="R430" s="914"/>
      <c r="S430" s="914"/>
      <c r="T430" s="915"/>
      <c r="U430" s="597" t="s">
        <v>579</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9" t="s">
        <v>579</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579</v>
      </c>
      <c r="AF433" s="207"/>
      <c r="AG433" s="207"/>
      <c r="AH433" s="341"/>
      <c r="AI433" s="340" t="s">
        <v>579</v>
      </c>
      <c r="AJ433" s="207"/>
      <c r="AK433" s="207"/>
      <c r="AL433" s="207"/>
      <c r="AM433" s="340" t="s">
        <v>567</v>
      </c>
      <c r="AN433" s="207"/>
      <c r="AO433" s="207"/>
      <c r="AP433" s="341"/>
      <c r="AQ433" s="340" t="s">
        <v>579</v>
      </c>
      <c r="AR433" s="207"/>
      <c r="AS433" s="207"/>
      <c r="AT433" s="341"/>
      <c r="AU433" s="207" t="s">
        <v>615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579</v>
      </c>
      <c r="AF434" s="207"/>
      <c r="AG434" s="207"/>
      <c r="AH434" s="341"/>
      <c r="AI434" s="340" t="s">
        <v>579</v>
      </c>
      <c r="AJ434" s="207"/>
      <c r="AK434" s="207"/>
      <c r="AL434" s="207"/>
      <c r="AM434" s="340" t="s">
        <v>567</v>
      </c>
      <c r="AN434" s="207"/>
      <c r="AO434" s="207"/>
      <c r="AP434" s="341"/>
      <c r="AQ434" s="340" t="s">
        <v>583</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579</v>
      </c>
      <c r="AF435" s="207"/>
      <c r="AG435" s="207"/>
      <c r="AH435" s="341"/>
      <c r="AI435" s="340" t="s">
        <v>579</v>
      </c>
      <c r="AJ435" s="207"/>
      <c r="AK435" s="207"/>
      <c r="AL435" s="207"/>
      <c r="AM435" s="340" t="s">
        <v>567</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567</v>
      </c>
      <c r="AF437" s="200"/>
      <c r="AG437" s="133" t="s">
        <v>355</v>
      </c>
      <c r="AH437" s="134"/>
      <c r="AI437" s="156"/>
      <c r="AJ437" s="156"/>
      <c r="AK437" s="156"/>
      <c r="AL437" s="154"/>
      <c r="AM437" s="156"/>
      <c r="AN437" s="156"/>
      <c r="AO437" s="156"/>
      <c r="AP437" s="154"/>
      <c r="AQ437" s="599" t="s">
        <v>567</v>
      </c>
      <c r="AR437" s="200"/>
      <c r="AS437" s="133" t="s">
        <v>355</v>
      </c>
      <c r="AT437" s="134"/>
      <c r="AU437" s="200" t="s">
        <v>567</v>
      </c>
      <c r="AV437" s="200"/>
      <c r="AW437" s="133" t="s">
        <v>300</v>
      </c>
      <c r="AX437" s="195"/>
    </row>
    <row r="438" spans="1:50" ht="23.25" hidden="1" customHeight="1" x14ac:dyDescent="0.15">
      <c r="A438" s="189"/>
      <c r="B438" s="186"/>
      <c r="C438" s="180"/>
      <c r="D438" s="186"/>
      <c r="E438" s="342"/>
      <c r="F438" s="343"/>
      <c r="G438" s="104" t="s">
        <v>567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t="s">
        <v>567</v>
      </c>
      <c r="AF438" s="207"/>
      <c r="AG438" s="207"/>
      <c r="AH438" s="207"/>
      <c r="AI438" s="340" t="s">
        <v>567</v>
      </c>
      <c r="AJ438" s="207"/>
      <c r="AK438" s="207"/>
      <c r="AL438" s="207"/>
      <c r="AM438" s="340"/>
      <c r="AN438" s="207"/>
      <c r="AO438" s="207"/>
      <c r="AP438" s="341"/>
      <c r="AQ438" s="340" t="s">
        <v>567</v>
      </c>
      <c r="AR438" s="207"/>
      <c r="AS438" s="207"/>
      <c r="AT438" s="341"/>
      <c r="AU438" s="207" t="s">
        <v>567</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t="s">
        <v>567</v>
      </c>
      <c r="AF439" s="207"/>
      <c r="AG439" s="207"/>
      <c r="AH439" s="341"/>
      <c r="AI439" s="340" t="s">
        <v>567</v>
      </c>
      <c r="AJ439" s="207"/>
      <c r="AK439" s="207"/>
      <c r="AL439" s="207"/>
      <c r="AM439" s="340"/>
      <c r="AN439" s="207"/>
      <c r="AO439" s="207"/>
      <c r="AP439" s="341"/>
      <c r="AQ439" s="340" t="s">
        <v>567</v>
      </c>
      <c r="AR439" s="207"/>
      <c r="AS439" s="207"/>
      <c r="AT439" s="341"/>
      <c r="AU439" s="207" t="s">
        <v>567</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t="s">
        <v>567</v>
      </c>
      <c r="AF440" s="207"/>
      <c r="AG440" s="207"/>
      <c r="AH440" s="341"/>
      <c r="AI440" s="340" t="s">
        <v>567</v>
      </c>
      <c r="AJ440" s="207"/>
      <c r="AK440" s="207"/>
      <c r="AL440" s="207"/>
      <c r="AM440" s="340"/>
      <c r="AN440" s="207"/>
      <c r="AO440" s="207"/>
      <c r="AP440" s="341"/>
      <c r="AQ440" s="340" t="s">
        <v>567</v>
      </c>
      <c r="AR440" s="207"/>
      <c r="AS440" s="207"/>
      <c r="AT440" s="341"/>
      <c r="AU440" s="207" t="s">
        <v>567</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669</v>
      </c>
      <c r="AF457" s="200"/>
      <c r="AG457" s="133" t="s">
        <v>355</v>
      </c>
      <c r="AH457" s="134"/>
      <c r="AI457" s="156"/>
      <c r="AJ457" s="156"/>
      <c r="AK457" s="156"/>
      <c r="AL457" s="154"/>
      <c r="AM457" s="156"/>
      <c r="AN457" s="156"/>
      <c r="AO457" s="156"/>
      <c r="AP457" s="154"/>
      <c r="AQ457" s="599" t="s">
        <v>669</v>
      </c>
      <c r="AR457" s="200"/>
      <c r="AS457" s="133" t="s">
        <v>355</v>
      </c>
      <c r="AT457" s="134"/>
      <c r="AU457" s="200" t="s">
        <v>669</v>
      </c>
      <c r="AV457" s="200"/>
      <c r="AW457" s="133" t="s">
        <v>300</v>
      </c>
      <c r="AX457" s="195"/>
    </row>
    <row r="458" spans="1:50" ht="23.25" customHeight="1" x14ac:dyDescent="0.15">
      <c r="A458" s="189"/>
      <c r="B458" s="186"/>
      <c r="C458" s="180"/>
      <c r="D458" s="186"/>
      <c r="E458" s="342"/>
      <c r="F458" s="343"/>
      <c r="G458" s="104" t="s">
        <v>669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666</v>
      </c>
      <c r="AC458" s="213"/>
      <c r="AD458" s="213"/>
      <c r="AE458" s="340" t="s">
        <v>667</v>
      </c>
      <c r="AF458" s="207"/>
      <c r="AG458" s="207"/>
      <c r="AH458" s="207"/>
      <c r="AI458" s="340" t="s">
        <v>667</v>
      </c>
      <c r="AJ458" s="207"/>
      <c r="AK458" s="207"/>
      <c r="AL458" s="207"/>
      <c r="AM458" s="340" t="s">
        <v>667</v>
      </c>
      <c r="AN458" s="207"/>
      <c r="AO458" s="207"/>
      <c r="AP458" s="341"/>
      <c r="AQ458" s="340" t="s">
        <v>667</v>
      </c>
      <c r="AR458" s="207"/>
      <c r="AS458" s="207"/>
      <c r="AT458" s="341"/>
      <c r="AU458" s="207" t="s">
        <v>667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667</v>
      </c>
      <c r="AC459" s="205"/>
      <c r="AD459" s="205"/>
      <c r="AE459" s="340" t="s">
        <v>667</v>
      </c>
      <c r="AF459" s="207"/>
      <c r="AG459" s="207"/>
      <c r="AH459" s="341"/>
      <c r="AI459" s="340" t="s">
        <v>667</v>
      </c>
      <c r="AJ459" s="207"/>
      <c r="AK459" s="207"/>
      <c r="AL459" s="207"/>
      <c r="AM459" s="340" t="s">
        <v>668</v>
      </c>
      <c r="AN459" s="207"/>
      <c r="AO459" s="207"/>
      <c r="AP459" s="341"/>
      <c r="AQ459" s="340" t="s">
        <v>667</v>
      </c>
      <c r="AR459" s="207"/>
      <c r="AS459" s="207"/>
      <c r="AT459" s="341"/>
      <c r="AU459" s="207" t="s">
        <v>667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669</v>
      </c>
      <c r="AF460" s="207"/>
      <c r="AG460" s="207"/>
      <c r="AH460" s="341"/>
      <c r="AI460" s="340" t="s">
        <v>670</v>
      </c>
      <c r="AJ460" s="207"/>
      <c r="AK460" s="207"/>
      <c r="AL460" s="207"/>
      <c r="AM460" s="340" t="s">
        <v>669</v>
      </c>
      <c r="AN460" s="207"/>
      <c r="AO460" s="207"/>
      <c r="AP460" s="341"/>
      <c r="AQ460" s="340" t="s">
        <v>669</v>
      </c>
      <c r="AR460" s="207"/>
      <c r="AS460" s="207"/>
      <c r="AT460" s="341"/>
      <c r="AU460" s="207" t="s">
        <v>670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12" t="s">
        <v>374</v>
      </c>
      <c r="H484" s="123"/>
      <c r="I484" s="123"/>
      <c r="J484" s="913"/>
      <c r="K484" s="914"/>
      <c r="L484" s="914"/>
      <c r="M484" s="914"/>
      <c r="N484" s="914"/>
      <c r="O484" s="914"/>
      <c r="P484" s="914"/>
      <c r="Q484" s="914"/>
      <c r="R484" s="914"/>
      <c r="S484" s="914"/>
      <c r="T484" s="91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12" t="s">
        <v>374</v>
      </c>
      <c r="H538" s="123"/>
      <c r="I538" s="123"/>
      <c r="J538" s="913"/>
      <c r="K538" s="914"/>
      <c r="L538" s="914"/>
      <c r="M538" s="914"/>
      <c r="N538" s="914"/>
      <c r="O538" s="914"/>
      <c r="P538" s="914"/>
      <c r="Q538" s="914"/>
      <c r="R538" s="914"/>
      <c r="S538" s="914"/>
      <c r="T538" s="91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12" t="s">
        <v>374</v>
      </c>
      <c r="H592" s="123"/>
      <c r="I592" s="123"/>
      <c r="J592" s="913"/>
      <c r="K592" s="914"/>
      <c r="L592" s="914"/>
      <c r="M592" s="914"/>
      <c r="N592" s="914"/>
      <c r="O592" s="914"/>
      <c r="P592" s="914"/>
      <c r="Q592" s="914"/>
      <c r="R592" s="914"/>
      <c r="S592" s="914"/>
      <c r="T592" s="91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12" t="s">
        <v>374</v>
      </c>
      <c r="H646" s="123"/>
      <c r="I646" s="123"/>
      <c r="J646" s="913"/>
      <c r="K646" s="914"/>
      <c r="L646" s="914"/>
      <c r="M646" s="914"/>
      <c r="N646" s="914"/>
      <c r="O646" s="914"/>
      <c r="P646" s="914"/>
      <c r="Q646" s="914"/>
      <c r="R646" s="914"/>
      <c r="S646" s="914"/>
      <c r="T646" s="91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7" t="s">
        <v>31</v>
      </c>
      <c r="AH701" s="391"/>
      <c r="AI701" s="391"/>
      <c r="AJ701" s="391"/>
      <c r="AK701" s="391"/>
      <c r="AL701" s="391"/>
      <c r="AM701" s="391"/>
      <c r="AN701" s="391"/>
      <c r="AO701" s="391"/>
      <c r="AP701" s="391"/>
      <c r="AQ701" s="391"/>
      <c r="AR701" s="391"/>
      <c r="AS701" s="391"/>
      <c r="AT701" s="391"/>
      <c r="AU701" s="391"/>
      <c r="AV701" s="391"/>
      <c r="AW701" s="391"/>
      <c r="AX701" s="838"/>
    </row>
    <row r="702" spans="1:50" ht="56.25" customHeight="1" x14ac:dyDescent="0.15">
      <c r="A702" s="883" t="s">
        <v>259</v>
      </c>
      <c r="B702" s="88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572</v>
      </c>
      <c r="AE702" s="346"/>
      <c r="AF702" s="346"/>
      <c r="AG702" s="394" t="s">
        <v>616</v>
      </c>
      <c r="AH702" s="395"/>
      <c r="AI702" s="395"/>
      <c r="AJ702" s="395"/>
      <c r="AK702" s="395"/>
      <c r="AL702" s="395"/>
      <c r="AM702" s="395"/>
      <c r="AN702" s="395"/>
      <c r="AO702" s="395"/>
      <c r="AP702" s="395"/>
      <c r="AQ702" s="395"/>
      <c r="AR702" s="395"/>
      <c r="AS702" s="395"/>
      <c r="AT702" s="395"/>
      <c r="AU702" s="395"/>
      <c r="AV702" s="395"/>
      <c r="AW702" s="395"/>
      <c r="AX702" s="396"/>
    </row>
    <row r="703" spans="1:50" ht="67.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1"/>
      <c r="AD703" s="328" t="s">
        <v>572</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96.7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572</v>
      </c>
      <c r="AE704" s="796"/>
      <c r="AF704" s="796"/>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3" t="s">
        <v>39</v>
      </c>
      <c r="B705" s="654"/>
      <c r="C705" s="834" t="s">
        <v>41</v>
      </c>
      <c r="D705" s="8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6"/>
      <c r="AD705" s="727" t="s">
        <v>572</v>
      </c>
      <c r="AE705" s="728"/>
      <c r="AF705" s="728"/>
      <c r="AG705" s="125" t="s">
        <v>664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5"/>
      <c r="B706" s="656"/>
      <c r="C706" s="807"/>
      <c r="D706" s="808"/>
      <c r="E706" s="743" t="s">
        <v>502</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662</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5"/>
      <c r="B707" s="656"/>
      <c r="C707" s="809"/>
      <c r="D707" s="810"/>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662</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43.5"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3" t="s">
        <v>572</v>
      </c>
      <c r="AE708" s="614"/>
      <c r="AF708" s="614"/>
      <c r="AG708" s="755" t="s">
        <v>619</v>
      </c>
      <c r="AH708" s="756"/>
      <c r="AI708" s="756"/>
      <c r="AJ708" s="756"/>
      <c r="AK708" s="756"/>
      <c r="AL708" s="756"/>
      <c r="AM708" s="756"/>
      <c r="AN708" s="756"/>
      <c r="AO708" s="756"/>
      <c r="AP708" s="756"/>
      <c r="AQ708" s="756"/>
      <c r="AR708" s="756"/>
      <c r="AS708" s="756"/>
      <c r="AT708" s="756"/>
      <c r="AU708" s="756"/>
      <c r="AV708" s="756"/>
      <c r="AW708" s="756"/>
      <c r="AX708" s="757"/>
    </row>
    <row r="709" spans="1:50" ht="46.5" customHeight="1" x14ac:dyDescent="0.15">
      <c r="A709" s="655"/>
      <c r="B709" s="657"/>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572</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x14ac:dyDescent="0.15">
      <c r="A710" s="655"/>
      <c r="B710" s="657"/>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572</v>
      </c>
      <c r="AE710" s="329"/>
      <c r="AF710" s="329"/>
      <c r="AG710" s="101" t="s">
        <v>621</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55"/>
      <c r="B711" s="657"/>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4"/>
      <c r="AD711" s="328" t="s">
        <v>572</v>
      </c>
      <c r="AE711" s="329"/>
      <c r="AF711" s="329"/>
      <c r="AG711" s="101" t="s">
        <v>663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5"/>
      <c r="B712" s="657"/>
      <c r="C712" s="400" t="s">
        <v>470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4"/>
      <c r="AD712" s="795" t="s">
        <v>665</v>
      </c>
      <c r="AE712" s="796"/>
      <c r="AF712" s="796"/>
      <c r="AG712" s="823" t="s">
        <v>579</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5"/>
      <c r="B713" s="657"/>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8" t="s">
        <v>665</v>
      </c>
      <c r="AE713" s="329"/>
      <c r="AF713" s="676"/>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58"/>
      <c r="B714" s="659"/>
      <c r="C714" s="660" t="s">
        <v>447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572</v>
      </c>
      <c r="AE714" s="821"/>
      <c r="AF714" s="822"/>
      <c r="AG714" s="749" t="s">
        <v>622</v>
      </c>
      <c r="AH714" s="750"/>
      <c r="AI714" s="750"/>
      <c r="AJ714" s="750"/>
      <c r="AK714" s="750"/>
      <c r="AL714" s="750"/>
      <c r="AM714" s="750"/>
      <c r="AN714" s="750"/>
      <c r="AO714" s="750"/>
      <c r="AP714" s="750"/>
      <c r="AQ714" s="750"/>
      <c r="AR714" s="750"/>
      <c r="AS714" s="750"/>
      <c r="AT714" s="750"/>
      <c r="AU714" s="750"/>
      <c r="AV714" s="750"/>
      <c r="AW714" s="750"/>
      <c r="AX714" s="751"/>
    </row>
    <row r="715" spans="1:50" ht="42.75" customHeight="1" x14ac:dyDescent="0.15">
      <c r="A715" s="653" t="s">
        <v>40</v>
      </c>
      <c r="B715" s="797"/>
      <c r="C715" s="798" t="s">
        <v>448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3" t="s">
        <v>572</v>
      </c>
      <c r="AE715" s="614"/>
      <c r="AF715" s="669"/>
      <c r="AG715" s="755" t="s">
        <v>623</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572</v>
      </c>
      <c r="AE716" s="638"/>
      <c r="AF716" s="638"/>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55"/>
      <c r="B717" s="657"/>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572</v>
      </c>
      <c r="AE717" s="329"/>
      <c r="AF717" s="329"/>
      <c r="AG717" s="101" t="s">
        <v>680</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x14ac:dyDescent="0.15">
      <c r="A718" s="658"/>
      <c r="B718" s="659"/>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572</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9" t="s">
        <v>58</v>
      </c>
      <c r="B719" s="790"/>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3" t="s">
        <v>665</v>
      </c>
      <c r="AE719" s="614"/>
      <c r="AF719" s="614"/>
      <c r="AG719" s="125" t="s">
        <v>582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1"/>
      <c r="B720" s="79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1"/>
      <c r="B721" s="79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1"/>
      <c r="B722" s="79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1"/>
      <c r="B723" s="79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1"/>
      <c r="B724" s="79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3"/>
      <c r="B725" s="79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3" t="s">
        <v>48</v>
      </c>
      <c r="B726" s="815"/>
      <c r="C726" s="828" t="s">
        <v>53</v>
      </c>
      <c r="D726" s="850"/>
      <c r="E726" s="850"/>
      <c r="F726" s="851"/>
      <c r="G726" s="586" t="s">
        <v>633</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45" customHeight="1" thickBot="1" x14ac:dyDescent="0.2">
      <c r="A727" s="816"/>
      <c r="B727" s="817"/>
      <c r="C727" s="761" t="s">
        <v>57</v>
      </c>
      <c r="D727" s="762"/>
      <c r="E727" s="762"/>
      <c r="F727" s="763"/>
      <c r="G727" s="584" t="s">
        <v>632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49.5" customHeight="1" thickBot="1" x14ac:dyDescent="0.2">
      <c r="A729" s="647" t="s">
        <v>677</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108.75" customHeight="1" thickBot="1" x14ac:dyDescent="0.2">
      <c r="A731" s="812" t="s">
        <v>256</v>
      </c>
      <c r="B731" s="813"/>
      <c r="C731" s="813"/>
      <c r="D731" s="813"/>
      <c r="E731" s="814"/>
      <c r="F731" s="742" t="s">
        <v>685</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5.25" customHeight="1" thickBot="1" x14ac:dyDescent="0.2">
      <c r="A733" s="686" t="s">
        <v>676</v>
      </c>
      <c r="B733" s="687"/>
      <c r="C733" s="687"/>
      <c r="D733" s="687"/>
      <c r="E733" s="688"/>
      <c r="F733" s="650" t="s">
        <v>678</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53.25" customHeight="1" thickBot="1" x14ac:dyDescent="0.2">
      <c r="A735" s="803" t="s">
        <v>675</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476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4" t="s">
        <v>545</v>
      </c>
      <c r="B737" s="210"/>
      <c r="C737" s="210"/>
      <c r="D737" s="211"/>
      <c r="E737" s="1003" t="s">
        <v>583</v>
      </c>
      <c r="F737" s="1003"/>
      <c r="G737" s="1003"/>
      <c r="H737" s="1003"/>
      <c r="I737" s="1003"/>
      <c r="J737" s="1003"/>
      <c r="K737" s="1003"/>
      <c r="L737" s="1003"/>
      <c r="M737" s="1003"/>
      <c r="N737" s="365" t="s">
        <v>538</v>
      </c>
      <c r="O737" s="365"/>
      <c r="P737" s="365"/>
      <c r="Q737" s="365"/>
      <c r="R737" s="1003" t="s">
        <v>579</v>
      </c>
      <c r="S737" s="1003"/>
      <c r="T737" s="1003"/>
      <c r="U737" s="1003"/>
      <c r="V737" s="1003"/>
      <c r="W737" s="1003"/>
      <c r="X737" s="1003"/>
      <c r="Y737" s="1003"/>
      <c r="Z737" s="1003"/>
      <c r="AA737" s="365" t="s">
        <v>537</v>
      </c>
      <c r="AB737" s="365"/>
      <c r="AC737" s="365"/>
      <c r="AD737" s="365"/>
      <c r="AE737" s="1003" t="s">
        <v>579</v>
      </c>
      <c r="AF737" s="1003"/>
      <c r="AG737" s="1003"/>
      <c r="AH737" s="1003"/>
      <c r="AI737" s="1003"/>
      <c r="AJ737" s="1003"/>
      <c r="AK737" s="1003"/>
      <c r="AL737" s="1003"/>
      <c r="AM737" s="1003"/>
      <c r="AN737" s="365" t="s">
        <v>536</v>
      </c>
      <c r="AO737" s="365"/>
      <c r="AP737" s="365"/>
      <c r="AQ737" s="365"/>
      <c r="AR737" s="995" t="s">
        <v>579</v>
      </c>
      <c r="AS737" s="996"/>
      <c r="AT737" s="996"/>
      <c r="AU737" s="996"/>
      <c r="AV737" s="996"/>
      <c r="AW737" s="996"/>
      <c r="AX737" s="997"/>
      <c r="AY737" s="89"/>
      <c r="AZ737" s="89"/>
    </row>
    <row r="738" spans="1:52" ht="24.75" customHeight="1" x14ac:dyDescent="0.15">
      <c r="A738" s="1004" t="s">
        <v>535</v>
      </c>
      <c r="B738" s="210"/>
      <c r="C738" s="210"/>
      <c r="D738" s="211"/>
      <c r="E738" s="1003" t="s">
        <v>579</v>
      </c>
      <c r="F738" s="1003"/>
      <c r="G738" s="1003"/>
      <c r="H738" s="1003"/>
      <c r="I738" s="1003"/>
      <c r="J738" s="1003"/>
      <c r="K738" s="1003"/>
      <c r="L738" s="1003"/>
      <c r="M738" s="1003"/>
      <c r="N738" s="365" t="s">
        <v>534</v>
      </c>
      <c r="O738" s="365"/>
      <c r="P738" s="365"/>
      <c r="Q738" s="365"/>
      <c r="R738" s="1003" t="s">
        <v>583</v>
      </c>
      <c r="S738" s="1003"/>
      <c r="T738" s="1003"/>
      <c r="U738" s="1003"/>
      <c r="V738" s="1003"/>
      <c r="W738" s="1003"/>
      <c r="X738" s="1003"/>
      <c r="Y738" s="1003"/>
      <c r="Z738" s="1003"/>
      <c r="AA738" s="365" t="s">
        <v>533</v>
      </c>
      <c r="AB738" s="365"/>
      <c r="AC738" s="365"/>
      <c r="AD738" s="365"/>
      <c r="AE738" s="1003" t="s">
        <v>626</v>
      </c>
      <c r="AF738" s="1003"/>
      <c r="AG738" s="1003"/>
      <c r="AH738" s="1003"/>
      <c r="AI738" s="1003"/>
      <c r="AJ738" s="1003"/>
      <c r="AK738" s="1003"/>
      <c r="AL738" s="1003"/>
      <c r="AM738" s="1003"/>
      <c r="AN738" s="365" t="s">
        <v>529</v>
      </c>
      <c r="AO738" s="365"/>
      <c r="AP738" s="365"/>
      <c r="AQ738" s="365"/>
      <c r="AR738" s="995" t="s">
        <v>679</v>
      </c>
      <c r="AS738" s="996"/>
      <c r="AT738" s="996"/>
      <c r="AU738" s="996"/>
      <c r="AV738" s="996"/>
      <c r="AW738" s="996"/>
      <c r="AX738" s="997"/>
    </row>
    <row r="739" spans="1:52" ht="24.75" customHeight="1" thickBot="1" x14ac:dyDescent="0.2">
      <c r="A739" s="1005" t="s">
        <v>525</v>
      </c>
      <c r="B739" s="1006"/>
      <c r="C739" s="1006"/>
      <c r="D739" s="1007"/>
      <c r="E739" s="1008" t="s">
        <v>574</v>
      </c>
      <c r="F739" s="998"/>
      <c r="G739" s="998"/>
      <c r="H739" s="93" t="str">
        <f>IF(E739="", "", "(")</f>
        <v>(</v>
      </c>
      <c r="I739" s="998"/>
      <c r="J739" s="998"/>
      <c r="K739" s="93" t="str">
        <f>IF(OR(I739="　", I739=""), "", "-")</f>
        <v/>
      </c>
      <c r="L739" s="999">
        <v>423</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25" t="s">
        <v>505</v>
      </c>
      <c r="B740" s="626"/>
      <c r="C740" s="626"/>
      <c r="D740" s="626"/>
      <c r="E740" s="626"/>
      <c r="F740" s="62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507</v>
      </c>
      <c r="B779" s="640"/>
      <c r="C779" s="640"/>
      <c r="D779" s="640"/>
      <c r="E779" s="640"/>
      <c r="F779" s="641"/>
      <c r="G779" s="604" t="s">
        <v>661</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681</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6"/>
    </row>
    <row r="780" spans="1:50" ht="24.75" customHeight="1" x14ac:dyDescent="0.15">
      <c r="A780" s="642"/>
      <c r="B780" s="643"/>
      <c r="C780" s="643"/>
      <c r="D780" s="643"/>
      <c r="E780" s="643"/>
      <c r="F780" s="644"/>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2"/>
      <c r="B781" s="643"/>
      <c r="C781" s="643"/>
      <c r="D781" s="643"/>
      <c r="E781" s="643"/>
      <c r="F781" s="644"/>
      <c r="G781" s="683" t="s">
        <v>634</v>
      </c>
      <c r="H781" s="684"/>
      <c r="I781" s="684"/>
      <c r="J781" s="684"/>
      <c r="K781" s="685"/>
      <c r="L781" s="677" t="s">
        <v>636</v>
      </c>
      <c r="M781" s="678"/>
      <c r="N781" s="678"/>
      <c r="O781" s="678"/>
      <c r="P781" s="678"/>
      <c r="Q781" s="678"/>
      <c r="R781" s="678"/>
      <c r="S781" s="678"/>
      <c r="T781" s="678"/>
      <c r="U781" s="678"/>
      <c r="V781" s="678"/>
      <c r="W781" s="678"/>
      <c r="X781" s="679"/>
      <c r="Y781" s="397">
        <v>25.3</v>
      </c>
      <c r="Z781" s="398"/>
      <c r="AA781" s="398"/>
      <c r="AB781" s="818"/>
      <c r="AC781" s="683" t="s">
        <v>635</v>
      </c>
      <c r="AD781" s="684"/>
      <c r="AE781" s="684"/>
      <c r="AF781" s="684"/>
      <c r="AG781" s="685"/>
      <c r="AH781" s="677" t="s">
        <v>637</v>
      </c>
      <c r="AI781" s="678"/>
      <c r="AJ781" s="678"/>
      <c r="AK781" s="678"/>
      <c r="AL781" s="678"/>
      <c r="AM781" s="678"/>
      <c r="AN781" s="678"/>
      <c r="AO781" s="678"/>
      <c r="AP781" s="678"/>
      <c r="AQ781" s="678"/>
      <c r="AR781" s="678"/>
      <c r="AS781" s="678"/>
      <c r="AT781" s="679"/>
      <c r="AU781" s="397">
        <v>4.9000000000000004</v>
      </c>
      <c r="AV781" s="398"/>
      <c r="AW781" s="398"/>
      <c r="AX781" s="399"/>
    </row>
    <row r="782" spans="1:50" ht="24.75" customHeight="1" x14ac:dyDescent="0.15">
      <c r="A782" s="642"/>
      <c r="B782" s="643"/>
      <c r="C782" s="643"/>
      <c r="D782" s="643"/>
      <c r="E782" s="643"/>
      <c r="F782" s="644"/>
      <c r="G782" s="615" t="s">
        <v>635</v>
      </c>
      <c r="H782" s="616"/>
      <c r="I782" s="616"/>
      <c r="J782" s="616"/>
      <c r="K782" s="617"/>
      <c r="L782" s="607" t="s">
        <v>637</v>
      </c>
      <c r="M782" s="608"/>
      <c r="N782" s="608"/>
      <c r="O782" s="608"/>
      <c r="P782" s="608"/>
      <c r="Q782" s="608"/>
      <c r="R782" s="608"/>
      <c r="S782" s="608"/>
      <c r="T782" s="608"/>
      <c r="U782" s="608"/>
      <c r="V782" s="608"/>
      <c r="W782" s="608"/>
      <c r="X782" s="609"/>
      <c r="Y782" s="610">
        <v>1.6</v>
      </c>
      <c r="Z782" s="611"/>
      <c r="AA782" s="611"/>
      <c r="AB782" s="623"/>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615"/>
      <c r="H783" s="616"/>
      <c r="I783" s="616"/>
      <c r="J783" s="616"/>
      <c r="K783" s="617"/>
      <c r="L783" s="607" t="s">
        <v>639</v>
      </c>
      <c r="M783" s="608"/>
      <c r="N783" s="608"/>
      <c r="O783" s="608"/>
      <c r="P783" s="608"/>
      <c r="Q783" s="608"/>
      <c r="R783" s="608"/>
      <c r="S783" s="608"/>
      <c r="T783" s="608"/>
      <c r="U783" s="608"/>
      <c r="V783" s="608"/>
      <c r="W783" s="608"/>
      <c r="X783" s="609"/>
      <c r="Y783" s="610">
        <v>1.4</v>
      </c>
      <c r="Z783" s="611"/>
      <c r="AA783" s="611"/>
      <c r="AB783" s="623"/>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615"/>
      <c r="H784" s="616"/>
      <c r="I784" s="616"/>
      <c r="J784" s="616"/>
      <c r="K784" s="617"/>
      <c r="L784" s="607" t="s">
        <v>638</v>
      </c>
      <c r="M784" s="608"/>
      <c r="N784" s="608"/>
      <c r="O784" s="608"/>
      <c r="P784" s="608"/>
      <c r="Q784" s="608"/>
      <c r="R784" s="608"/>
      <c r="S784" s="608"/>
      <c r="T784" s="608"/>
      <c r="U784" s="608"/>
      <c r="V784" s="608"/>
      <c r="W784" s="608"/>
      <c r="X784" s="609"/>
      <c r="Y784" s="610">
        <v>0.8</v>
      </c>
      <c r="Z784" s="611"/>
      <c r="AA784" s="611"/>
      <c r="AB784" s="623"/>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615"/>
      <c r="H785" s="616"/>
      <c r="I785" s="616"/>
      <c r="J785" s="616"/>
      <c r="K785" s="617"/>
      <c r="L785" s="607" t="s">
        <v>645</v>
      </c>
      <c r="M785" s="608"/>
      <c r="N785" s="608"/>
      <c r="O785" s="608"/>
      <c r="P785" s="608"/>
      <c r="Q785" s="608"/>
      <c r="R785" s="608"/>
      <c r="S785" s="608"/>
      <c r="T785" s="608"/>
      <c r="U785" s="608"/>
      <c r="V785" s="608"/>
      <c r="W785" s="608"/>
      <c r="X785" s="609"/>
      <c r="Y785" s="610">
        <v>0.8</v>
      </c>
      <c r="Z785" s="611"/>
      <c r="AA785" s="611"/>
      <c r="AB785" s="623"/>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615"/>
      <c r="H786" s="616"/>
      <c r="I786" s="616"/>
      <c r="J786" s="616"/>
      <c r="K786" s="617"/>
      <c r="L786" s="607" t="s">
        <v>646</v>
      </c>
      <c r="M786" s="608"/>
      <c r="N786" s="608"/>
      <c r="O786" s="608"/>
      <c r="P786" s="608"/>
      <c r="Q786" s="608"/>
      <c r="R786" s="608"/>
      <c r="S786" s="608"/>
      <c r="T786" s="608"/>
      <c r="U786" s="608"/>
      <c r="V786" s="608"/>
      <c r="W786" s="608"/>
      <c r="X786" s="609"/>
      <c r="Y786" s="610">
        <v>0.4</v>
      </c>
      <c r="Z786" s="611"/>
      <c r="AA786" s="611"/>
      <c r="AB786" s="623"/>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615"/>
      <c r="H787" s="616"/>
      <c r="I787" s="616"/>
      <c r="J787" s="616"/>
      <c r="K787" s="617"/>
      <c r="L787" s="607" t="s">
        <v>647</v>
      </c>
      <c r="M787" s="608"/>
      <c r="N787" s="608"/>
      <c r="O787" s="608"/>
      <c r="P787" s="608"/>
      <c r="Q787" s="608"/>
      <c r="R787" s="608"/>
      <c r="S787" s="608"/>
      <c r="T787" s="608"/>
      <c r="U787" s="608"/>
      <c r="V787" s="608"/>
      <c r="W787" s="608"/>
      <c r="X787" s="609"/>
      <c r="Y787" s="610">
        <v>2.1</v>
      </c>
      <c r="Z787" s="611"/>
      <c r="AA787" s="611"/>
      <c r="AB787" s="623"/>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615" t="s">
        <v>640</v>
      </c>
      <c r="H788" s="645"/>
      <c r="I788" s="645"/>
      <c r="J788" s="645"/>
      <c r="K788" s="646"/>
      <c r="L788" s="607" t="s">
        <v>641</v>
      </c>
      <c r="M788" s="621"/>
      <c r="N788" s="621"/>
      <c r="O788" s="621"/>
      <c r="P788" s="621"/>
      <c r="Q788" s="621"/>
      <c r="R788" s="621"/>
      <c r="S788" s="621"/>
      <c r="T788" s="621"/>
      <c r="U788" s="621"/>
      <c r="V788" s="621"/>
      <c r="W788" s="621"/>
      <c r="X788" s="622"/>
      <c r="Y788" s="610">
        <v>3.2</v>
      </c>
      <c r="Z788" s="611"/>
      <c r="AA788" s="611"/>
      <c r="AB788" s="623"/>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615" t="s">
        <v>642</v>
      </c>
      <c r="H789" s="645"/>
      <c r="I789" s="645"/>
      <c r="J789" s="645"/>
      <c r="K789" s="646"/>
      <c r="L789" s="607" t="s">
        <v>643</v>
      </c>
      <c r="M789" s="621"/>
      <c r="N789" s="621"/>
      <c r="O789" s="621"/>
      <c r="P789" s="621"/>
      <c r="Q789" s="621"/>
      <c r="R789" s="621"/>
      <c r="S789" s="621"/>
      <c r="T789" s="621"/>
      <c r="U789" s="621"/>
      <c r="V789" s="621"/>
      <c r="W789" s="621"/>
      <c r="X789" s="622"/>
      <c r="Y789" s="610">
        <v>23.9</v>
      </c>
      <c r="Z789" s="611"/>
      <c r="AA789" s="611"/>
      <c r="AB789" s="623"/>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615"/>
      <c r="H790" s="616"/>
      <c r="I790" s="616"/>
      <c r="J790" s="616"/>
      <c r="K790" s="617"/>
      <c r="L790" s="607" t="s">
        <v>644</v>
      </c>
      <c r="M790" s="608"/>
      <c r="N790" s="608"/>
      <c r="O790" s="608"/>
      <c r="P790" s="608"/>
      <c r="Q790" s="608"/>
      <c r="R790" s="608"/>
      <c r="S790" s="608"/>
      <c r="T790" s="608"/>
      <c r="U790" s="608"/>
      <c r="V790" s="608"/>
      <c r="W790" s="608"/>
      <c r="X790" s="609"/>
      <c r="Y790" s="610"/>
      <c r="Z790" s="611"/>
      <c r="AA790" s="611"/>
      <c r="AB790" s="623"/>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9" t="s">
        <v>20</v>
      </c>
      <c r="H791" s="840"/>
      <c r="I791" s="840"/>
      <c r="J791" s="840"/>
      <c r="K791" s="840"/>
      <c r="L791" s="841"/>
      <c r="M791" s="842"/>
      <c r="N791" s="842"/>
      <c r="O791" s="842"/>
      <c r="P791" s="842"/>
      <c r="Q791" s="842"/>
      <c r="R791" s="842"/>
      <c r="S791" s="842"/>
      <c r="T791" s="842"/>
      <c r="U791" s="842"/>
      <c r="V791" s="842"/>
      <c r="W791" s="842"/>
      <c r="X791" s="843"/>
      <c r="Y791" s="844">
        <f>SUM(Y781:AB790)</f>
        <v>59.5</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4.9000000000000004</v>
      </c>
      <c r="AV791" s="845"/>
      <c r="AW791" s="845"/>
      <c r="AX791" s="847"/>
    </row>
    <row r="792" spans="1:50" ht="24.75" hidden="1" customHeight="1" x14ac:dyDescent="0.15">
      <c r="A792" s="642"/>
      <c r="B792" s="643"/>
      <c r="C792" s="643"/>
      <c r="D792" s="643"/>
      <c r="E792" s="643"/>
      <c r="F792" s="644"/>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6"/>
    </row>
    <row r="793" spans="1:50" ht="24.75" hidden="1" customHeight="1" x14ac:dyDescent="0.15">
      <c r="A793" s="642"/>
      <c r="B793" s="643"/>
      <c r="C793" s="643"/>
      <c r="D793" s="643"/>
      <c r="E793" s="643"/>
      <c r="F793" s="644"/>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hidden="1" customHeight="1" x14ac:dyDescent="0.15">
      <c r="A794" s="642"/>
      <c r="B794" s="643"/>
      <c r="C794" s="643"/>
      <c r="D794" s="643"/>
      <c r="E794" s="643"/>
      <c r="F794" s="644"/>
      <c r="G794" s="683"/>
      <c r="H794" s="684"/>
      <c r="I794" s="684"/>
      <c r="J794" s="684"/>
      <c r="K794" s="685"/>
      <c r="L794" s="677"/>
      <c r="M794" s="678"/>
      <c r="N794" s="678"/>
      <c r="O794" s="678"/>
      <c r="P794" s="678"/>
      <c r="Q794" s="678"/>
      <c r="R794" s="678"/>
      <c r="S794" s="678"/>
      <c r="T794" s="678"/>
      <c r="U794" s="678"/>
      <c r="V794" s="678"/>
      <c r="W794" s="678"/>
      <c r="X794" s="679"/>
      <c r="Y794" s="397"/>
      <c r="Z794" s="398"/>
      <c r="AA794" s="398"/>
      <c r="AB794" s="818"/>
      <c r="AC794" s="683"/>
      <c r="AD794" s="684"/>
      <c r="AE794" s="684"/>
      <c r="AF794" s="684"/>
      <c r="AG794" s="685"/>
      <c r="AH794" s="677"/>
      <c r="AI794" s="678"/>
      <c r="AJ794" s="678"/>
      <c r="AK794" s="678"/>
      <c r="AL794" s="678"/>
      <c r="AM794" s="678"/>
      <c r="AN794" s="678"/>
      <c r="AO794" s="678"/>
      <c r="AP794" s="678"/>
      <c r="AQ794" s="678"/>
      <c r="AR794" s="678"/>
      <c r="AS794" s="678"/>
      <c r="AT794" s="679"/>
      <c r="AU794" s="397"/>
      <c r="AV794" s="398"/>
      <c r="AW794" s="398"/>
      <c r="AX794" s="399"/>
    </row>
    <row r="795" spans="1:50" ht="24.75" hidden="1" customHeight="1" x14ac:dyDescent="0.15">
      <c r="A795" s="642"/>
      <c r="B795" s="643"/>
      <c r="C795" s="643"/>
      <c r="D795" s="643"/>
      <c r="E795" s="643"/>
      <c r="F795" s="644"/>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3"/>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3"/>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3"/>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3"/>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3"/>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3"/>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3"/>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3"/>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3"/>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2"/>
      <c r="B804" s="643"/>
      <c r="C804" s="643"/>
      <c r="D804" s="643"/>
      <c r="E804" s="643"/>
      <c r="F804" s="644"/>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2"/>
      <c r="B805" s="643"/>
      <c r="C805" s="643"/>
      <c r="D805" s="643"/>
      <c r="E805" s="643"/>
      <c r="F805" s="644"/>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6"/>
    </row>
    <row r="806" spans="1:50" ht="24.75" hidden="1" customHeight="1" x14ac:dyDescent="0.15">
      <c r="A806" s="642"/>
      <c r="B806" s="643"/>
      <c r="C806" s="643"/>
      <c r="D806" s="643"/>
      <c r="E806" s="643"/>
      <c r="F806" s="644"/>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2"/>
      <c r="B807" s="643"/>
      <c r="C807" s="643"/>
      <c r="D807" s="643"/>
      <c r="E807" s="643"/>
      <c r="F807" s="644"/>
      <c r="G807" s="683"/>
      <c r="H807" s="684"/>
      <c r="I807" s="684"/>
      <c r="J807" s="684"/>
      <c r="K807" s="685"/>
      <c r="L807" s="677"/>
      <c r="M807" s="678"/>
      <c r="N807" s="678"/>
      <c r="O807" s="678"/>
      <c r="P807" s="678"/>
      <c r="Q807" s="678"/>
      <c r="R807" s="678"/>
      <c r="S807" s="678"/>
      <c r="T807" s="678"/>
      <c r="U807" s="678"/>
      <c r="V807" s="678"/>
      <c r="W807" s="678"/>
      <c r="X807" s="679"/>
      <c r="Y807" s="397"/>
      <c r="Z807" s="398"/>
      <c r="AA807" s="398"/>
      <c r="AB807" s="818"/>
      <c r="AC807" s="683"/>
      <c r="AD807" s="684"/>
      <c r="AE807" s="684"/>
      <c r="AF807" s="684"/>
      <c r="AG807" s="685"/>
      <c r="AH807" s="677"/>
      <c r="AI807" s="678"/>
      <c r="AJ807" s="678"/>
      <c r="AK807" s="678"/>
      <c r="AL807" s="678"/>
      <c r="AM807" s="678"/>
      <c r="AN807" s="678"/>
      <c r="AO807" s="678"/>
      <c r="AP807" s="678"/>
      <c r="AQ807" s="678"/>
      <c r="AR807" s="678"/>
      <c r="AS807" s="678"/>
      <c r="AT807" s="679"/>
      <c r="AU807" s="397"/>
      <c r="AV807" s="398"/>
      <c r="AW807" s="398"/>
      <c r="AX807" s="399"/>
    </row>
    <row r="808" spans="1:50" ht="24.75" hidden="1" customHeight="1" x14ac:dyDescent="0.15">
      <c r="A808" s="642"/>
      <c r="B808" s="643"/>
      <c r="C808" s="643"/>
      <c r="D808" s="643"/>
      <c r="E808" s="643"/>
      <c r="F808" s="644"/>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3"/>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3"/>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3"/>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3"/>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3"/>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3"/>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3"/>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3"/>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3"/>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2"/>
      <c r="B818" s="643"/>
      <c r="C818" s="643"/>
      <c r="D818" s="643"/>
      <c r="E818" s="643"/>
      <c r="F818" s="644"/>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6"/>
    </row>
    <row r="819" spans="1:50" ht="24.75" hidden="1" customHeight="1" x14ac:dyDescent="0.15">
      <c r="A819" s="642"/>
      <c r="B819" s="643"/>
      <c r="C819" s="643"/>
      <c r="D819" s="643"/>
      <c r="E819" s="643"/>
      <c r="F819" s="644"/>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2"/>
      <c r="B820" s="643"/>
      <c r="C820" s="643"/>
      <c r="D820" s="643"/>
      <c r="E820" s="643"/>
      <c r="F820" s="644"/>
      <c r="G820" s="683"/>
      <c r="H820" s="684"/>
      <c r="I820" s="684"/>
      <c r="J820" s="684"/>
      <c r="K820" s="685"/>
      <c r="L820" s="677"/>
      <c r="M820" s="678"/>
      <c r="N820" s="678"/>
      <c r="O820" s="678"/>
      <c r="P820" s="678"/>
      <c r="Q820" s="678"/>
      <c r="R820" s="678"/>
      <c r="S820" s="678"/>
      <c r="T820" s="678"/>
      <c r="U820" s="678"/>
      <c r="V820" s="678"/>
      <c r="W820" s="678"/>
      <c r="X820" s="679"/>
      <c r="Y820" s="397"/>
      <c r="Z820" s="398"/>
      <c r="AA820" s="398"/>
      <c r="AB820" s="818"/>
      <c r="AC820" s="683"/>
      <c r="AD820" s="684"/>
      <c r="AE820" s="684"/>
      <c r="AF820" s="684"/>
      <c r="AG820" s="685"/>
      <c r="AH820" s="677"/>
      <c r="AI820" s="678"/>
      <c r="AJ820" s="678"/>
      <c r="AK820" s="678"/>
      <c r="AL820" s="678"/>
      <c r="AM820" s="678"/>
      <c r="AN820" s="678"/>
      <c r="AO820" s="678"/>
      <c r="AP820" s="678"/>
      <c r="AQ820" s="678"/>
      <c r="AR820" s="678"/>
      <c r="AS820" s="678"/>
      <c r="AT820" s="679"/>
      <c r="AU820" s="397"/>
      <c r="AV820" s="398"/>
      <c r="AW820" s="398"/>
      <c r="AX820" s="399"/>
    </row>
    <row r="821" spans="1:50" ht="24.75" hidden="1" customHeight="1" x14ac:dyDescent="0.15">
      <c r="A821" s="642"/>
      <c r="B821" s="643"/>
      <c r="C821" s="643"/>
      <c r="D821" s="643"/>
      <c r="E821" s="643"/>
      <c r="F821" s="644"/>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3"/>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3"/>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3"/>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3"/>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3"/>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3"/>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3"/>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3"/>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3"/>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117.75" customHeight="1" x14ac:dyDescent="0.15">
      <c r="A837" s="376">
        <v>1</v>
      </c>
      <c r="B837" s="376">
        <v>1</v>
      </c>
      <c r="C837" s="361" t="s">
        <v>648</v>
      </c>
      <c r="D837" s="347"/>
      <c r="E837" s="347"/>
      <c r="F837" s="347"/>
      <c r="G837" s="347"/>
      <c r="H837" s="347"/>
      <c r="I837" s="347"/>
      <c r="J837" s="348">
        <v>9011101024804</v>
      </c>
      <c r="K837" s="349"/>
      <c r="L837" s="349"/>
      <c r="M837" s="349"/>
      <c r="N837" s="349"/>
      <c r="O837" s="349"/>
      <c r="P837" s="362" t="s">
        <v>649</v>
      </c>
      <c r="Q837" s="350"/>
      <c r="R837" s="350"/>
      <c r="S837" s="350"/>
      <c r="T837" s="350"/>
      <c r="U837" s="350"/>
      <c r="V837" s="350"/>
      <c r="W837" s="350"/>
      <c r="X837" s="350"/>
      <c r="Y837" s="351">
        <v>59.5</v>
      </c>
      <c r="Z837" s="352"/>
      <c r="AA837" s="352"/>
      <c r="AB837" s="353"/>
      <c r="AC837" s="363" t="s">
        <v>497</v>
      </c>
      <c r="AD837" s="371"/>
      <c r="AE837" s="371"/>
      <c r="AF837" s="371"/>
      <c r="AG837" s="371"/>
      <c r="AH837" s="372">
        <v>1</v>
      </c>
      <c r="AI837" s="373"/>
      <c r="AJ837" s="373"/>
      <c r="AK837" s="373"/>
      <c r="AL837" s="357">
        <v>100</v>
      </c>
      <c r="AM837" s="358"/>
      <c r="AN837" s="358"/>
      <c r="AO837" s="359"/>
      <c r="AP837" s="360" t="s">
        <v>650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683</v>
      </c>
      <c r="D870" s="347"/>
      <c r="E870" s="347"/>
      <c r="F870" s="347"/>
      <c r="G870" s="347"/>
      <c r="H870" s="347"/>
      <c r="I870" s="347"/>
      <c r="J870" s="348">
        <v>3010005002310</v>
      </c>
      <c r="K870" s="349"/>
      <c r="L870" s="349"/>
      <c r="M870" s="349"/>
      <c r="N870" s="349"/>
      <c r="O870" s="349"/>
      <c r="P870" s="362" t="s">
        <v>659</v>
      </c>
      <c r="Q870" s="350"/>
      <c r="R870" s="350"/>
      <c r="S870" s="350"/>
      <c r="T870" s="350"/>
      <c r="U870" s="350"/>
      <c r="V870" s="350"/>
      <c r="W870" s="350"/>
      <c r="X870" s="350"/>
      <c r="Y870" s="351">
        <v>4.9000000000000004</v>
      </c>
      <c r="Z870" s="352"/>
      <c r="AA870" s="352"/>
      <c r="AB870" s="353"/>
      <c r="AC870" s="363" t="s">
        <v>498</v>
      </c>
      <c r="AD870" s="371"/>
      <c r="AE870" s="371"/>
      <c r="AF870" s="371"/>
      <c r="AG870" s="371"/>
      <c r="AH870" s="372">
        <v>54</v>
      </c>
      <c r="AI870" s="373"/>
      <c r="AJ870" s="373"/>
      <c r="AK870" s="373"/>
      <c r="AL870" s="357" t="s">
        <v>650</v>
      </c>
      <c r="AM870" s="358"/>
      <c r="AN870" s="358"/>
      <c r="AO870" s="359"/>
      <c r="AP870" s="360" t="s">
        <v>660</v>
      </c>
      <c r="AQ870" s="360"/>
      <c r="AR870" s="360"/>
      <c r="AS870" s="360"/>
      <c r="AT870" s="360"/>
      <c r="AU870" s="360"/>
      <c r="AV870" s="360"/>
      <c r="AW870" s="360"/>
      <c r="AX870" s="360"/>
    </row>
    <row r="871" spans="1:50" ht="45" customHeight="1" x14ac:dyDescent="0.15">
      <c r="A871" s="376">
        <v>2</v>
      </c>
      <c r="B871" s="376">
        <v>1</v>
      </c>
      <c r="C871" s="361" t="s">
        <v>651</v>
      </c>
      <c r="D871" s="347"/>
      <c r="E871" s="347"/>
      <c r="F871" s="347"/>
      <c r="G871" s="347"/>
      <c r="H871" s="347"/>
      <c r="I871" s="347"/>
      <c r="J871" s="348">
        <v>2122005002494</v>
      </c>
      <c r="K871" s="349"/>
      <c r="L871" s="349"/>
      <c r="M871" s="349"/>
      <c r="N871" s="349"/>
      <c r="O871" s="349"/>
      <c r="P871" s="362" t="s">
        <v>659</v>
      </c>
      <c r="Q871" s="350"/>
      <c r="R871" s="350"/>
      <c r="S871" s="350"/>
      <c r="T871" s="350"/>
      <c r="U871" s="350"/>
      <c r="V871" s="350"/>
      <c r="W871" s="350"/>
      <c r="X871" s="350"/>
      <c r="Y871" s="351">
        <v>4.2</v>
      </c>
      <c r="Z871" s="352"/>
      <c r="AA871" s="352"/>
      <c r="AB871" s="353"/>
      <c r="AC871" s="363" t="s">
        <v>498</v>
      </c>
      <c r="AD871" s="371"/>
      <c r="AE871" s="371"/>
      <c r="AF871" s="371"/>
      <c r="AG871" s="371"/>
      <c r="AH871" s="372">
        <v>54</v>
      </c>
      <c r="AI871" s="373"/>
      <c r="AJ871" s="373"/>
      <c r="AK871" s="373"/>
      <c r="AL871" s="357" t="s">
        <v>660</v>
      </c>
      <c r="AM871" s="358"/>
      <c r="AN871" s="358"/>
      <c r="AO871" s="359"/>
      <c r="AP871" s="360" t="s">
        <v>660</v>
      </c>
      <c r="AQ871" s="360"/>
      <c r="AR871" s="360"/>
      <c r="AS871" s="360"/>
      <c r="AT871" s="360"/>
      <c r="AU871" s="360"/>
      <c r="AV871" s="360"/>
      <c r="AW871" s="360"/>
      <c r="AX871" s="360"/>
    </row>
    <row r="872" spans="1:50" ht="30" customHeight="1" x14ac:dyDescent="0.15">
      <c r="A872" s="376">
        <v>3</v>
      </c>
      <c r="B872" s="376">
        <v>1</v>
      </c>
      <c r="C872" s="361" t="s">
        <v>652</v>
      </c>
      <c r="D872" s="347"/>
      <c r="E872" s="347"/>
      <c r="F872" s="347"/>
      <c r="G872" s="347"/>
      <c r="H872" s="347"/>
      <c r="I872" s="347"/>
      <c r="J872" s="348">
        <v>1240005004054</v>
      </c>
      <c r="K872" s="349"/>
      <c r="L872" s="349"/>
      <c r="M872" s="349"/>
      <c r="N872" s="349"/>
      <c r="O872" s="349"/>
      <c r="P872" s="362" t="s">
        <v>659</v>
      </c>
      <c r="Q872" s="350"/>
      <c r="R872" s="350"/>
      <c r="S872" s="350"/>
      <c r="T872" s="350"/>
      <c r="U872" s="350"/>
      <c r="V872" s="350"/>
      <c r="W872" s="350"/>
      <c r="X872" s="350"/>
      <c r="Y872" s="351">
        <v>2</v>
      </c>
      <c r="Z872" s="352"/>
      <c r="AA872" s="352"/>
      <c r="AB872" s="353"/>
      <c r="AC872" s="363" t="s">
        <v>498</v>
      </c>
      <c r="AD872" s="371"/>
      <c r="AE872" s="371"/>
      <c r="AF872" s="371"/>
      <c r="AG872" s="371"/>
      <c r="AH872" s="355">
        <v>54</v>
      </c>
      <c r="AI872" s="356"/>
      <c r="AJ872" s="356"/>
      <c r="AK872" s="356"/>
      <c r="AL872" s="357" t="s">
        <v>660</v>
      </c>
      <c r="AM872" s="358"/>
      <c r="AN872" s="358"/>
      <c r="AO872" s="359"/>
      <c r="AP872" s="360" t="s">
        <v>660</v>
      </c>
      <c r="AQ872" s="360"/>
      <c r="AR872" s="360"/>
      <c r="AS872" s="360"/>
      <c r="AT872" s="360"/>
      <c r="AU872" s="360"/>
      <c r="AV872" s="360"/>
      <c r="AW872" s="360"/>
      <c r="AX872" s="360"/>
    </row>
    <row r="873" spans="1:50" ht="30" customHeight="1" x14ac:dyDescent="0.15">
      <c r="A873" s="376">
        <v>4</v>
      </c>
      <c r="B873" s="376">
        <v>1</v>
      </c>
      <c r="C873" s="361" t="s">
        <v>653</v>
      </c>
      <c r="D873" s="347"/>
      <c r="E873" s="347"/>
      <c r="F873" s="347"/>
      <c r="G873" s="347"/>
      <c r="H873" s="347"/>
      <c r="I873" s="347"/>
      <c r="J873" s="348">
        <v>3100005006723</v>
      </c>
      <c r="K873" s="349"/>
      <c r="L873" s="349"/>
      <c r="M873" s="349"/>
      <c r="N873" s="349"/>
      <c r="O873" s="349"/>
      <c r="P873" s="362" t="s">
        <v>659</v>
      </c>
      <c r="Q873" s="350"/>
      <c r="R873" s="350"/>
      <c r="S873" s="350"/>
      <c r="T873" s="350"/>
      <c r="U873" s="350"/>
      <c r="V873" s="350"/>
      <c r="W873" s="350"/>
      <c r="X873" s="350"/>
      <c r="Y873" s="351">
        <v>2</v>
      </c>
      <c r="Z873" s="352"/>
      <c r="AA873" s="352"/>
      <c r="AB873" s="353"/>
      <c r="AC873" s="363" t="s">
        <v>498</v>
      </c>
      <c r="AD873" s="371"/>
      <c r="AE873" s="371"/>
      <c r="AF873" s="371"/>
      <c r="AG873" s="371"/>
      <c r="AH873" s="355">
        <v>54</v>
      </c>
      <c r="AI873" s="356"/>
      <c r="AJ873" s="356"/>
      <c r="AK873" s="356"/>
      <c r="AL873" s="357" t="s">
        <v>650</v>
      </c>
      <c r="AM873" s="358"/>
      <c r="AN873" s="358"/>
      <c r="AO873" s="359"/>
      <c r="AP873" s="360" t="s">
        <v>660</v>
      </c>
      <c r="AQ873" s="360"/>
      <c r="AR873" s="360"/>
      <c r="AS873" s="360"/>
      <c r="AT873" s="360"/>
      <c r="AU873" s="360"/>
      <c r="AV873" s="360"/>
      <c r="AW873" s="360"/>
      <c r="AX873" s="360"/>
    </row>
    <row r="874" spans="1:50" ht="39" customHeight="1" x14ac:dyDescent="0.15">
      <c r="A874" s="376">
        <v>5</v>
      </c>
      <c r="B874" s="376">
        <v>1</v>
      </c>
      <c r="C874" s="361" t="s">
        <v>654</v>
      </c>
      <c r="D874" s="347"/>
      <c r="E874" s="347"/>
      <c r="F874" s="347"/>
      <c r="G874" s="347"/>
      <c r="H874" s="347"/>
      <c r="I874" s="347"/>
      <c r="J874" s="348">
        <v>6030001000271</v>
      </c>
      <c r="K874" s="349"/>
      <c r="L874" s="349"/>
      <c r="M874" s="349"/>
      <c r="N874" s="349"/>
      <c r="O874" s="349"/>
      <c r="P874" s="362" t="s">
        <v>659</v>
      </c>
      <c r="Q874" s="350"/>
      <c r="R874" s="350"/>
      <c r="S874" s="350"/>
      <c r="T874" s="350"/>
      <c r="U874" s="350"/>
      <c r="V874" s="350"/>
      <c r="W874" s="350"/>
      <c r="X874" s="350"/>
      <c r="Y874" s="351">
        <v>2</v>
      </c>
      <c r="Z874" s="352"/>
      <c r="AA874" s="352"/>
      <c r="AB874" s="353"/>
      <c r="AC874" s="363" t="s">
        <v>498</v>
      </c>
      <c r="AD874" s="371"/>
      <c r="AE874" s="371"/>
      <c r="AF874" s="371"/>
      <c r="AG874" s="371"/>
      <c r="AH874" s="355">
        <v>54</v>
      </c>
      <c r="AI874" s="356"/>
      <c r="AJ874" s="356"/>
      <c r="AK874" s="356"/>
      <c r="AL874" s="357" t="s">
        <v>660</v>
      </c>
      <c r="AM874" s="358"/>
      <c r="AN874" s="358"/>
      <c r="AO874" s="359"/>
      <c r="AP874" s="360" t="s">
        <v>660</v>
      </c>
      <c r="AQ874" s="360"/>
      <c r="AR874" s="360"/>
      <c r="AS874" s="360"/>
      <c r="AT874" s="360"/>
      <c r="AU874" s="360"/>
      <c r="AV874" s="360"/>
      <c r="AW874" s="360"/>
      <c r="AX874" s="360"/>
    </row>
    <row r="875" spans="1:50" ht="48" customHeight="1" x14ac:dyDescent="0.15">
      <c r="A875" s="376">
        <v>6</v>
      </c>
      <c r="B875" s="376">
        <v>1</v>
      </c>
      <c r="C875" s="361" t="s">
        <v>655</v>
      </c>
      <c r="D875" s="347"/>
      <c r="E875" s="347"/>
      <c r="F875" s="347"/>
      <c r="G875" s="347"/>
      <c r="H875" s="347"/>
      <c r="I875" s="347"/>
      <c r="J875" s="348">
        <v>1280005007169</v>
      </c>
      <c r="K875" s="349"/>
      <c r="L875" s="349"/>
      <c r="M875" s="349"/>
      <c r="N875" s="349"/>
      <c r="O875" s="349"/>
      <c r="P875" s="362" t="s">
        <v>659</v>
      </c>
      <c r="Q875" s="350"/>
      <c r="R875" s="350"/>
      <c r="S875" s="350"/>
      <c r="T875" s="350"/>
      <c r="U875" s="350"/>
      <c r="V875" s="350"/>
      <c r="W875" s="350"/>
      <c r="X875" s="350"/>
      <c r="Y875" s="351">
        <v>2</v>
      </c>
      <c r="Z875" s="352"/>
      <c r="AA875" s="352"/>
      <c r="AB875" s="353"/>
      <c r="AC875" s="363" t="s">
        <v>498</v>
      </c>
      <c r="AD875" s="371"/>
      <c r="AE875" s="371"/>
      <c r="AF875" s="371"/>
      <c r="AG875" s="371"/>
      <c r="AH875" s="355">
        <v>54</v>
      </c>
      <c r="AI875" s="356"/>
      <c r="AJ875" s="356"/>
      <c r="AK875" s="356"/>
      <c r="AL875" s="357" t="s">
        <v>660</v>
      </c>
      <c r="AM875" s="358"/>
      <c r="AN875" s="358"/>
      <c r="AO875" s="359"/>
      <c r="AP875" s="360" t="s">
        <v>660</v>
      </c>
      <c r="AQ875" s="360"/>
      <c r="AR875" s="360"/>
      <c r="AS875" s="360"/>
      <c r="AT875" s="360"/>
      <c r="AU875" s="360"/>
      <c r="AV875" s="360"/>
      <c r="AW875" s="360"/>
      <c r="AX875" s="360"/>
    </row>
    <row r="876" spans="1:50" ht="30" customHeight="1" x14ac:dyDescent="0.15">
      <c r="A876" s="376">
        <v>7</v>
      </c>
      <c r="B876" s="376">
        <v>1</v>
      </c>
      <c r="C876" s="361" t="s">
        <v>682</v>
      </c>
      <c r="D876" s="347"/>
      <c r="E876" s="347"/>
      <c r="F876" s="347"/>
      <c r="G876" s="347"/>
      <c r="H876" s="347"/>
      <c r="I876" s="347"/>
      <c r="J876" s="348">
        <v>4210005005077</v>
      </c>
      <c r="K876" s="349"/>
      <c r="L876" s="349"/>
      <c r="M876" s="349"/>
      <c r="N876" s="349"/>
      <c r="O876" s="349"/>
      <c r="P876" s="362" t="s">
        <v>659</v>
      </c>
      <c r="Q876" s="350"/>
      <c r="R876" s="350"/>
      <c r="S876" s="350"/>
      <c r="T876" s="350"/>
      <c r="U876" s="350"/>
      <c r="V876" s="350"/>
      <c r="W876" s="350"/>
      <c r="X876" s="350"/>
      <c r="Y876" s="351">
        <v>2</v>
      </c>
      <c r="Z876" s="352"/>
      <c r="AA876" s="352"/>
      <c r="AB876" s="353"/>
      <c r="AC876" s="363" t="s">
        <v>498</v>
      </c>
      <c r="AD876" s="371"/>
      <c r="AE876" s="371"/>
      <c r="AF876" s="371"/>
      <c r="AG876" s="371"/>
      <c r="AH876" s="355">
        <v>54</v>
      </c>
      <c r="AI876" s="356"/>
      <c r="AJ876" s="356"/>
      <c r="AK876" s="356"/>
      <c r="AL876" s="357" t="s">
        <v>660</v>
      </c>
      <c r="AM876" s="358"/>
      <c r="AN876" s="358"/>
      <c r="AO876" s="359"/>
      <c r="AP876" s="360" t="s">
        <v>660</v>
      </c>
      <c r="AQ876" s="360"/>
      <c r="AR876" s="360"/>
      <c r="AS876" s="360"/>
      <c r="AT876" s="360"/>
      <c r="AU876" s="360"/>
      <c r="AV876" s="360"/>
      <c r="AW876" s="360"/>
      <c r="AX876" s="360"/>
    </row>
    <row r="877" spans="1:50" ht="30" customHeight="1" x14ac:dyDescent="0.15">
      <c r="A877" s="376">
        <v>8</v>
      </c>
      <c r="B877" s="376">
        <v>1</v>
      </c>
      <c r="C877" s="361" t="s">
        <v>656</v>
      </c>
      <c r="D877" s="347"/>
      <c r="E877" s="347"/>
      <c r="F877" s="347"/>
      <c r="G877" s="347"/>
      <c r="H877" s="347"/>
      <c r="I877" s="347"/>
      <c r="J877" s="348">
        <v>7010001136802</v>
      </c>
      <c r="K877" s="349"/>
      <c r="L877" s="349"/>
      <c r="M877" s="349"/>
      <c r="N877" s="349"/>
      <c r="O877" s="349"/>
      <c r="P877" s="362" t="s">
        <v>659</v>
      </c>
      <c r="Q877" s="350"/>
      <c r="R877" s="350"/>
      <c r="S877" s="350"/>
      <c r="T877" s="350"/>
      <c r="U877" s="350"/>
      <c r="V877" s="350"/>
      <c r="W877" s="350"/>
      <c r="X877" s="350"/>
      <c r="Y877" s="351">
        <v>2</v>
      </c>
      <c r="Z877" s="352"/>
      <c r="AA877" s="352"/>
      <c r="AB877" s="353"/>
      <c r="AC877" s="363" t="s">
        <v>498</v>
      </c>
      <c r="AD877" s="371"/>
      <c r="AE877" s="371"/>
      <c r="AF877" s="371"/>
      <c r="AG877" s="371"/>
      <c r="AH877" s="355">
        <v>54</v>
      </c>
      <c r="AI877" s="356"/>
      <c r="AJ877" s="356"/>
      <c r="AK877" s="356"/>
      <c r="AL877" s="357" t="s">
        <v>660</v>
      </c>
      <c r="AM877" s="358"/>
      <c r="AN877" s="358"/>
      <c r="AO877" s="359"/>
      <c r="AP877" s="360" t="s">
        <v>660</v>
      </c>
      <c r="AQ877" s="360"/>
      <c r="AR877" s="360"/>
      <c r="AS877" s="360"/>
      <c r="AT877" s="360"/>
      <c r="AU877" s="360"/>
      <c r="AV877" s="360"/>
      <c r="AW877" s="360"/>
      <c r="AX877" s="360"/>
    </row>
    <row r="878" spans="1:50" ht="36" customHeight="1" x14ac:dyDescent="0.15">
      <c r="A878" s="376">
        <v>9</v>
      </c>
      <c r="B878" s="376">
        <v>1</v>
      </c>
      <c r="C878" s="382" t="s">
        <v>658</v>
      </c>
      <c r="D878" s="383"/>
      <c r="E878" s="383"/>
      <c r="F878" s="383"/>
      <c r="G878" s="383"/>
      <c r="H878" s="383"/>
      <c r="I878" s="384"/>
      <c r="J878" s="385">
        <v>9080101006434</v>
      </c>
      <c r="K878" s="386"/>
      <c r="L878" s="386"/>
      <c r="M878" s="386"/>
      <c r="N878" s="386"/>
      <c r="O878" s="387"/>
      <c r="P878" s="388" t="s">
        <v>659</v>
      </c>
      <c r="Q878" s="389"/>
      <c r="R878" s="389"/>
      <c r="S878" s="389"/>
      <c r="T878" s="389"/>
      <c r="U878" s="389"/>
      <c r="V878" s="389"/>
      <c r="W878" s="389"/>
      <c r="X878" s="390"/>
      <c r="Y878" s="351">
        <v>1.9</v>
      </c>
      <c r="Z878" s="352"/>
      <c r="AA878" s="352"/>
      <c r="AB878" s="353"/>
      <c r="AC878" s="363" t="s">
        <v>498</v>
      </c>
      <c r="AD878" s="371"/>
      <c r="AE878" s="371"/>
      <c r="AF878" s="371"/>
      <c r="AG878" s="371"/>
      <c r="AH878" s="355">
        <v>54</v>
      </c>
      <c r="AI878" s="356"/>
      <c r="AJ878" s="356"/>
      <c r="AK878" s="356"/>
      <c r="AL878" s="357" t="s">
        <v>660</v>
      </c>
      <c r="AM878" s="358"/>
      <c r="AN878" s="358"/>
      <c r="AO878" s="359"/>
      <c r="AP878" s="360" t="s">
        <v>660</v>
      </c>
      <c r="AQ878" s="360"/>
      <c r="AR878" s="360"/>
      <c r="AS878" s="360"/>
      <c r="AT878" s="360"/>
      <c r="AU878" s="360"/>
      <c r="AV878" s="360"/>
      <c r="AW878" s="360"/>
      <c r="AX878" s="360"/>
    </row>
    <row r="879" spans="1:50" ht="48.75" customHeight="1" x14ac:dyDescent="0.15">
      <c r="A879" s="376">
        <v>10</v>
      </c>
      <c r="B879" s="376">
        <v>1</v>
      </c>
      <c r="C879" s="382" t="s">
        <v>657</v>
      </c>
      <c r="D879" s="383"/>
      <c r="E879" s="383"/>
      <c r="F879" s="383"/>
      <c r="G879" s="383"/>
      <c r="H879" s="383"/>
      <c r="I879" s="384"/>
      <c r="J879" s="385">
        <v>1260001031538</v>
      </c>
      <c r="K879" s="386"/>
      <c r="L879" s="386"/>
      <c r="M879" s="386"/>
      <c r="N879" s="386"/>
      <c r="O879" s="387"/>
      <c r="P879" s="388" t="s">
        <v>659</v>
      </c>
      <c r="Q879" s="389"/>
      <c r="R879" s="389"/>
      <c r="S879" s="389"/>
      <c r="T879" s="389"/>
      <c r="U879" s="389"/>
      <c r="V879" s="389"/>
      <c r="W879" s="389"/>
      <c r="X879" s="390"/>
      <c r="Y879" s="351">
        <v>1.9</v>
      </c>
      <c r="Z879" s="352"/>
      <c r="AA879" s="352"/>
      <c r="AB879" s="353"/>
      <c r="AC879" s="363" t="s">
        <v>498</v>
      </c>
      <c r="AD879" s="371"/>
      <c r="AE879" s="371"/>
      <c r="AF879" s="371"/>
      <c r="AG879" s="371"/>
      <c r="AH879" s="355">
        <v>54</v>
      </c>
      <c r="AI879" s="356"/>
      <c r="AJ879" s="356"/>
      <c r="AK879" s="356"/>
      <c r="AL879" s="357" t="s">
        <v>660</v>
      </c>
      <c r="AM879" s="358"/>
      <c r="AN879" s="358"/>
      <c r="AO879" s="359"/>
      <c r="AP879" s="360" t="s">
        <v>660</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82">
    <cfRule type="expression" dxfId="2795" priority="13885">
      <formula>IF(RIGHT(TEXT(Y782,"0.#"),1)=".",FALSE,TRUE)</formula>
    </cfRule>
    <cfRule type="expression" dxfId="2794" priority="13886">
      <formula>IF(RIGHT(TEXT(Y782,"0.#"),1)=".",TRUE,FALSE)</formula>
    </cfRule>
  </conditionalFormatting>
  <conditionalFormatting sqref="Y791">
    <cfRule type="expression" dxfId="2793" priority="13881">
      <formula>IF(RIGHT(TEXT(Y791,"0.#"),1)=".",FALSE,TRUE)</formula>
    </cfRule>
    <cfRule type="expression" dxfId="2792" priority="13882">
      <formula>IF(RIGHT(TEXT(Y791,"0.#"),1)=".",TRUE,FALSE)</formula>
    </cfRule>
  </conditionalFormatting>
  <conditionalFormatting sqref="Y822:Y829 Y820 Y809:Y816 Y807 Y796:Y803 Y794">
    <cfRule type="expression" dxfId="2791" priority="13663">
      <formula>IF(RIGHT(TEXT(Y794,"0.#"),1)=".",FALSE,TRUE)</formula>
    </cfRule>
    <cfRule type="expression" dxfId="2790" priority="13664">
      <formula>IF(RIGHT(TEXT(Y794,"0.#"),1)=".",TRUE,FALSE)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81 Y783:Y790">
    <cfRule type="expression" dxfId="2783" priority="13687">
      <formula>IF(RIGHT(TEXT(Y781,"0.#"),1)=".",FALSE,TRUE)</formula>
    </cfRule>
    <cfRule type="expression" dxfId="2782" priority="13688">
      <formula>IF(RIGHT(TEXT(Y781,"0.#"),1)=".",TRUE,FALSE)</formula>
    </cfRule>
  </conditionalFormatting>
  <conditionalFormatting sqref="AU782">
    <cfRule type="expression" dxfId="2781" priority="13685">
      <formula>IF(RIGHT(TEXT(AU782,"0.#"),1)=".",FALSE,TRUE)</formula>
    </cfRule>
    <cfRule type="expression" dxfId="2780" priority="13686">
      <formula>IF(RIGHT(TEXT(AU782,"0.#"),1)=".",TRUE,FALSE)</formula>
    </cfRule>
  </conditionalFormatting>
  <conditionalFormatting sqref="AU791">
    <cfRule type="expression" dxfId="2779" priority="13683">
      <formula>IF(RIGHT(TEXT(AU791,"0.#"),1)=".",FALSE,TRUE)</formula>
    </cfRule>
    <cfRule type="expression" dxfId="2778" priority="13684">
      <formula>IF(RIGHT(TEXT(AU791,"0.#"),1)=".",TRUE,FALSE)</formula>
    </cfRule>
  </conditionalFormatting>
  <conditionalFormatting sqref="AU783:AU790 AU781">
    <cfRule type="expression" dxfId="2777" priority="13681">
      <formula>IF(RIGHT(TEXT(AU781,"0.#"),1)=".",FALSE,TRUE)</formula>
    </cfRule>
    <cfRule type="expression" dxfId="2776" priority="13682">
      <formula>IF(RIGHT(TEXT(AU781,"0.#"),1)=".",TRUE,FALSE)</formula>
    </cfRule>
  </conditionalFormatting>
  <conditionalFormatting sqref="Y821 Y808 Y795">
    <cfRule type="expression" dxfId="2775" priority="13667">
      <formula>IF(RIGHT(TEXT(Y795,"0.#"),1)=".",FALSE,TRUE)</formula>
    </cfRule>
    <cfRule type="expression" dxfId="2774" priority="13668">
      <formula>IF(RIGHT(TEXT(Y795,"0.#"),1)=".",TRUE,FALSE)</formula>
    </cfRule>
  </conditionalFormatting>
  <conditionalFormatting sqref="Y830 Y817 Y804">
    <cfRule type="expression" dxfId="2773" priority="13665">
      <formula>IF(RIGHT(TEXT(Y804,"0.#"),1)=".",FALSE,TRUE)</formula>
    </cfRule>
    <cfRule type="expression" dxfId="2772" priority="13666">
      <formula>IF(RIGHT(TEXT(Y804,"0.#"),1)=".",TRUE,FALSE)</formula>
    </cfRule>
  </conditionalFormatting>
  <conditionalFormatting sqref="AU821 AU808 AU795">
    <cfRule type="expression" dxfId="2771" priority="13661">
      <formula>IF(RIGHT(TEXT(AU795,"0.#"),1)=".",FALSE,TRUE)</formula>
    </cfRule>
    <cfRule type="expression" dxfId="2770" priority="13662">
      <formula>IF(RIGHT(TEXT(AU795,"0.#"),1)=".",TRUE,FALSE)</formula>
    </cfRule>
  </conditionalFormatting>
  <conditionalFormatting sqref="AU830 AU817 AU804">
    <cfRule type="expression" dxfId="2769" priority="13659">
      <formula>IF(RIGHT(TEXT(AU804,"0.#"),1)=".",FALSE,TRUE)</formula>
    </cfRule>
    <cfRule type="expression" dxfId="2768" priority="13660">
      <formula>IF(RIGHT(TEXT(AU804,"0.#"),1)=".",TRUE,FALSE)</formula>
    </cfRule>
  </conditionalFormatting>
  <conditionalFormatting sqref="AU822:AU829 AU820 AU809:AU816 AU807 AU796:AU803 AU794">
    <cfRule type="expression" dxfId="2767" priority="13657">
      <formula>IF(RIGHT(TEXT(AU794,"0.#"),1)=".",FALSE,TRUE)</formula>
    </cfRule>
    <cfRule type="expression" dxfId="2766" priority="13658">
      <formula>IF(RIGHT(TEXT(AU794,"0.#"),1)=".",TRUE,FALSE)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76 Y880:Y899">
    <cfRule type="expression" dxfId="2065" priority="2079">
      <formula>IF(RIGHT(TEXT(Y872,"0.#"),1)=".",FALSE,TRUE)</formula>
    </cfRule>
    <cfRule type="expression" dxfId="2064" priority="2080">
      <formula>IF(RIGHT(TEXT(Y872,"0.#"),1)=".",TRUE,FALSE)</formula>
    </cfRule>
  </conditionalFormatting>
  <conditionalFormatting sqref="Y870">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AI41">
    <cfRule type="expression" dxfId="1899" priority="1983">
      <formula>IF(RIGHT(TEXT(AI41,"0.#"),1)=".",FALSE,TRUE)</formula>
    </cfRule>
    <cfRule type="expression" dxfId="1898" priority="1984">
      <formula>IF(RIGHT(TEXT(AI41,"0.#"),1)=".",TRUE,FALSE)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871">
    <cfRule type="expression" dxfId="709" priority="9">
      <formula>IF(RIGHT(TEXT(Y871,"0.#"),1)=".",FALSE,TRUE)</formula>
    </cfRule>
    <cfRule type="expression" dxfId="708" priority="10">
      <formula>IF(RIGHT(TEXT(Y871,"0.#"),1)=".",TRUE,FALSE)</formula>
    </cfRule>
  </conditionalFormatting>
  <conditionalFormatting sqref="Y879">
    <cfRule type="expression" dxfId="707" priority="7">
      <formula>IF(RIGHT(TEXT(Y879,"0.#"),1)=".",FALSE,TRUE)</formula>
    </cfRule>
    <cfRule type="expression" dxfId="706" priority="8">
      <formula>IF(RIGHT(TEXT(Y879,"0.#"),1)=".",TRUE,FALSE)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Y877">
    <cfRule type="expression" dxfId="703" priority="3">
      <formula>IF(RIGHT(TEXT(Y877,"0.#"),1)=".",FALSE,TRUE)</formula>
    </cfRule>
    <cfRule type="expression" dxfId="702" priority="4">
      <formula>IF(RIGHT(TEXT(Y877,"0.#"),1)=".",TRUE,FALSE)</formula>
    </cfRule>
  </conditionalFormatting>
  <conditionalFormatting sqref="AI34 AM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129" max="49" man="1"/>
    <brk id="483" max="49" man="1"/>
    <brk id="72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5"/>
      <c r="Z2" s="842"/>
      <c r="AA2" s="843"/>
      <c r="AB2" s="1039" t="s">
        <v>11</v>
      </c>
      <c r="AC2" s="1040"/>
      <c r="AD2" s="1041"/>
      <c r="AE2" s="1045" t="s">
        <v>552</v>
      </c>
      <c r="AF2" s="1045"/>
      <c r="AG2" s="1045"/>
      <c r="AH2" s="1045"/>
      <c r="AI2" s="1045" t="s">
        <v>549</v>
      </c>
      <c r="AJ2" s="1045"/>
      <c r="AK2" s="1045"/>
      <c r="AL2" s="1045"/>
      <c r="AM2" s="1045" t="s">
        <v>523</v>
      </c>
      <c r="AN2" s="1045"/>
      <c r="AO2" s="1045"/>
      <c r="AP2" s="566"/>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6"/>
      <c r="Z3" s="1037"/>
      <c r="AA3" s="1038"/>
      <c r="AB3" s="1042"/>
      <c r="AC3" s="1043"/>
      <c r="AD3" s="1044"/>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3"/>
      <c r="H4" s="1012"/>
      <c r="I4" s="1012"/>
      <c r="J4" s="1012"/>
      <c r="K4" s="1012"/>
      <c r="L4" s="1012"/>
      <c r="M4" s="1012"/>
      <c r="N4" s="1012"/>
      <c r="O4" s="1013"/>
      <c r="P4" s="105"/>
      <c r="Q4" s="1020"/>
      <c r="R4" s="1020"/>
      <c r="S4" s="1020"/>
      <c r="T4" s="1020"/>
      <c r="U4" s="1020"/>
      <c r="V4" s="1020"/>
      <c r="W4" s="1020"/>
      <c r="X4" s="1021"/>
      <c r="Y4" s="1030" t="s">
        <v>12</v>
      </c>
      <c r="Z4" s="1031"/>
      <c r="AA4" s="1032"/>
      <c r="AB4" s="470"/>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14"/>
      <c r="H5" s="1015"/>
      <c r="I5" s="1015"/>
      <c r="J5" s="1015"/>
      <c r="K5" s="1015"/>
      <c r="L5" s="1015"/>
      <c r="M5" s="1015"/>
      <c r="N5" s="1015"/>
      <c r="O5" s="1016"/>
      <c r="P5" s="1022"/>
      <c r="Q5" s="1022"/>
      <c r="R5" s="1022"/>
      <c r="S5" s="1022"/>
      <c r="T5" s="1022"/>
      <c r="U5" s="1022"/>
      <c r="V5" s="1022"/>
      <c r="W5" s="1022"/>
      <c r="X5" s="1023"/>
      <c r="Y5" s="424" t="s">
        <v>54</v>
      </c>
      <c r="Z5" s="1027"/>
      <c r="AA5" s="1028"/>
      <c r="AB5" s="532"/>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17"/>
      <c r="H6" s="1018"/>
      <c r="I6" s="1018"/>
      <c r="J6" s="1018"/>
      <c r="K6" s="1018"/>
      <c r="L6" s="1018"/>
      <c r="M6" s="1018"/>
      <c r="N6" s="1018"/>
      <c r="O6" s="1019"/>
      <c r="P6" s="1024"/>
      <c r="Q6" s="1024"/>
      <c r="R6" s="1024"/>
      <c r="S6" s="1024"/>
      <c r="T6" s="1024"/>
      <c r="U6" s="1024"/>
      <c r="V6" s="1024"/>
      <c r="W6" s="1024"/>
      <c r="X6" s="1025"/>
      <c r="Y6" s="1026" t="s">
        <v>13</v>
      </c>
      <c r="Z6" s="1027"/>
      <c r="AA6" s="1028"/>
      <c r="AB6" s="603"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5"/>
      <c r="Z9" s="842"/>
      <c r="AA9" s="843"/>
      <c r="AB9" s="1039" t="s">
        <v>11</v>
      </c>
      <c r="AC9" s="1040"/>
      <c r="AD9" s="1041"/>
      <c r="AE9" s="1045" t="s">
        <v>553</v>
      </c>
      <c r="AF9" s="1045"/>
      <c r="AG9" s="1045"/>
      <c r="AH9" s="1045"/>
      <c r="AI9" s="1045" t="s">
        <v>549</v>
      </c>
      <c r="AJ9" s="1045"/>
      <c r="AK9" s="1045"/>
      <c r="AL9" s="1045"/>
      <c r="AM9" s="1045" t="s">
        <v>523</v>
      </c>
      <c r="AN9" s="1045"/>
      <c r="AO9" s="1045"/>
      <c r="AP9" s="566"/>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3"/>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470"/>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14"/>
      <c r="H12" s="1015"/>
      <c r="I12" s="1015"/>
      <c r="J12" s="1015"/>
      <c r="K12" s="1015"/>
      <c r="L12" s="1015"/>
      <c r="M12" s="1015"/>
      <c r="N12" s="1015"/>
      <c r="O12" s="1016"/>
      <c r="P12" s="1022"/>
      <c r="Q12" s="1022"/>
      <c r="R12" s="1022"/>
      <c r="S12" s="1022"/>
      <c r="T12" s="1022"/>
      <c r="U12" s="1022"/>
      <c r="V12" s="1022"/>
      <c r="W12" s="1022"/>
      <c r="X12" s="1023"/>
      <c r="Y12" s="424" t="s">
        <v>54</v>
      </c>
      <c r="Z12" s="1027"/>
      <c r="AA12" s="1028"/>
      <c r="AB12" s="532"/>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3"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5"/>
      <c r="Z16" s="842"/>
      <c r="AA16" s="843"/>
      <c r="AB16" s="1039" t="s">
        <v>11</v>
      </c>
      <c r="AC16" s="1040"/>
      <c r="AD16" s="1041"/>
      <c r="AE16" s="1045" t="s">
        <v>552</v>
      </c>
      <c r="AF16" s="1045"/>
      <c r="AG16" s="1045"/>
      <c r="AH16" s="1045"/>
      <c r="AI16" s="1045" t="s">
        <v>550</v>
      </c>
      <c r="AJ16" s="1045"/>
      <c r="AK16" s="1045"/>
      <c r="AL16" s="1045"/>
      <c r="AM16" s="1045" t="s">
        <v>523</v>
      </c>
      <c r="AN16" s="1045"/>
      <c r="AO16" s="1045"/>
      <c r="AP16" s="566"/>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3"/>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470"/>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14"/>
      <c r="H19" s="1015"/>
      <c r="I19" s="1015"/>
      <c r="J19" s="1015"/>
      <c r="K19" s="1015"/>
      <c r="L19" s="1015"/>
      <c r="M19" s="1015"/>
      <c r="N19" s="1015"/>
      <c r="O19" s="1016"/>
      <c r="P19" s="1022"/>
      <c r="Q19" s="1022"/>
      <c r="R19" s="1022"/>
      <c r="S19" s="1022"/>
      <c r="T19" s="1022"/>
      <c r="U19" s="1022"/>
      <c r="V19" s="1022"/>
      <c r="W19" s="1022"/>
      <c r="X19" s="1023"/>
      <c r="Y19" s="424" t="s">
        <v>54</v>
      </c>
      <c r="Z19" s="1027"/>
      <c r="AA19" s="1028"/>
      <c r="AB19" s="532"/>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3"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5"/>
      <c r="Z23" s="842"/>
      <c r="AA23" s="843"/>
      <c r="AB23" s="1039" t="s">
        <v>11</v>
      </c>
      <c r="AC23" s="1040"/>
      <c r="AD23" s="1041"/>
      <c r="AE23" s="1045" t="s">
        <v>554</v>
      </c>
      <c r="AF23" s="1045"/>
      <c r="AG23" s="1045"/>
      <c r="AH23" s="1045"/>
      <c r="AI23" s="1045" t="s">
        <v>549</v>
      </c>
      <c r="AJ23" s="1045"/>
      <c r="AK23" s="1045"/>
      <c r="AL23" s="1045"/>
      <c r="AM23" s="1045" t="s">
        <v>523</v>
      </c>
      <c r="AN23" s="1045"/>
      <c r="AO23" s="1045"/>
      <c r="AP23" s="566"/>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3"/>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470"/>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14"/>
      <c r="H26" s="1015"/>
      <c r="I26" s="1015"/>
      <c r="J26" s="1015"/>
      <c r="K26" s="1015"/>
      <c r="L26" s="1015"/>
      <c r="M26" s="1015"/>
      <c r="N26" s="1015"/>
      <c r="O26" s="1016"/>
      <c r="P26" s="1022"/>
      <c r="Q26" s="1022"/>
      <c r="R26" s="1022"/>
      <c r="S26" s="1022"/>
      <c r="T26" s="1022"/>
      <c r="U26" s="1022"/>
      <c r="V26" s="1022"/>
      <c r="W26" s="1022"/>
      <c r="X26" s="1023"/>
      <c r="Y26" s="424" t="s">
        <v>54</v>
      </c>
      <c r="Z26" s="1027"/>
      <c r="AA26" s="1028"/>
      <c r="AB26" s="532"/>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3"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5"/>
      <c r="Z30" s="842"/>
      <c r="AA30" s="843"/>
      <c r="AB30" s="1039" t="s">
        <v>11</v>
      </c>
      <c r="AC30" s="1040"/>
      <c r="AD30" s="1041"/>
      <c r="AE30" s="1045" t="s">
        <v>552</v>
      </c>
      <c r="AF30" s="1045"/>
      <c r="AG30" s="1045"/>
      <c r="AH30" s="1045"/>
      <c r="AI30" s="1045" t="s">
        <v>549</v>
      </c>
      <c r="AJ30" s="1045"/>
      <c r="AK30" s="1045"/>
      <c r="AL30" s="1045"/>
      <c r="AM30" s="1045" t="s">
        <v>547</v>
      </c>
      <c r="AN30" s="1045"/>
      <c r="AO30" s="1045"/>
      <c r="AP30" s="566"/>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3"/>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470"/>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14"/>
      <c r="H33" s="1015"/>
      <c r="I33" s="1015"/>
      <c r="J33" s="1015"/>
      <c r="K33" s="1015"/>
      <c r="L33" s="1015"/>
      <c r="M33" s="1015"/>
      <c r="N33" s="1015"/>
      <c r="O33" s="1016"/>
      <c r="P33" s="1022"/>
      <c r="Q33" s="1022"/>
      <c r="R33" s="1022"/>
      <c r="S33" s="1022"/>
      <c r="T33" s="1022"/>
      <c r="U33" s="1022"/>
      <c r="V33" s="1022"/>
      <c r="W33" s="1022"/>
      <c r="X33" s="1023"/>
      <c r="Y33" s="424" t="s">
        <v>54</v>
      </c>
      <c r="Z33" s="1027"/>
      <c r="AA33" s="1028"/>
      <c r="AB33" s="532"/>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3"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5"/>
      <c r="Z37" s="842"/>
      <c r="AA37" s="843"/>
      <c r="AB37" s="1039" t="s">
        <v>11</v>
      </c>
      <c r="AC37" s="1040"/>
      <c r="AD37" s="1041"/>
      <c r="AE37" s="1045" t="s">
        <v>554</v>
      </c>
      <c r="AF37" s="1045"/>
      <c r="AG37" s="1045"/>
      <c r="AH37" s="1045"/>
      <c r="AI37" s="1045" t="s">
        <v>551</v>
      </c>
      <c r="AJ37" s="1045"/>
      <c r="AK37" s="1045"/>
      <c r="AL37" s="1045"/>
      <c r="AM37" s="1045" t="s">
        <v>548</v>
      </c>
      <c r="AN37" s="1045"/>
      <c r="AO37" s="1045"/>
      <c r="AP37" s="566"/>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3"/>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470"/>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14"/>
      <c r="H40" s="1015"/>
      <c r="I40" s="1015"/>
      <c r="J40" s="1015"/>
      <c r="K40" s="1015"/>
      <c r="L40" s="1015"/>
      <c r="M40" s="1015"/>
      <c r="N40" s="1015"/>
      <c r="O40" s="1016"/>
      <c r="P40" s="1022"/>
      <c r="Q40" s="1022"/>
      <c r="R40" s="1022"/>
      <c r="S40" s="1022"/>
      <c r="T40" s="1022"/>
      <c r="U40" s="1022"/>
      <c r="V40" s="1022"/>
      <c r="W40" s="1022"/>
      <c r="X40" s="1023"/>
      <c r="Y40" s="424" t="s">
        <v>54</v>
      </c>
      <c r="Z40" s="1027"/>
      <c r="AA40" s="1028"/>
      <c r="AB40" s="532"/>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3"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5"/>
      <c r="Z44" s="842"/>
      <c r="AA44" s="843"/>
      <c r="AB44" s="1039" t="s">
        <v>11</v>
      </c>
      <c r="AC44" s="1040"/>
      <c r="AD44" s="1041"/>
      <c r="AE44" s="1045" t="s">
        <v>552</v>
      </c>
      <c r="AF44" s="1045"/>
      <c r="AG44" s="1045"/>
      <c r="AH44" s="1045"/>
      <c r="AI44" s="1045" t="s">
        <v>549</v>
      </c>
      <c r="AJ44" s="1045"/>
      <c r="AK44" s="1045"/>
      <c r="AL44" s="1045"/>
      <c r="AM44" s="1045" t="s">
        <v>523</v>
      </c>
      <c r="AN44" s="1045"/>
      <c r="AO44" s="1045"/>
      <c r="AP44" s="566"/>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3"/>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470"/>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14"/>
      <c r="H47" s="1015"/>
      <c r="I47" s="1015"/>
      <c r="J47" s="1015"/>
      <c r="K47" s="1015"/>
      <c r="L47" s="1015"/>
      <c r="M47" s="1015"/>
      <c r="N47" s="1015"/>
      <c r="O47" s="1016"/>
      <c r="P47" s="1022"/>
      <c r="Q47" s="1022"/>
      <c r="R47" s="1022"/>
      <c r="S47" s="1022"/>
      <c r="T47" s="1022"/>
      <c r="U47" s="1022"/>
      <c r="V47" s="1022"/>
      <c r="W47" s="1022"/>
      <c r="X47" s="1023"/>
      <c r="Y47" s="424" t="s">
        <v>54</v>
      </c>
      <c r="Z47" s="1027"/>
      <c r="AA47" s="1028"/>
      <c r="AB47" s="532"/>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3"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5"/>
      <c r="Z51" s="842"/>
      <c r="AA51" s="843"/>
      <c r="AB51" s="566" t="s">
        <v>11</v>
      </c>
      <c r="AC51" s="1040"/>
      <c r="AD51" s="1041"/>
      <c r="AE51" s="1045" t="s">
        <v>552</v>
      </c>
      <c r="AF51" s="1045"/>
      <c r="AG51" s="1045"/>
      <c r="AH51" s="1045"/>
      <c r="AI51" s="1045" t="s">
        <v>549</v>
      </c>
      <c r="AJ51" s="1045"/>
      <c r="AK51" s="1045"/>
      <c r="AL51" s="1045"/>
      <c r="AM51" s="1045" t="s">
        <v>523</v>
      </c>
      <c r="AN51" s="1045"/>
      <c r="AO51" s="1045"/>
      <c r="AP51" s="566"/>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3"/>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470"/>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14"/>
      <c r="H54" s="1015"/>
      <c r="I54" s="1015"/>
      <c r="J54" s="1015"/>
      <c r="K54" s="1015"/>
      <c r="L54" s="1015"/>
      <c r="M54" s="1015"/>
      <c r="N54" s="1015"/>
      <c r="O54" s="1016"/>
      <c r="P54" s="1022"/>
      <c r="Q54" s="1022"/>
      <c r="R54" s="1022"/>
      <c r="S54" s="1022"/>
      <c r="T54" s="1022"/>
      <c r="U54" s="1022"/>
      <c r="V54" s="1022"/>
      <c r="W54" s="1022"/>
      <c r="X54" s="1023"/>
      <c r="Y54" s="424" t="s">
        <v>54</v>
      </c>
      <c r="Z54" s="1027"/>
      <c r="AA54" s="1028"/>
      <c r="AB54" s="532"/>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3"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5"/>
      <c r="Z58" s="842"/>
      <c r="AA58" s="843"/>
      <c r="AB58" s="1039" t="s">
        <v>11</v>
      </c>
      <c r="AC58" s="1040"/>
      <c r="AD58" s="1041"/>
      <c r="AE58" s="1045" t="s">
        <v>552</v>
      </c>
      <c r="AF58" s="1045"/>
      <c r="AG58" s="1045"/>
      <c r="AH58" s="1045"/>
      <c r="AI58" s="1045" t="s">
        <v>549</v>
      </c>
      <c r="AJ58" s="1045"/>
      <c r="AK58" s="1045"/>
      <c r="AL58" s="1045"/>
      <c r="AM58" s="1045" t="s">
        <v>523</v>
      </c>
      <c r="AN58" s="1045"/>
      <c r="AO58" s="1045"/>
      <c r="AP58" s="566"/>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3"/>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470"/>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14"/>
      <c r="H61" s="1015"/>
      <c r="I61" s="1015"/>
      <c r="J61" s="1015"/>
      <c r="K61" s="1015"/>
      <c r="L61" s="1015"/>
      <c r="M61" s="1015"/>
      <c r="N61" s="1015"/>
      <c r="O61" s="1016"/>
      <c r="P61" s="1022"/>
      <c r="Q61" s="1022"/>
      <c r="R61" s="1022"/>
      <c r="S61" s="1022"/>
      <c r="T61" s="1022"/>
      <c r="U61" s="1022"/>
      <c r="V61" s="1022"/>
      <c r="W61" s="1022"/>
      <c r="X61" s="1023"/>
      <c r="Y61" s="424" t="s">
        <v>54</v>
      </c>
      <c r="Z61" s="1027"/>
      <c r="AA61" s="1028"/>
      <c r="AB61" s="532"/>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3"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5"/>
      <c r="Z65" s="842"/>
      <c r="AA65" s="843"/>
      <c r="AB65" s="1039" t="s">
        <v>11</v>
      </c>
      <c r="AC65" s="1040"/>
      <c r="AD65" s="1041"/>
      <c r="AE65" s="1045" t="s">
        <v>552</v>
      </c>
      <c r="AF65" s="1045"/>
      <c r="AG65" s="1045"/>
      <c r="AH65" s="1045"/>
      <c r="AI65" s="1045" t="s">
        <v>549</v>
      </c>
      <c r="AJ65" s="1045"/>
      <c r="AK65" s="1045"/>
      <c r="AL65" s="1045"/>
      <c r="AM65" s="1045" t="s">
        <v>523</v>
      </c>
      <c r="AN65" s="1045"/>
      <c r="AO65" s="1045"/>
      <c r="AP65" s="566"/>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3"/>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470"/>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14"/>
      <c r="H68" s="1015"/>
      <c r="I68" s="1015"/>
      <c r="J68" s="1015"/>
      <c r="K68" s="1015"/>
      <c r="L68" s="1015"/>
      <c r="M68" s="1015"/>
      <c r="N68" s="1015"/>
      <c r="O68" s="1016"/>
      <c r="P68" s="1022"/>
      <c r="Q68" s="1022"/>
      <c r="R68" s="1022"/>
      <c r="S68" s="1022"/>
      <c r="T68" s="1022"/>
      <c r="U68" s="1022"/>
      <c r="V68" s="1022"/>
      <c r="W68" s="1022"/>
      <c r="X68" s="1023"/>
      <c r="Y68" s="424" t="s">
        <v>54</v>
      </c>
      <c r="Z68" s="1027"/>
      <c r="AA68" s="1028"/>
      <c r="AB68" s="532"/>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17"/>
      <c r="H69" s="1018"/>
      <c r="I69" s="1018"/>
      <c r="J69" s="1018"/>
      <c r="K69" s="1018"/>
      <c r="L69" s="1018"/>
      <c r="M69" s="1018"/>
      <c r="N69" s="1018"/>
      <c r="O69" s="1019"/>
      <c r="P69" s="1024"/>
      <c r="Q69" s="1024"/>
      <c r="R69" s="1024"/>
      <c r="S69" s="1024"/>
      <c r="T69" s="1024"/>
      <c r="U69" s="1024"/>
      <c r="V69" s="1024"/>
      <c r="W69" s="1024"/>
      <c r="X69" s="1025"/>
      <c r="Y69" s="424" t="s">
        <v>13</v>
      </c>
      <c r="Z69" s="1027"/>
      <c r="AA69" s="1028"/>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4" t="s">
        <v>487</v>
      </c>
      <c r="H2" s="605"/>
      <c r="I2" s="605"/>
      <c r="J2" s="605"/>
      <c r="K2" s="605"/>
      <c r="L2" s="605"/>
      <c r="M2" s="605"/>
      <c r="N2" s="605"/>
      <c r="O2" s="605"/>
      <c r="P2" s="605"/>
      <c r="Q2" s="605"/>
      <c r="R2" s="605"/>
      <c r="S2" s="605"/>
      <c r="T2" s="605"/>
      <c r="U2" s="605"/>
      <c r="V2" s="605"/>
      <c r="W2" s="605"/>
      <c r="X2" s="605"/>
      <c r="Y2" s="605"/>
      <c r="Z2" s="605"/>
      <c r="AA2" s="605"/>
      <c r="AB2" s="606"/>
      <c r="AC2" s="604" t="s">
        <v>489</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58"/>
      <c r="B4" s="1059"/>
      <c r="C4" s="1059"/>
      <c r="D4" s="1059"/>
      <c r="E4" s="1059"/>
      <c r="F4" s="1060"/>
      <c r="G4" s="683"/>
      <c r="H4" s="684"/>
      <c r="I4" s="684"/>
      <c r="J4" s="684"/>
      <c r="K4" s="685"/>
      <c r="L4" s="677"/>
      <c r="M4" s="678"/>
      <c r="N4" s="678"/>
      <c r="O4" s="678"/>
      <c r="P4" s="678"/>
      <c r="Q4" s="678"/>
      <c r="R4" s="678"/>
      <c r="S4" s="678"/>
      <c r="T4" s="678"/>
      <c r="U4" s="678"/>
      <c r="V4" s="678"/>
      <c r="W4" s="678"/>
      <c r="X4" s="679"/>
      <c r="Y4" s="397"/>
      <c r="Z4" s="398"/>
      <c r="AA4" s="398"/>
      <c r="AB4" s="818"/>
      <c r="AC4" s="683"/>
      <c r="AD4" s="684"/>
      <c r="AE4" s="684"/>
      <c r="AF4" s="684"/>
      <c r="AG4" s="685"/>
      <c r="AH4" s="677"/>
      <c r="AI4" s="678"/>
      <c r="AJ4" s="678"/>
      <c r="AK4" s="678"/>
      <c r="AL4" s="678"/>
      <c r="AM4" s="678"/>
      <c r="AN4" s="678"/>
      <c r="AO4" s="678"/>
      <c r="AP4" s="678"/>
      <c r="AQ4" s="678"/>
      <c r="AR4" s="678"/>
      <c r="AS4" s="678"/>
      <c r="AT4" s="679"/>
      <c r="AU4" s="397"/>
      <c r="AV4" s="398"/>
      <c r="AW4" s="398"/>
      <c r="AX4" s="399"/>
    </row>
    <row r="5" spans="1:50" ht="24.75" customHeight="1" x14ac:dyDescent="0.15">
      <c r="A5" s="1058"/>
      <c r="B5" s="1059"/>
      <c r="C5" s="1059"/>
      <c r="D5" s="1059"/>
      <c r="E5" s="1059"/>
      <c r="F5" s="1060"/>
      <c r="G5" s="615"/>
      <c r="H5" s="616"/>
      <c r="I5" s="616"/>
      <c r="J5" s="616"/>
      <c r="K5" s="617"/>
      <c r="L5" s="607"/>
      <c r="M5" s="608"/>
      <c r="N5" s="608"/>
      <c r="O5" s="608"/>
      <c r="P5" s="608"/>
      <c r="Q5" s="608"/>
      <c r="R5" s="608"/>
      <c r="S5" s="608"/>
      <c r="T5" s="608"/>
      <c r="U5" s="608"/>
      <c r="V5" s="608"/>
      <c r="W5" s="608"/>
      <c r="X5" s="609"/>
      <c r="Y5" s="610"/>
      <c r="Z5" s="611"/>
      <c r="AA5" s="611"/>
      <c r="AB5" s="623"/>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8"/>
      <c r="B6" s="1059"/>
      <c r="C6" s="1059"/>
      <c r="D6" s="1059"/>
      <c r="E6" s="1059"/>
      <c r="F6" s="1060"/>
      <c r="G6" s="615"/>
      <c r="H6" s="616"/>
      <c r="I6" s="616"/>
      <c r="J6" s="616"/>
      <c r="K6" s="617"/>
      <c r="L6" s="607"/>
      <c r="M6" s="608"/>
      <c r="N6" s="608"/>
      <c r="O6" s="608"/>
      <c r="P6" s="608"/>
      <c r="Q6" s="608"/>
      <c r="R6" s="608"/>
      <c r="S6" s="608"/>
      <c r="T6" s="608"/>
      <c r="U6" s="608"/>
      <c r="V6" s="608"/>
      <c r="W6" s="608"/>
      <c r="X6" s="609"/>
      <c r="Y6" s="610"/>
      <c r="Z6" s="611"/>
      <c r="AA6" s="611"/>
      <c r="AB6" s="623"/>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8"/>
      <c r="B7" s="1059"/>
      <c r="C7" s="1059"/>
      <c r="D7" s="1059"/>
      <c r="E7" s="1059"/>
      <c r="F7" s="1060"/>
      <c r="G7" s="615"/>
      <c r="H7" s="616"/>
      <c r="I7" s="616"/>
      <c r="J7" s="616"/>
      <c r="K7" s="617"/>
      <c r="L7" s="607"/>
      <c r="M7" s="608"/>
      <c r="N7" s="608"/>
      <c r="O7" s="608"/>
      <c r="P7" s="608"/>
      <c r="Q7" s="608"/>
      <c r="R7" s="608"/>
      <c r="S7" s="608"/>
      <c r="T7" s="608"/>
      <c r="U7" s="608"/>
      <c r="V7" s="608"/>
      <c r="W7" s="608"/>
      <c r="X7" s="609"/>
      <c r="Y7" s="610"/>
      <c r="Z7" s="611"/>
      <c r="AA7" s="611"/>
      <c r="AB7" s="623"/>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8"/>
      <c r="B8" s="1059"/>
      <c r="C8" s="1059"/>
      <c r="D8" s="1059"/>
      <c r="E8" s="1059"/>
      <c r="F8" s="1060"/>
      <c r="G8" s="615"/>
      <c r="H8" s="616"/>
      <c r="I8" s="616"/>
      <c r="J8" s="616"/>
      <c r="K8" s="617"/>
      <c r="L8" s="607"/>
      <c r="M8" s="608"/>
      <c r="N8" s="608"/>
      <c r="O8" s="608"/>
      <c r="P8" s="608"/>
      <c r="Q8" s="608"/>
      <c r="R8" s="608"/>
      <c r="S8" s="608"/>
      <c r="T8" s="608"/>
      <c r="U8" s="608"/>
      <c r="V8" s="608"/>
      <c r="W8" s="608"/>
      <c r="X8" s="609"/>
      <c r="Y8" s="610"/>
      <c r="Z8" s="611"/>
      <c r="AA8" s="611"/>
      <c r="AB8" s="623"/>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8"/>
      <c r="B9" s="1059"/>
      <c r="C9" s="1059"/>
      <c r="D9" s="1059"/>
      <c r="E9" s="1059"/>
      <c r="F9" s="1060"/>
      <c r="G9" s="615"/>
      <c r="H9" s="616"/>
      <c r="I9" s="616"/>
      <c r="J9" s="616"/>
      <c r="K9" s="617"/>
      <c r="L9" s="607"/>
      <c r="M9" s="608"/>
      <c r="N9" s="608"/>
      <c r="O9" s="608"/>
      <c r="P9" s="608"/>
      <c r="Q9" s="608"/>
      <c r="R9" s="608"/>
      <c r="S9" s="608"/>
      <c r="T9" s="608"/>
      <c r="U9" s="608"/>
      <c r="V9" s="608"/>
      <c r="W9" s="608"/>
      <c r="X9" s="609"/>
      <c r="Y9" s="610"/>
      <c r="Z9" s="611"/>
      <c r="AA9" s="611"/>
      <c r="AB9" s="623"/>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8"/>
      <c r="B10" s="1059"/>
      <c r="C10" s="1059"/>
      <c r="D10" s="1059"/>
      <c r="E10" s="1059"/>
      <c r="F10" s="1060"/>
      <c r="G10" s="615"/>
      <c r="H10" s="616"/>
      <c r="I10" s="616"/>
      <c r="J10" s="616"/>
      <c r="K10" s="617"/>
      <c r="L10" s="607"/>
      <c r="M10" s="608"/>
      <c r="N10" s="608"/>
      <c r="O10" s="608"/>
      <c r="P10" s="608"/>
      <c r="Q10" s="608"/>
      <c r="R10" s="608"/>
      <c r="S10" s="608"/>
      <c r="T10" s="608"/>
      <c r="U10" s="608"/>
      <c r="V10" s="608"/>
      <c r="W10" s="608"/>
      <c r="X10" s="609"/>
      <c r="Y10" s="610"/>
      <c r="Z10" s="611"/>
      <c r="AA10" s="611"/>
      <c r="AB10" s="623"/>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8"/>
      <c r="B11" s="1059"/>
      <c r="C11" s="1059"/>
      <c r="D11" s="1059"/>
      <c r="E11" s="1059"/>
      <c r="F11" s="1060"/>
      <c r="G11" s="615"/>
      <c r="H11" s="616"/>
      <c r="I11" s="616"/>
      <c r="J11" s="616"/>
      <c r="K11" s="617"/>
      <c r="L11" s="607"/>
      <c r="M11" s="608"/>
      <c r="N11" s="608"/>
      <c r="O11" s="608"/>
      <c r="P11" s="608"/>
      <c r="Q11" s="608"/>
      <c r="R11" s="608"/>
      <c r="S11" s="608"/>
      <c r="T11" s="608"/>
      <c r="U11" s="608"/>
      <c r="V11" s="608"/>
      <c r="W11" s="608"/>
      <c r="X11" s="609"/>
      <c r="Y11" s="610"/>
      <c r="Z11" s="611"/>
      <c r="AA11" s="611"/>
      <c r="AB11" s="623"/>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8"/>
      <c r="B12" s="1059"/>
      <c r="C12" s="1059"/>
      <c r="D12" s="1059"/>
      <c r="E12" s="1059"/>
      <c r="F12" s="1060"/>
      <c r="G12" s="615"/>
      <c r="H12" s="616"/>
      <c r="I12" s="616"/>
      <c r="J12" s="616"/>
      <c r="K12" s="617"/>
      <c r="L12" s="607"/>
      <c r="M12" s="608"/>
      <c r="N12" s="608"/>
      <c r="O12" s="608"/>
      <c r="P12" s="608"/>
      <c r="Q12" s="608"/>
      <c r="R12" s="608"/>
      <c r="S12" s="608"/>
      <c r="T12" s="608"/>
      <c r="U12" s="608"/>
      <c r="V12" s="608"/>
      <c r="W12" s="608"/>
      <c r="X12" s="609"/>
      <c r="Y12" s="610"/>
      <c r="Z12" s="611"/>
      <c r="AA12" s="611"/>
      <c r="AB12" s="623"/>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8"/>
      <c r="B13" s="1059"/>
      <c r="C13" s="1059"/>
      <c r="D13" s="1059"/>
      <c r="E13" s="1059"/>
      <c r="F13" s="1060"/>
      <c r="G13" s="615"/>
      <c r="H13" s="616"/>
      <c r="I13" s="616"/>
      <c r="J13" s="616"/>
      <c r="K13" s="617"/>
      <c r="L13" s="607"/>
      <c r="M13" s="608"/>
      <c r="N13" s="608"/>
      <c r="O13" s="608"/>
      <c r="P13" s="608"/>
      <c r="Q13" s="608"/>
      <c r="R13" s="608"/>
      <c r="S13" s="608"/>
      <c r="T13" s="608"/>
      <c r="U13" s="608"/>
      <c r="V13" s="608"/>
      <c r="W13" s="608"/>
      <c r="X13" s="609"/>
      <c r="Y13" s="610"/>
      <c r="Z13" s="611"/>
      <c r="AA13" s="611"/>
      <c r="AB13" s="623"/>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8"/>
      <c r="B14" s="1059"/>
      <c r="C14" s="1059"/>
      <c r="D14" s="1059"/>
      <c r="E14" s="1059"/>
      <c r="F14" s="1060"/>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58"/>
      <c r="B15" s="1059"/>
      <c r="C15" s="1059"/>
      <c r="D15" s="1059"/>
      <c r="E15" s="1059"/>
      <c r="F15" s="1060"/>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6"/>
    </row>
    <row r="16" spans="1:50" ht="25.5" customHeight="1" x14ac:dyDescent="0.15">
      <c r="A16" s="1058"/>
      <c r="B16" s="1059"/>
      <c r="C16" s="1059"/>
      <c r="D16" s="1059"/>
      <c r="E16" s="1059"/>
      <c r="F16" s="1060"/>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58"/>
      <c r="B17" s="1059"/>
      <c r="C17" s="1059"/>
      <c r="D17" s="1059"/>
      <c r="E17" s="1059"/>
      <c r="F17" s="1060"/>
      <c r="G17" s="683"/>
      <c r="H17" s="684"/>
      <c r="I17" s="684"/>
      <c r="J17" s="684"/>
      <c r="K17" s="685"/>
      <c r="L17" s="677"/>
      <c r="M17" s="678"/>
      <c r="N17" s="678"/>
      <c r="O17" s="678"/>
      <c r="P17" s="678"/>
      <c r="Q17" s="678"/>
      <c r="R17" s="678"/>
      <c r="S17" s="678"/>
      <c r="T17" s="678"/>
      <c r="U17" s="678"/>
      <c r="V17" s="678"/>
      <c r="W17" s="678"/>
      <c r="X17" s="679"/>
      <c r="Y17" s="397"/>
      <c r="Z17" s="398"/>
      <c r="AA17" s="398"/>
      <c r="AB17" s="818"/>
      <c r="AC17" s="683"/>
      <c r="AD17" s="684"/>
      <c r="AE17" s="684"/>
      <c r="AF17" s="684"/>
      <c r="AG17" s="685"/>
      <c r="AH17" s="677"/>
      <c r="AI17" s="678"/>
      <c r="AJ17" s="678"/>
      <c r="AK17" s="678"/>
      <c r="AL17" s="678"/>
      <c r="AM17" s="678"/>
      <c r="AN17" s="678"/>
      <c r="AO17" s="678"/>
      <c r="AP17" s="678"/>
      <c r="AQ17" s="678"/>
      <c r="AR17" s="678"/>
      <c r="AS17" s="678"/>
      <c r="AT17" s="679"/>
      <c r="AU17" s="397"/>
      <c r="AV17" s="398"/>
      <c r="AW17" s="398"/>
      <c r="AX17" s="399"/>
    </row>
    <row r="18" spans="1:50" ht="24.75" customHeight="1" x14ac:dyDescent="0.15">
      <c r="A18" s="1058"/>
      <c r="B18" s="1059"/>
      <c r="C18" s="1059"/>
      <c r="D18" s="1059"/>
      <c r="E18" s="1059"/>
      <c r="F18" s="1060"/>
      <c r="G18" s="615"/>
      <c r="H18" s="616"/>
      <c r="I18" s="616"/>
      <c r="J18" s="616"/>
      <c r="K18" s="617"/>
      <c r="L18" s="607"/>
      <c r="M18" s="608"/>
      <c r="N18" s="608"/>
      <c r="O18" s="608"/>
      <c r="P18" s="608"/>
      <c r="Q18" s="608"/>
      <c r="R18" s="608"/>
      <c r="S18" s="608"/>
      <c r="T18" s="608"/>
      <c r="U18" s="608"/>
      <c r="V18" s="608"/>
      <c r="W18" s="608"/>
      <c r="X18" s="609"/>
      <c r="Y18" s="610"/>
      <c r="Z18" s="611"/>
      <c r="AA18" s="611"/>
      <c r="AB18" s="623"/>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8"/>
      <c r="B19" s="1059"/>
      <c r="C19" s="1059"/>
      <c r="D19" s="1059"/>
      <c r="E19" s="1059"/>
      <c r="F19" s="1060"/>
      <c r="G19" s="615"/>
      <c r="H19" s="616"/>
      <c r="I19" s="616"/>
      <c r="J19" s="616"/>
      <c r="K19" s="617"/>
      <c r="L19" s="607"/>
      <c r="M19" s="608"/>
      <c r="N19" s="608"/>
      <c r="O19" s="608"/>
      <c r="P19" s="608"/>
      <c r="Q19" s="608"/>
      <c r="R19" s="608"/>
      <c r="S19" s="608"/>
      <c r="T19" s="608"/>
      <c r="U19" s="608"/>
      <c r="V19" s="608"/>
      <c r="W19" s="608"/>
      <c r="X19" s="609"/>
      <c r="Y19" s="610"/>
      <c r="Z19" s="611"/>
      <c r="AA19" s="611"/>
      <c r="AB19" s="623"/>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8"/>
      <c r="B20" s="1059"/>
      <c r="C20" s="1059"/>
      <c r="D20" s="1059"/>
      <c r="E20" s="1059"/>
      <c r="F20" s="1060"/>
      <c r="G20" s="615"/>
      <c r="H20" s="616"/>
      <c r="I20" s="616"/>
      <c r="J20" s="616"/>
      <c r="K20" s="617"/>
      <c r="L20" s="607"/>
      <c r="M20" s="608"/>
      <c r="N20" s="608"/>
      <c r="O20" s="608"/>
      <c r="P20" s="608"/>
      <c r="Q20" s="608"/>
      <c r="R20" s="608"/>
      <c r="S20" s="608"/>
      <c r="T20" s="608"/>
      <c r="U20" s="608"/>
      <c r="V20" s="608"/>
      <c r="W20" s="608"/>
      <c r="X20" s="609"/>
      <c r="Y20" s="610"/>
      <c r="Z20" s="611"/>
      <c r="AA20" s="611"/>
      <c r="AB20" s="623"/>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8"/>
      <c r="B21" s="1059"/>
      <c r="C21" s="1059"/>
      <c r="D21" s="1059"/>
      <c r="E21" s="1059"/>
      <c r="F21" s="1060"/>
      <c r="G21" s="615"/>
      <c r="H21" s="616"/>
      <c r="I21" s="616"/>
      <c r="J21" s="616"/>
      <c r="K21" s="617"/>
      <c r="L21" s="607"/>
      <c r="M21" s="608"/>
      <c r="N21" s="608"/>
      <c r="O21" s="608"/>
      <c r="P21" s="608"/>
      <c r="Q21" s="608"/>
      <c r="R21" s="608"/>
      <c r="S21" s="608"/>
      <c r="T21" s="608"/>
      <c r="U21" s="608"/>
      <c r="V21" s="608"/>
      <c r="W21" s="608"/>
      <c r="X21" s="609"/>
      <c r="Y21" s="610"/>
      <c r="Z21" s="611"/>
      <c r="AA21" s="611"/>
      <c r="AB21" s="623"/>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8"/>
      <c r="B22" s="1059"/>
      <c r="C22" s="1059"/>
      <c r="D22" s="1059"/>
      <c r="E22" s="1059"/>
      <c r="F22" s="1060"/>
      <c r="G22" s="615"/>
      <c r="H22" s="616"/>
      <c r="I22" s="616"/>
      <c r="J22" s="616"/>
      <c r="K22" s="617"/>
      <c r="L22" s="607"/>
      <c r="M22" s="608"/>
      <c r="N22" s="608"/>
      <c r="O22" s="608"/>
      <c r="P22" s="608"/>
      <c r="Q22" s="608"/>
      <c r="R22" s="608"/>
      <c r="S22" s="608"/>
      <c r="T22" s="608"/>
      <c r="U22" s="608"/>
      <c r="V22" s="608"/>
      <c r="W22" s="608"/>
      <c r="X22" s="609"/>
      <c r="Y22" s="610"/>
      <c r="Z22" s="611"/>
      <c r="AA22" s="611"/>
      <c r="AB22" s="623"/>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8"/>
      <c r="B23" s="1059"/>
      <c r="C23" s="1059"/>
      <c r="D23" s="1059"/>
      <c r="E23" s="1059"/>
      <c r="F23" s="1060"/>
      <c r="G23" s="615"/>
      <c r="H23" s="616"/>
      <c r="I23" s="616"/>
      <c r="J23" s="616"/>
      <c r="K23" s="617"/>
      <c r="L23" s="607"/>
      <c r="M23" s="608"/>
      <c r="N23" s="608"/>
      <c r="O23" s="608"/>
      <c r="P23" s="608"/>
      <c r="Q23" s="608"/>
      <c r="R23" s="608"/>
      <c r="S23" s="608"/>
      <c r="T23" s="608"/>
      <c r="U23" s="608"/>
      <c r="V23" s="608"/>
      <c r="W23" s="608"/>
      <c r="X23" s="609"/>
      <c r="Y23" s="610"/>
      <c r="Z23" s="611"/>
      <c r="AA23" s="611"/>
      <c r="AB23" s="623"/>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8"/>
      <c r="B24" s="1059"/>
      <c r="C24" s="1059"/>
      <c r="D24" s="1059"/>
      <c r="E24" s="1059"/>
      <c r="F24" s="1060"/>
      <c r="G24" s="615"/>
      <c r="H24" s="616"/>
      <c r="I24" s="616"/>
      <c r="J24" s="616"/>
      <c r="K24" s="617"/>
      <c r="L24" s="607"/>
      <c r="M24" s="608"/>
      <c r="N24" s="608"/>
      <c r="O24" s="608"/>
      <c r="P24" s="608"/>
      <c r="Q24" s="608"/>
      <c r="R24" s="608"/>
      <c r="S24" s="608"/>
      <c r="T24" s="608"/>
      <c r="U24" s="608"/>
      <c r="V24" s="608"/>
      <c r="W24" s="608"/>
      <c r="X24" s="609"/>
      <c r="Y24" s="610"/>
      <c r="Z24" s="611"/>
      <c r="AA24" s="611"/>
      <c r="AB24" s="623"/>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8"/>
      <c r="B25" s="1059"/>
      <c r="C25" s="1059"/>
      <c r="D25" s="1059"/>
      <c r="E25" s="1059"/>
      <c r="F25" s="1060"/>
      <c r="G25" s="615"/>
      <c r="H25" s="616"/>
      <c r="I25" s="616"/>
      <c r="J25" s="616"/>
      <c r="K25" s="617"/>
      <c r="L25" s="607"/>
      <c r="M25" s="608"/>
      <c r="N25" s="608"/>
      <c r="O25" s="608"/>
      <c r="P25" s="608"/>
      <c r="Q25" s="608"/>
      <c r="R25" s="608"/>
      <c r="S25" s="608"/>
      <c r="T25" s="608"/>
      <c r="U25" s="608"/>
      <c r="V25" s="608"/>
      <c r="W25" s="608"/>
      <c r="X25" s="609"/>
      <c r="Y25" s="610"/>
      <c r="Z25" s="611"/>
      <c r="AA25" s="611"/>
      <c r="AB25" s="623"/>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8"/>
      <c r="B26" s="1059"/>
      <c r="C26" s="1059"/>
      <c r="D26" s="1059"/>
      <c r="E26" s="1059"/>
      <c r="F26" s="1060"/>
      <c r="G26" s="615"/>
      <c r="H26" s="616"/>
      <c r="I26" s="616"/>
      <c r="J26" s="616"/>
      <c r="K26" s="617"/>
      <c r="L26" s="607"/>
      <c r="M26" s="608"/>
      <c r="N26" s="608"/>
      <c r="O26" s="608"/>
      <c r="P26" s="608"/>
      <c r="Q26" s="608"/>
      <c r="R26" s="608"/>
      <c r="S26" s="608"/>
      <c r="T26" s="608"/>
      <c r="U26" s="608"/>
      <c r="V26" s="608"/>
      <c r="W26" s="608"/>
      <c r="X26" s="609"/>
      <c r="Y26" s="610"/>
      <c r="Z26" s="611"/>
      <c r="AA26" s="611"/>
      <c r="AB26" s="623"/>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8"/>
      <c r="B27" s="1059"/>
      <c r="C27" s="1059"/>
      <c r="D27" s="1059"/>
      <c r="E27" s="1059"/>
      <c r="F27" s="1060"/>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58"/>
      <c r="B28" s="1059"/>
      <c r="C28" s="1059"/>
      <c r="D28" s="1059"/>
      <c r="E28" s="1059"/>
      <c r="F28" s="1060"/>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6"/>
    </row>
    <row r="29" spans="1:50" ht="24.75" customHeight="1" x14ac:dyDescent="0.15">
      <c r="A29" s="1058"/>
      <c r="B29" s="1059"/>
      <c r="C29" s="1059"/>
      <c r="D29" s="1059"/>
      <c r="E29" s="1059"/>
      <c r="F29" s="1060"/>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58"/>
      <c r="B30" s="1059"/>
      <c r="C30" s="1059"/>
      <c r="D30" s="1059"/>
      <c r="E30" s="1059"/>
      <c r="F30" s="1060"/>
      <c r="G30" s="683"/>
      <c r="H30" s="684"/>
      <c r="I30" s="684"/>
      <c r="J30" s="684"/>
      <c r="K30" s="685"/>
      <c r="L30" s="677"/>
      <c r="M30" s="678"/>
      <c r="N30" s="678"/>
      <c r="O30" s="678"/>
      <c r="P30" s="678"/>
      <c r="Q30" s="678"/>
      <c r="R30" s="678"/>
      <c r="S30" s="678"/>
      <c r="T30" s="678"/>
      <c r="U30" s="678"/>
      <c r="V30" s="678"/>
      <c r="W30" s="678"/>
      <c r="X30" s="679"/>
      <c r="Y30" s="397"/>
      <c r="Z30" s="398"/>
      <c r="AA30" s="398"/>
      <c r="AB30" s="818"/>
      <c r="AC30" s="683"/>
      <c r="AD30" s="684"/>
      <c r="AE30" s="684"/>
      <c r="AF30" s="684"/>
      <c r="AG30" s="685"/>
      <c r="AH30" s="677"/>
      <c r="AI30" s="678"/>
      <c r="AJ30" s="678"/>
      <c r="AK30" s="678"/>
      <c r="AL30" s="678"/>
      <c r="AM30" s="678"/>
      <c r="AN30" s="678"/>
      <c r="AO30" s="678"/>
      <c r="AP30" s="678"/>
      <c r="AQ30" s="678"/>
      <c r="AR30" s="678"/>
      <c r="AS30" s="678"/>
      <c r="AT30" s="679"/>
      <c r="AU30" s="397"/>
      <c r="AV30" s="398"/>
      <c r="AW30" s="398"/>
      <c r="AX30" s="399"/>
    </row>
    <row r="31" spans="1:50" ht="24.75" customHeight="1" x14ac:dyDescent="0.15">
      <c r="A31" s="1058"/>
      <c r="B31" s="1059"/>
      <c r="C31" s="1059"/>
      <c r="D31" s="1059"/>
      <c r="E31" s="1059"/>
      <c r="F31" s="1060"/>
      <c r="G31" s="615"/>
      <c r="H31" s="616"/>
      <c r="I31" s="616"/>
      <c r="J31" s="616"/>
      <c r="K31" s="617"/>
      <c r="L31" s="607"/>
      <c r="M31" s="608"/>
      <c r="N31" s="608"/>
      <c r="O31" s="608"/>
      <c r="P31" s="608"/>
      <c r="Q31" s="608"/>
      <c r="R31" s="608"/>
      <c r="S31" s="608"/>
      <c r="T31" s="608"/>
      <c r="U31" s="608"/>
      <c r="V31" s="608"/>
      <c r="W31" s="608"/>
      <c r="X31" s="609"/>
      <c r="Y31" s="610"/>
      <c r="Z31" s="611"/>
      <c r="AA31" s="611"/>
      <c r="AB31" s="623"/>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8"/>
      <c r="B32" s="1059"/>
      <c r="C32" s="1059"/>
      <c r="D32" s="1059"/>
      <c r="E32" s="1059"/>
      <c r="F32" s="1060"/>
      <c r="G32" s="615"/>
      <c r="H32" s="616"/>
      <c r="I32" s="616"/>
      <c r="J32" s="616"/>
      <c r="K32" s="617"/>
      <c r="L32" s="607"/>
      <c r="M32" s="608"/>
      <c r="N32" s="608"/>
      <c r="O32" s="608"/>
      <c r="P32" s="608"/>
      <c r="Q32" s="608"/>
      <c r="R32" s="608"/>
      <c r="S32" s="608"/>
      <c r="T32" s="608"/>
      <c r="U32" s="608"/>
      <c r="V32" s="608"/>
      <c r="W32" s="608"/>
      <c r="X32" s="609"/>
      <c r="Y32" s="610"/>
      <c r="Z32" s="611"/>
      <c r="AA32" s="611"/>
      <c r="AB32" s="623"/>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8"/>
      <c r="B33" s="1059"/>
      <c r="C33" s="1059"/>
      <c r="D33" s="1059"/>
      <c r="E33" s="1059"/>
      <c r="F33" s="1060"/>
      <c r="G33" s="615"/>
      <c r="H33" s="616"/>
      <c r="I33" s="616"/>
      <c r="J33" s="616"/>
      <c r="K33" s="617"/>
      <c r="L33" s="607"/>
      <c r="M33" s="608"/>
      <c r="N33" s="608"/>
      <c r="O33" s="608"/>
      <c r="P33" s="608"/>
      <c r="Q33" s="608"/>
      <c r="R33" s="608"/>
      <c r="S33" s="608"/>
      <c r="T33" s="608"/>
      <c r="U33" s="608"/>
      <c r="V33" s="608"/>
      <c r="W33" s="608"/>
      <c r="X33" s="609"/>
      <c r="Y33" s="610"/>
      <c r="Z33" s="611"/>
      <c r="AA33" s="611"/>
      <c r="AB33" s="623"/>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8"/>
      <c r="B34" s="1059"/>
      <c r="C34" s="1059"/>
      <c r="D34" s="1059"/>
      <c r="E34" s="1059"/>
      <c r="F34" s="1060"/>
      <c r="G34" s="615"/>
      <c r="H34" s="616"/>
      <c r="I34" s="616"/>
      <c r="J34" s="616"/>
      <c r="K34" s="617"/>
      <c r="L34" s="607"/>
      <c r="M34" s="608"/>
      <c r="N34" s="608"/>
      <c r="O34" s="608"/>
      <c r="P34" s="608"/>
      <c r="Q34" s="608"/>
      <c r="R34" s="608"/>
      <c r="S34" s="608"/>
      <c r="T34" s="608"/>
      <c r="U34" s="608"/>
      <c r="V34" s="608"/>
      <c r="W34" s="608"/>
      <c r="X34" s="609"/>
      <c r="Y34" s="610"/>
      <c r="Z34" s="611"/>
      <c r="AA34" s="611"/>
      <c r="AB34" s="623"/>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8"/>
      <c r="B35" s="1059"/>
      <c r="C35" s="1059"/>
      <c r="D35" s="1059"/>
      <c r="E35" s="1059"/>
      <c r="F35" s="1060"/>
      <c r="G35" s="615"/>
      <c r="H35" s="616"/>
      <c r="I35" s="616"/>
      <c r="J35" s="616"/>
      <c r="K35" s="617"/>
      <c r="L35" s="607"/>
      <c r="M35" s="608"/>
      <c r="N35" s="608"/>
      <c r="O35" s="608"/>
      <c r="P35" s="608"/>
      <c r="Q35" s="608"/>
      <c r="R35" s="608"/>
      <c r="S35" s="608"/>
      <c r="T35" s="608"/>
      <c r="U35" s="608"/>
      <c r="V35" s="608"/>
      <c r="W35" s="608"/>
      <c r="X35" s="609"/>
      <c r="Y35" s="610"/>
      <c r="Z35" s="611"/>
      <c r="AA35" s="611"/>
      <c r="AB35" s="623"/>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8"/>
      <c r="B36" s="1059"/>
      <c r="C36" s="1059"/>
      <c r="D36" s="1059"/>
      <c r="E36" s="1059"/>
      <c r="F36" s="1060"/>
      <c r="G36" s="615"/>
      <c r="H36" s="616"/>
      <c r="I36" s="616"/>
      <c r="J36" s="616"/>
      <c r="K36" s="617"/>
      <c r="L36" s="607"/>
      <c r="M36" s="608"/>
      <c r="N36" s="608"/>
      <c r="O36" s="608"/>
      <c r="P36" s="608"/>
      <c r="Q36" s="608"/>
      <c r="R36" s="608"/>
      <c r="S36" s="608"/>
      <c r="T36" s="608"/>
      <c r="U36" s="608"/>
      <c r="V36" s="608"/>
      <c r="W36" s="608"/>
      <c r="X36" s="609"/>
      <c r="Y36" s="610"/>
      <c r="Z36" s="611"/>
      <c r="AA36" s="611"/>
      <c r="AB36" s="623"/>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8"/>
      <c r="B37" s="1059"/>
      <c r="C37" s="1059"/>
      <c r="D37" s="1059"/>
      <c r="E37" s="1059"/>
      <c r="F37" s="1060"/>
      <c r="G37" s="615"/>
      <c r="H37" s="616"/>
      <c r="I37" s="616"/>
      <c r="J37" s="616"/>
      <c r="K37" s="617"/>
      <c r="L37" s="607"/>
      <c r="M37" s="608"/>
      <c r="N37" s="608"/>
      <c r="O37" s="608"/>
      <c r="P37" s="608"/>
      <c r="Q37" s="608"/>
      <c r="R37" s="608"/>
      <c r="S37" s="608"/>
      <c r="T37" s="608"/>
      <c r="U37" s="608"/>
      <c r="V37" s="608"/>
      <c r="W37" s="608"/>
      <c r="X37" s="609"/>
      <c r="Y37" s="610"/>
      <c r="Z37" s="611"/>
      <c r="AA37" s="611"/>
      <c r="AB37" s="623"/>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8"/>
      <c r="B38" s="1059"/>
      <c r="C38" s="1059"/>
      <c r="D38" s="1059"/>
      <c r="E38" s="1059"/>
      <c r="F38" s="1060"/>
      <c r="G38" s="615"/>
      <c r="H38" s="616"/>
      <c r="I38" s="616"/>
      <c r="J38" s="616"/>
      <c r="K38" s="617"/>
      <c r="L38" s="607"/>
      <c r="M38" s="608"/>
      <c r="N38" s="608"/>
      <c r="O38" s="608"/>
      <c r="P38" s="608"/>
      <c r="Q38" s="608"/>
      <c r="R38" s="608"/>
      <c r="S38" s="608"/>
      <c r="T38" s="608"/>
      <c r="U38" s="608"/>
      <c r="V38" s="608"/>
      <c r="W38" s="608"/>
      <c r="X38" s="609"/>
      <c r="Y38" s="610"/>
      <c r="Z38" s="611"/>
      <c r="AA38" s="611"/>
      <c r="AB38" s="623"/>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8"/>
      <c r="B39" s="1059"/>
      <c r="C39" s="1059"/>
      <c r="D39" s="1059"/>
      <c r="E39" s="1059"/>
      <c r="F39" s="1060"/>
      <c r="G39" s="615"/>
      <c r="H39" s="616"/>
      <c r="I39" s="616"/>
      <c r="J39" s="616"/>
      <c r="K39" s="617"/>
      <c r="L39" s="607"/>
      <c r="M39" s="608"/>
      <c r="N39" s="608"/>
      <c r="O39" s="608"/>
      <c r="P39" s="608"/>
      <c r="Q39" s="608"/>
      <c r="R39" s="608"/>
      <c r="S39" s="608"/>
      <c r="T39" s="608"/>
      <c r="U39" s="608"/>
      <c r="V39" s="608"/>
      <c r="W39" s="608"/>
      <c r="X39" s="609"/>
      <c r="Y39" s="610"/>
      <c r="Z39" s="611"/>
      <c r="AA39" s="611"/>
      <c r="AB39" s="623"/>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8"/>
      <c r="B40" s="1059"/>
      <c r="C40" s="1059"/>
      <c r="D40" s="1059"/>
      <c r="E40" s="1059"/>
      <c r="F40" s="106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58"/>
      <c r="B41" s="1059"/>
      <c r="C41" s="1059"/>
      <c r="D41" s="1059"/>
      <c r="E41" s="1059"/>
      <c r="F41" s="1060"/>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6"/>
    </row>
    <row r="42" spans="1:50" ht="24.75" customHeight="1" x14ac:dyDescent="0.15">
      <c r="A42" s="1058"/>
      <c r="B42" s="1059"/>
      <c r="C42" s="1059"/>
      <c r="D42" s="1059"/>
      <c r="E42" s="1059"/>
      <c r="F42" s="1060"/>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58"/>
      <c r="B43" s="1059"/>
      <c r="C43" s="1059"/>
      <c r="D43" s="1059"/>
      <c r="E43" s="1059"/>
      <c r="F43" s="1060"/>
      <c r="G43" s="683"/>
      <c r="H43" s="684"/>
      <c r="I43" s="684"/>
      <c r="J43" s="684"/>
      <c r="K43" s="685"/>
      <c r="L43" s="677"/>
      <c r="M43" s="678"/>
      <c r="N43" s="678"/>
      <c r="O43" s="678"/>
      <c r="P43" s="678"/>
      <c r="Q43" s="678"/>
      <c r="R43" s="678"/>
      <c r="S43" s="678"/>
      <c r="T43" s="678"/>
      <c r="U43" s="678"/>
      <c r="V43" s="678"/>
      <c r="W43" s="678"/>
      <c r="X43" s="679"/>
      <c r="Y43" s="397"/>
      <c r="Z43" s="398"/>
      <c r="AA43" s="398"/>
      <c r="AB43" s="818"/>
      <c r="AC43" s="683"/>
      <c r="AD43" s="684"/>
      <c r="AE43" s="684"/>
      <c r="AF43" s="684"/>
      <c r="AG43" s="685"/>
      <c r="AH43" s="677"/>
      <c r="AI43" s="678"/>
      <c r="AJ43" s="678"/>
      <c r="AK43" s="678"/>
      <c r="AL43" s="678"/>
      <c r="AM43" s="678"/>
      <c r="AN43" s="678"/>
      <c r="AO43" s="678"/>
      <c r="AP43" s="678"/>
      <c r="AQ43" s="678"/>
      <c r="AR43" s="678"/>
      <c r="AS43" s="678"/>
      <c r="AT43" s="679"/>
      <c r="AU43" s="397"/>
      <c r="AV43" s="398"/>
      <c r="AW43" s="398"/>
      <c r="AX43" s="399"/>
    </row>
    <row r="44" spans="1:50" ht="24.75" customHeight="1" x14ac:dyDescent="0.15">
      <c r="A44" s="1058"/>
      <c r="B44" s="1059"/>
      <c r="C44" s="1059"/>
      <c r="D44" s="1059"/>
      <c r="E44" s="1059"/>
      <c r="F44" s="1060"/>
      <c r="G44" s="615"/>
      <c r="H44" s="616"/>
      <c r="I44" s="616"/>
      <c r="J44" s="616"/>
      <c r="K44" s="617"/>
      <c r="L44" s="607"/>
      <c r="M44" s="608"/>
      <c r="N44" s="608"/>
      <c r="O44" s="608"/>
      <c r="P44" s="608"/>
      <c r="Q44" s="608"/>
      <c r="R44" s="608"/>
      <c r="S44" s="608"/>
      <c r="T44" s="608"/>
      <c r="U44" s="608"/>
      <c r="V44" s="608"/>
      <c r="W44" s="608"/>
      <c r="X44" s="609"/>
      <c r="Y44" s="610"/>
      <c r="Z44" s="611"/>
      <c r="AA44" s="611"/>
      <c r="AB44" s="623"/>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8"/>
      <c r="B45" s="1059"/>
      <c r="C45" s="1059"/>
      <c r="D45" s="1059"/>
      <c r="E45" s="1059"/>
      <c r="F45" s="1060"/>
      <c r="G45" s="615"/>
      <c r="H45" s="616"/>
      <c r="I45" s="616"/>
      <c r="J45" s="616"/>
      <c r="K45" s="617"/>
      <c r="L45" s="607"/>
      <c r="M45" s="608"/>
      <c r="N45" s="608"/>
      <c r="O45" s="608"/>
      <c r="P45" s="608"/>
      <c r="Q45" s="608"/>
      <c r="R45" s="608"/>
      <c r="S45" s="608"/>
      <c r="T45" s="608"/>
      <c r="U45" s="608"/>
      <c r="V45" s="608"/>
      <c r="W45" s="608"/>
      <c r="X45" s="609"/>
      <c r="Y45" s="610"/>
      <c r="Z45" s="611"/>
      <c r="AA45" s="611"/>
      <c r="AB45" s="623"/>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8"/>
      <c r="B46" s="1059"/>
      <c r="C46" s="1059"/>
      <c r="D46" s="1059"/>
      <c r="E46" s="1059"/>
      <c r="F46" s="1060"/>
      <c r="G46" s="615"/>
      <c r="H46" s="616"/>
      <c r="I46" s="616"/>
      <c r="J46" s="616"/>
      <c r="K46" s="617"/>
      <c r="L46" s="607"/>
      <c r="M46" s="608"/>
      <c r="N46" s="608"/>
      <c r="O46" s="608"/>
      <c r="P46" s="608"/>
      <c r="Q46" s="608"/>
      <c r="R46" s="608"/>
      <c r="S46" s="608"/>
      <c r="T46" s="608"/>
      <c r="U46" s="608"/>
      <c r="V46" s="608"/>
      <c r="W46" s="608"/>
      <c r="X46" s="609"/>
      <c r="Y46" s="610"/>
      <c r="Z46" s="611"/>
      <c r="AA46" s="611"/>
      <c r="AB46" s="623"/>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8"/>
      <c r="B47" s="1059"/>
      <c r="C47" s="1059"/>
      <c r="D47" s="1059"/>
      <c r="E47" s="1059"/>
      <c r="F47" s="1060"/>
      <c r="G47" s="615"/>
      <c r="H47" s="616"/>
      <c r="I47" s="616"/>
      <c r="J47" s="616"/>
      <c r="K47" s="617"/>
      <c r="L47" s="607"/>
      <c r="M47" s="608"/>
      <c r="N47" s="608"/>
      <c r="O47" s="608"/>
      <c r="P47" s="608"/>
      <c r="Q47" s="608"/>
      <c r="R47" s="608"/>
      <c r="S47" s="608"/>
      <c r="T47" s="608"/>
      <c r="U47" s="608"/>
      <c r="V47" s="608"/>
      <c r="W47" s="608"/>
      <c r="X47" s="609"/>
      <c r="Y47" s="610"/>
      <c r="Z47" s="611"/>
      <c r="AA47" s="611"/>
      <c r="AB47" s="623"/>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8"/>
      <c r="B48" s="1059"/>
      <c r="C48" s="1059"/>
      <c r="D48" s="1059"/>
      <c r="E48" s="1059"/>
      <c r="F48" s="1060"/>
      <c r="G48" s="615"/>
      <c r="H48" s="616"/>
      <c r="I48" s="616"/>
      <c r="J48" s="616"/>
      <c r="K48" s="617"/>
      <c r="L48" s="607"/>
      <c r="M48" s="608"/>
      <c r="N48" s="608"/>
      <c r="O48" s="608"/>
      <c r="P48" s="608"/>
      <c r="Q48" s="608"/>
      <c r="R48" s="608"/>
      <c r="S48" s="608"/>
      <c r="T48" s="608"/>
      <c r="U48" s="608"/>
      <c r="V48" s="608"/>
      <c r="W48" s="608"/>
      <c r="X48" s="609"/>
      <c r="Y48" s="610"/>
      <c r="Z48" s="611"/>
      <c r="AA48" s="611"/>
      <c r="AB48" s="623"/>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8"/>
      <c r="B49" s="1059"/>
      <c r="C49" s="1059"/>
      <c r="D49" s="1059"/>
      <c r="E49" s="1059"/>
      <c r="F49" s="1060"/>
      <c r="G49" s="615"/>
      <c r="H49" s="616"/>
      <c r="I49" s="616"/>
      <c r="J49" s="616"/>
      <c r="K49" s="617"/>
      <c r="L49" s="607"/>
      <c r="M49" s="608"/>
      <c r="N49" s="608"/>
      <c r="O49" s="608"/>
      <c r="P49" s="608"/>
      <c r="Q49" s="608"/>
      <c r="R49" s="608"/>
      <c r="S49" s="608"/>
      <c r="T49" s="608"/>
      <c r="U49" s="608"/>
      <c r="V49" s="608"/>
      <c r="W49" s="608"/>
      <c r="X49" s="609"/>
      <c r="Y49" s="610"/>
      <c r="Z49" s="611"/>
      <c r="AA49" s="611"/>
      <c r="AB49" s="623"/>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8"/>
      <c r="B50" s="1059"/>
      <c r="C50" s="1059"/>
      <c r="D50" s="1059"/>
      <c r="E50" s="1059"/>
      <c r="F50" s="1060"/>
      <c r="G50" s="615"/>
      <c r="H50" s="616"/>
      <c r="I50" s="616"/>
      <c r="J50" s="616"/>
      <c r="K50" s="617"/>
      <c r="L50" s="607"/>
      <c r="M50" s="608"/>
      <c r="N50" s="608"/>
      <c r="O50" s="608"/>
      <c r="P50" s="608"/>
      <c r="Q50" s="608"/>
      <c r="R50" s="608"/>
      <c r="S50" s="608"/>
      <c r="T50" s="608"/>
      <c r="U50" s="608"/>
      <c r="V50" s="608"/>
      <c r="W50" s="608"/>
      <c r="X50" s="609"/>
      <c r="Y50" s="610"/>
      <c r="Z50" s="611"/>
      <c r="AA50" s="611"/>
      <c r="AB50" s="623"/>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8"/>
      <c r="B51" s="1059"/>
      <c r="C51" s="1059"/>
      <c r="D51" s="1059"/>
      <c r="E51" s="1059"/>
      <c r="F51" s="1060"/>
      <c r="G51" s="615"/>
      <c r="H51" s="616"/>
      <c r="I51" s="616"/>
      <c r="J51" s="616"/>
      <c r="K51" s="617"/>
      <c r="L51" s="607"/>
      <c r="M51" s="608"/>
      <c r="N51" s="608"/>
      <c r="O51" s="608"/>
      <c r="P51" s="608"/>
      <c r="Q51" s="608"/>
      <c r="R51" s="608"/>
      <c r="S51" s="608"/>
      <c r="T51" s="608"/>
      <c r="U51" s="608"/>
      <c r="V51" s="608"/>
      <c r="W51" s="608"/>
      <c r="X51" s="609"/>
      <c r="Y51" s="610"/>
      <c r="Z51" s="611"/>
      <c r="AA51" s="611"/>
      <c r="AB51" s="623"/>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8"/>
      <c r="B52" s="1059"/>
      <c r="C52" s="1059"/>
      <c r="D52" s="1059"/>
      <c r="E52" s="1059"/>
      <c r="F52" s="1060"/>
      <c r="G52" s="615"/>
      <c r="H52" s="616"/>
      <c r="I52" s="616"/>
      <c r="J52" s="616"/>
      <c r="K52" s="617"/>
      <c r="L52" s="607"/>
      <c r="M52" s="608"/>
      <c r="N52" s="608"/>
      <c r="O52" s="608"/>
      <c r="P52" s="608"/>
      <c r="Q52" s="608"/>
      <c r="R52" s="608"/>
      <c r="S52" s="608"/>
      <c r="T52" s="608"/>
      <c r="U52" s="608"/>
      <c r="V52" s="608"/>
      <c r="W52" s="608"/>
      <c r="X52" s="609"/>
      <c r="Y52" s="610"/>
      <c r="Z52" s="611"/>
      <c r="AA52" s="611"/>
      <c r="AB52" s="623"/>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6"/>
    </row>
    <row r="56" spans="1:50" ht="24.75" customHeight="1" x14ac:dyDescent="0.15">
      <c r="A56" s="1058"/>
      <c r="B56" s="1059"/>
      <c r="C56" s="1059"/>
      <c r="D56" s="1059"/>
      <c r="E56" s="1059"/>
      <c r="F56" s="1060"/>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58"/>
      <c r="B57" s="1059"/>
      <c r="C57" s="1059"/>
      <c r="D57" s="1059"/>
      <c r="E57" s="1059"/>
      <c r="F57" s="1060"/>
      <c r="G57" s="683"/>
      <c r="H57" s="684"/>
      <c r="I57" s="684"/>
      <c r="J57" s="684"/>
      <c r="K57" s="685"/>
      <c r="L57" s="677"/>
      <c r="M57" s="678"/>
      <c r="N57" s="678"/>
      <c r="O57" s="678"/>
      <c r="P57" s="678"/>
      <c r="Q57" s="678"/>
      <c r="R57" s="678"/>
      <c r="S57" s="678"/>
      <c r="T57" s="678"/>
      <c r="U57" s="678"/>
      <c r="V57" s="678"/>
      <c r="W57" s="678"/>
      <c r="X57" s="679"/>
      <c r="Y57" s="397"/>
      <c r="Z57" s="398"/>
      <c r="AA57" s="398"/>
      <c r="AB57" s="818"/>
      <c r="AC57" s="683"/>
      <c r="AD57" s="684"/>
      <c r="AE57" s="684"/>
      <c r="AF57" s="684"/>
      <c r="AG57" s="685"/>
      <c r="AH57" s="677"/>
      <c r="AI57" s="678"/>
      <c r="AJ57" s="678"/>
      <c r="AK57" s="678"/>
      <c r="AL57" s="678"/>
      <c r="AM57" s="678"/>
      <c r="AN57" s="678"/>
      <c r="AO57" s="678"/>
      <c r="AP57" s="678"/>
      <c r="AQ57" s="678"/>
      <c r="AR57" s="678"/>
      <c r="AS57" s="678"/>
      <c r="AT57" s="679"/>
      <c r="AU57" s="397"/>
      <c r="AV57" s="398"/>
      <c r="AW57" s="398"/>
      <c r="AX57" s="399"/>
    </row>
    <row r="58" spans="1:50" ht="24.75" customHeight="1" x14ac:dyDescent="0.15">
      <c r="A58" s="1058"/>
      <c r="B58" s="1059"/>
      <c r="C58" s="1059"/>
      <c r="D58" s="1059"/>
      <c r="E58" s="1059"/>
      <c r="F58" s="1060"/>
      <c r="G58" s="615"/>
      <c r="H58" s="616"/>
      <c r="I58" s="616"/>
      <c r="J58" s="616"/>
      <c r="K58" s="617"/>
      <c r="L58" s="607"/>
      <c r="M58" s="608"/>
      <c r="N58" s="608"/>
      <c r="O58" s="608"/>
      <c r="P58" s="608"/>
      <c r="Q58" s="608"/>
      <c r="R58" s="608"/>
      <c r="S58" s="608"/>
      <c r="T58" s="608"/>
      <c r="U58" s="608"/>
      <c r="V58" s="608"/>
      <c r="W58" s="608"/>
      <c r="X58" s="609"/>
      <c r="Y58" s="610"/>
      <c r="Z58" s="611"/>
      <c r="AA58" s="611"/>
      <c r="AB58" s="623"/>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8"/>
      <c r="B59" s="1059"/>
      <c r="C59" s="1059"/>
      <c r="D59" s="1059"/>
      <c r="E59" s="1059"/>
      <c r="F59" s="1060"/>
      <c r="G59" s="615"/>
      <c r="H59" s="616"/>
      <c r="I59" s="616"/>
      <c r="J59" s="616"/>
      <c r="K59" s="617"/>
      <c r="L59" s="607"/>
      <c r="M59" s="608"/>
      <c r="N59" s="608"/>
      <c r="O59" s="608"/>
      <c r="P59" s="608"/>
      <c r="Q59" s="608"/>
      <c r="R59" s="608"/>
      <c r="S59" s="608"/>
      <c r="T59" s="608"/>
      <c r="U59" s="608"/>
      <c r="V59" s="608"/>
      <c r="W59" s="608"/>
      <c r="X59" s="609"/>
      <c r="Y59" s="610"/>
      <c r="Z59" s="611"/>
      <c r="AA59" s="611"/>
      <c r="AB59" s="623"/>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8"/>
      <c r="B60" s="1059"/>
      <c r="C60" s="1059"/>
      <c r="D60" s="1059"/>
      <c r="E60" s="1059"/>
      <c r="F60" s="1060"/>
      <c r="G60" s="615"/>
      <c r="H60" s="616"/>
      <c r="I60" s="616"/>
      <c r="J60" s="616"/>
      <c r="K60" s="617"/>
      <c r="L60" s="607"/>
      <c r="M60" s="608"/>
      <c r="N60" s="608"/>
      <c r="O60" s="608"/>
      <c r="P60" s="608"/>
      <c r="Q60" s="608"/>
      <c r="R60" s="608"/>
      <c r="S60" s="608"/>
      <c r="T60" s="608"/>
      <c r="U60" s="608"/>
      <c r="V60" s="608"/>
      <c r="W60" s="608"/>
      <c r="X60" s="609"/>
      <c r="Y60" s="610"/>
      <c r="Z60" s="611"/>
      <c r="AA60" s="611"/>
      <c r="AB60" s="623"/>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8"/>
      <c r="B61" s="1059"/>
      <c r="C61" s="1059"/>
      <c r="D61" s="1059"/>
      <c r="E61" s="1059"/>
      <c r="F61" s="1060"/>
      <c r="G61" s="615"/>
      <c r="H61" s="616"/>
      <c r="I61" s="616"/>
      <c r="J61" s="616"/>
      <c r="K61" s="617"/>
      <c r="L61" s="607"/>
      <c r="M61" s="608"/>
      <c r="N61" s="608"/>
      <c r="O61" s="608"/>
      <c r="P61" s="608"/>
      <c r="Q61" s="608"/>
      <c r="R61" s="608"/>
      <c r="S61" s="608"/>
      <c r="T61" s="608"/>
      <c r="U61" s="608"/>
      <c r="V61" s="608"/>
      <c r="W61" s="608"/>
      <c r="X61" s="609"/>
      <c r="Y61" s="610"/>
      <c r="Z61" s="611"/>
      <c r="AA61" s="611"/>
      <c r="AB61" s="623"/>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8"/>
      <c r="B62" s="1059"/>
      <c r="C62" s="1059"/>
      <c r="D62" s="1059"/>
      <c r="E62" s="1059"/>
      <c r="F62" s="1060"/>
      <c r="G62" s="615"/>
      <c r="H62" s="616"/>
      <c r="I62" s="616"/>
      <c r="J62" s="616"/>
      <c r="K62" s="617"/>
      <c r="L62" s="607"/>
      <c r="M62" s="608"/>
      <c r="N62" s="608"/>
      <c r="O62" s="608"/>
      <c r="P62" s="608"/>
      <c r="Q62" s="608"/>
      <c r="R62" s="608"/>
      <c r="S62" s="608"/>
      <c r="T62" s="608"/>
      <c r="U62" s="608"/>
      <c r="V62" s="608"/>
      <c r="W62" s="608"/>
      <c r="X62" s="609"/>
      <c r="Y62" s="610"/>
      <c r="Z62" s="611"/>
      <c r="AA62" s="611"/>
      <c r="AB62" s="623"/>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8"/>
      <c r="B63" s="1059"/>
      <c r="C63" s="1059"/>
      <c r="D63" s="1059"/>
      <c r="E63" s="1059"/>
      <c r="F63" s="1060"/>
      <c r="G63" s="615"/>
      <c r="H63" s="616"/>
      <c r="I63" s="616"/>
      <c r="J63" s="616"/>
      <c r="K63" s="617"/>
      <c r="L63" s="607"/>
      <c r="M63" s="608"/>
      <c r="N63" s="608"/>
      <c r="O63" s="608"/>
      <c r="P63" s="608"/>
      <c r="Q63" s="608"/>
      <c r="R63" s="608"/>
      <c r="S63" s="608"/>
      <c r="T63" s="608"/>
      <c r="U63" s="608"/>
      <c r="V63" s="608"/>
      <c r="W63" s="608"/>
      <c r="X63" s="609"/>
      <c r="Y63" s="610"/>
      <c r="Z63" s="611"/>
      <c r="AA63" s="611"/>
      <c r="AB63" s="623"/>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8"/>
      <c r="B64" s="1059"/>
      <c r="C64" s="1059"/>
      <c r="D64" s="1059"/>
      <c r="E64" s="1059"/>
      <c r="F64" s="1060"/>
      <c r="G64" s="615"/>
      <c r="H64" s="616"/>
      <c r="I64" s="616"/>
      <c r="J64" s="616"/>
      <c r="K64" s="617"/>
      <c r="L64" s="607"/>
      <c r="M64" s="608"/>
      <c r="N64" s="608"/>
      <c r="O64" s="608"/>
      <c r="P64" s="608"/>
      <c r="Q64" s="608"/>
      <c r="R64" s="608"/>
      <c r="S64" s="608"/>
      <c r="T64" s="608"/>
      <c r="U64" s="608"/>
      <c r="V64" s="608"/>
      <c r="W64" s="608"/>
      <c r="X64" s="609"/>
      <c r="Y64" s="610"/>
      <c r="Z64" s="611"/>
      <c r="AA64" s="611"/>
      <c r="AB64" s="623"/>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8"/>
      <c r="B65" s="1059"/>
      <c r="C65" s="1059"/>
      <c r="D65" s="1059"/>
      <c r="E65" s="1059"/>
      <c r="F65" s="1060"/>
      <c r="G65" s="615"/>
      <c r="H65" s="616"/>
      <c r="I65" s="616"/>
      <c r="J65" s="616"/>
      <c r="K65" s="617"/>
      <c r="L65" s="607"/>
      <c r="M65" s="608"/>
      <c r="N65" s="608"/>
      <c r="O65" s="608"/>
      <c r="P65" s="608"/>
      <c r="Q65" s="608"/>
      <c r="R65" s="608"/>
      <c r="S65" s="608"/>
      <c r="T65" s="608"/>
      <c r="U65" s="608"/>
      <c r="V65" s="608"/>
      <c r="W65" s="608"/>
      <c r="X65" s="609"/>
      <c r="Y65" s="610"/>
      <c r="Z65" s="611"/>
      <c r="AA65" s="611"/>
      <c r="AB65" s="623"/>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8"/>
      <c r="B66" s="1059"/>
      <c r="C66" s="1059"/>
      <c r="D66" s="1059"/>
      <c r="E66" s="1059"/>
      <c r="F66" s="1060"/>
      <c r="G66" s="615"/>
      <c r="H66" s="616"/>
      <c r="I66" s="616"/>
      <c r="J66" s="616"/>
      <c r="K66" s="617"/>
      <c r="L66" s="607"/>
      <c r="M66" s="608"/>
      <c r="N66" s="608"/>
      <c r="O66" s="608"/>
      <c r="P66" s="608"/>
      <c r="Q66" s="608"/>
      <c r="R66" s="608"/>
      <c r="S66" s="608"/>
      <c r="T66" s="608"/>
      <c r="U66" s="608"/>
      <c r="V66" s="608"/>
      <c r="W66" s="608"/>
      <c r="X66" s="609"/>
      <c r="Y66" s="610"/>
      <c r="Z66" s="611"/>
      <c r="AA66" s="611"/>
      <c r="AB66" s="623"/>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8"/>
      <c r="B67" s="1059"/>
      <c r="C67" s="1059"/>
      <c r="D67" s="1059"/>
      <c r="E67" s="1059"/>
      <c r="F67" s="106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58"/>
      <c r="B68" s="1059"/>
      <c r="C68" s="1059"/>
      <c r="D68" s="1059"/>
      <c r="E68" s="1059"/>
      <c r="F68" s="1060"/>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6"/>
    </row>
    <row r="69" spans="1:50" ht="25.5" customHeight="1" x14ac:dyDescent="0.15">
      <c r="A69" s="1058"/>
      <c r="B69" s="1059"/>
      <c r="C69" s="1059"/>
      <c r="D69" s="1059"/>
      <c r="E69" s="1059"/>
      <c r="F69" s="1060"/>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58"/>
      <c r="B70" s="1059"/>
      <c r="C70" s="1059"/>
      <c r="D70" s="1059"/>
      <c r="E70" s="1059"/>
      <c r="F70" s="1060"/>
      <c r="G70" s="683"/>
      <c r="H70" s="684"/>
      <c r="I70" s="684"/>
      <c r="J70" s="684"/>
      <c r="K70" s="685"/>
      <c r="L70" s="677"/>
      <c r="M70" s="678"/>
      <c r="N70" s="678"/>
      <c r="O70" s="678"/>
      <c r="P70" s="678"/>
      <c r="Q70" s="678"/>
      <c r="R70" s="678"/>
      <c r="S70" s="678"/>
      <c r="T70" s="678"/>
      <c r="U70" s="678"/>
      <c r="V70" s="678"/>
      <c r="W70" s="678"/>
      <c r="X70" s="679"/>
      <c r="Y70" s="397"/>
      <c r="Z70" s="398"/>
      <c r="AA70" s="398"/>
      <c r="AB70" s="818"/>
      <c r="AC70" s="683"/>
      <c r="AD70" s="684"/>
      <c r="AE70" s="684"/>
      <c r="AF70" s="684"/>
      <c r="AG70" s="685"/>
      <c r="AH70" s="677"/>
      <c r="AI70" s="678"/>
      <c r="AJ70" s="678"/>
      <c r="AK70" s="678"/>
      <c r="AL70" s="678"/>
      <c r="AM70" s="678"/>
      <c r="AN70" s="678"/>
      <c r="AO70" s="678"/>
      <c r="AP70" s="678"/>
      <c r="AQ70" s="678"/>
      <c r="AR70" s="678"/>
      <c r="AS70" s="678"/>
      <c r="AT70" s="679"/>
      <c r="AU70" s="397"/>
      <c r="AV70" s="398"/>
      <c r="AW70" s="398"/>
      <c r="AX70" s="399"/>
    </row>
    <row r="71" spans="1:50" ht="24.75" customHeight="1" x14ac:dyDescent="0.15">
      <c r="A71" s="1058"/>
      <c r="B71" s="1059"/>
      <c r="C71" s="1059"/>
      <c r="D71" s="1059"/>
      <c r="E71" s="1059"/>
      <c r="F71" s="1060"/>
      <c r="G71" s="615"/>
      <c r="H71" s="616"/>
      <c r="I71" s="616"/>
      <c r="J71" s="616"/>
      <c r="K71" s="617"/>
      <c r="L71" s="607"/>
      <c r="M71" s="608"/>
      <c r="N71" s="608"/>
      <c r="O71" s="608"/>
      <c r="P71" s="608"/>
      <c r="Q71" s="608"/>
      <c r="R71" s="608"/>
      <c r="S71" s="608"/>
      <c r="T71" s="608"/>
      <c r="U71" s="608"/>
      <c r="V71" s="608"/>
      <c r="W71" s="608"/>
      <c r="X71" s="609"/>
      <c r="Y71" s="610"/>
      <c r="Z71" s="611"/>
      <c r="AA71" s="611"/>
      <c r="AB71" s="623"/>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8"/>
      <c r="B72" s="1059"/>
      <c r="C72" s="1059"/>
      <c r="D72" s="1059"/>
      <c r="E72" s="1059"/>
      <c r="F72" s="1060"/>
      <c r="G72" s="615"/>
      <c r="H72" s="616"/>
      <c r="I72" s="616"/>
      <c r="J72" s="616"/>
      <c r="K72" s="617"/>
      <c r="L72" s="607"/>
      <c r="M72" s="608"/>
      <c r="N72" s="608"/>
      <c r="O72" s="608"/>
      <c r="P72" s="608"/>
      <c r="Q72" s="608"/>
      <c r="R72" s="608"/>
      <c r="S72" s="608"/>
      <c r="T72" s="608"/>
      <c r="U72" s="608"/>
      <c r="V72" s="608"/>
      <c r="W72" s="608"/>
      <c r="X72" s="609"/>
      <c r="Y72" s="610"/>
      <c r="Z72" s="611"/>
      <c r="AA72" s="611"/>
      <c r="AB72" s="623"/>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8"/>
      <c r="B73" s="1059"/>
      <c r="C73" s="1059"/>
      <c r="D73" s="1059"/>
      <c r="E73" s="1059"/>
      <c r="F73" s="1060"/>
      <c r="G73" s="615"/>
      <c r="H73" s="616"/>
      <c r="I73" s="616"/>
      <c r="J73" s="616"/>
      <c r="K73" s="617"/>
      <c r="L73" s="607"/>
      <c r="M73" s="608"/>
      <c r="N73" s="608"/>
      <c r="O73" s="608"/>
      <c r="P73" s="608"/>
      <c r="Q73" s="608"/>
      <c r="R73" s="608"/>
      <c r="S73" s="608"/>
      <c r="T73" s="608"/>
      <c r="U73" s="608"/>
      <c r="V73" s="608"/>
      <c r="W73" s="608"/>
      <c r="X73" s="609"/>
      <c r="Y73" s="610"/>
      <c r="Z73" s="611"/>
      <c r="AA73" s="611"/>
      <c r="AB73" s="623"/>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8"/>
      <c r="B74" s="1059"/>
      <c r="C74" s="1059"/>
      <c r="D74" s="1059"/>
      <c r="E74" s="1059"/>
      <c r="F74" s="1060"/>
      <c r="G74" s="615"/>
      <c r="H74" s="616"/>
      <c r="I74" s="616"/>
      <c r="J74" s="616"/>
      <c r="K74" s="617"/>
      <c r="L74" s="607"/>
      <c r="M74" s="608"/>
      <c r="N74" s="608"/>
      <c r="O74" s="608"/>
      <c r="P74" s="608"/>
      <c r="Q74" s="608"/>
      <c r="R74" s="608"/>
      <c r="S74" s="608"/>
      <c r="T74" s="608"/>
      <c r="U74" s="608"/>
      <c r="V74" s="608"/>
      <c r="W74" s="608"/>
      <c r="X74" s="609"/>
      <c r="Y74" s="610"/>
      <c r="Z74" s="611"/>
      <c r="AA74" s="611"/>
      <c r="AB74" s="623"/>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8"/>
      <c r="B75" s="1059"/>
      <c r="C75" s="1059"/>
      <c r="D75" s="1059"/>
      <c r="E75" s="1059"/>
      <c r="F75" s="1060"/>
      <c r="G75" s="615"/>
      <c r="H75" s="616"/>
      <c r="I75" s="616"/>
      <c r="J75" s="616"/>
      <c r="K75" s="617"/>
      <c r="L75" s="607"/>
      <c r="M75" s="608"/>
      <c r="N75" s="608"/>
      <c r="O75" s="608"/>
      <c r="P75" s="608"/>
      <c r="Q75" s="608"/>
      <c r="R75" s="608"/>
      <c r="S75" s="608"/>
      <c r="T75" s="608"/>
      <c r="U75" s="608"/>
      <c r="V75" s="608"/>
      <c r="W75" s="608"/>
      <c r="X75" s="609"/>
      <c r="Y75" s="610"/>
      <c r="Z75" s="611"/>
      <c r="AA75" s="611"/>
      <c r="AB75" s="623"/>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8"/>
      <c r="B76" s="1059"/>
      <c r="C76" s="1059"/>
      <c r="D76" s="1059"/>
      <c r="E76" s="1059"/>
      <c r="F76" s="1060"/>
      <c r="G76" s="615"/>
      <c r="H76" s="616"/>
      <c r="I76" s="616"/>
      <c r="J76" s="616"/>
      <c r="K76" s="617"/>
      <c r="L76" s="607"/>
      <c r="M76" s="608"/>
      <c r="N76" s="608"/>
      <c r="O76" s="608"/>
      <c r="P76" s="608"/>
      <c r="Q76" s="608"/>
      <c r="R76" s="608"/>
      <c r="S76" s="608"/>
      <c r="T76" s="608"/>
      <c r="U76" s="608"/>
      <c r="V76" s="608"/>
      <c r="W76" s="608"/>
      <c r="X76" s="609"/>
      <c r="Y76" s="610"/>
      <c r="Z76" s="611"/>
      <c r="AA76" s="611"/>
      <c r="AB76" s="623"/>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8"/>
      <c r="B77" s="1059"/>
      <c r="C77" s="1059"/>
      <c r="D77" s="1059"/>
      <c r="E77" s="1059"/>
      <c r="F77" s="1060"/>
      <c r="G77" s="615"/>
      <c r="H77" s="616"/>
      <c r="I77" s="616"/>
      <c r="J77" s="616"/>
      <c r="K77" s="617"/>
      <c r="L77" s="607"/>
      <c r="M77" s="608"/>
      <c r="N77" s="608"/>
      <c r="O77" s="608"/>
      <c r="P77" s="608"/>
      <c r="Q77" s="608"/>
      <c r="R77" s="608"/>
      <c r="S77" s="608"/>
      <c r="T77" s="608"/>
      <c r="U77" s="608"/>
      <c r="V77" s="608"/>
      <c r="W77" s="608"/>
      <c r="X77" s="609"/>
      <c r="Y77" s="610"/>
      <c r="Z77" s="611"/>
      <c r="AA77" s="611"/>
      <c r="AB77" s="623"/>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8"/>
      <c r="B78" s="1059"/>
      <c r="C78" s="1059"/>
      <c r="D78" s="1059"/>
      <c r="E78" s="1059"/>
      <c r="F78" s="1060"/>
      <c r="G78" s="615"/>
      <c r="H78" s="616"/>
      <c r="I78" s="616"/>
      <c r="J78" s="616"/>
      <c r="K78" s="617"/>
      <c r="L78" s="607"/>
      <c r="M78" s="608"/>
      <c r="N78" s="608"/>
      <c r="O78" s="608"/>
      <c r="P78" s="608"/>
      <c r="Q78" s="608"/>
      <c r="R78" s="608"/>
      <c r="S78" s="608"/>
      <c r="T78" s="608"/>
      <c r="U78" s="608"/>
      <c r="V78" s="608"/>
      <c r="W78" s="608"/>
      <c r="X78" s="609"/>
      <c r="Y78" s="610"/>
      <c r="Z78" s="611"/>
      <c r="AA78" s="611"/>
      <c r="AB78" s="623"/>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8"/>
      <c r="B79" s="1059"/>
      <c r="C79" s="1059"/>
      <c r="D79" s="1059"/>
      <c r="E79" s="1059"/>
      <c r="F79" s="1060"/>
      <c r="G79" s="615"/>
      <c r="H79" s="616"/>
      <c r="I79" s="616"/>
      <c r="J79" s="616"/>
      <c r="K79" s="617"/>
      <c r="L79" s="607"/>
      <c r="M79" s="608"/>
      <c r="N79" s="608"/>
      <c r="O79" s="608"/>
      <c r="P79" s="608"/>
      <c r="Q79" s="608"/>
      <c r="R79" s="608"/>
      <c r="S79" s="608"/>
      <c r="T79" s="608"/>
      <c r="U79" s="608"/>
      <c r="V79" s="608"/>
      <c r="W79" s="608"/>
      <c r="X79" s="609"/>
      <c r="Y79" s="610"/>
      <c r="Z79" s="611"/>
      <c r="AA79" s="611"/>
      <c r="AB79" s="623"/>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8"/>
      <c r="B80" s="1059"/>
      <c r="C80" s="1059"/>
      <c r="D80" s="1059"/>
      <c r="E80" s="1059"/>
      <c r="F80" s="106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58"/>
      <c r="B81" s="1059"/>
      <c r="C81" s="1059"/>
      <c r="D81" s="1059"/>
      <c r="E81" s="1059"/>
      <c r="F81" s="1060"/>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6"/>
    </row>
    <row r="82" spans="1:50" ht="24.75" customHeight="1" x14ac:dyDescent="0.15">
      <c r="A82" s="1058"/>
      <c r="B82" s="1059"/>
      <c r="C82" s="1059"/>
      <c r="D82" s="1059"/>
      <c r="E82" s="1059"/>
      <c r="F82" s="1060"/>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58"/>
      <c r="B83" s="1059"/>
      <c r="C83" s="1059"/>
      <c r="D83" s="1059"/>
      <c r="E83" s="1059"/>
      <c r="F83" s="1060"/>
      <c r="G83" s="683"/>
      <c r="H83" s="684"/>
      <c r="I83" s="684"/>
      <c r="J83" s="684"/>
      <c r="K83" s="685"/>
      <c r="L83" s="677"/>
      <c r="M83" s="678"/>
      <c r="N83" s="678"/>
      <c r="O83" s="678"/>
      <c r="P83" s="678"/>
      <c r="Q83" s="678"/>
      <c r="R83" s="678"/>
      <c r="S83" s="678"/>
      <c r="T83" s="678"/>
      <c r="U83" s="678"/>
      <c r="V83" s="678"/>
      <c r="W83" s="678"/>
      <c r="X83" s="679"/>
      <c r="Y83" s="397"/>
      <c r="Z83" s="398"/>
      <c r="AA83" s="398"/>
      <c r="AB83" s="818"/>
      <c r="AC83" s="683"/>
      <c r="AD83" s="684"/>
      <c r="AE83" s="684"/>
      <c r="AF83" s="684"/>
      <c r="AG83" s="685"/>
      <c r="AH83" s="677"/>
      <c r="AI83" s="678"/>
      <c r="AJ83" s="678"/>
      <c r="AK83" s="678"/>
      <c r="AL83" s="678"/>
      <c r="AM83" s="678"/>
      <c r="AN83" s="678"/>
      <c r="AO83" s="678"/>
      <c r="AP83" s="678"/>
      <c r="AQ83" s="678"/>
      <c r="AR83" s="678"/>
      <c r="AS83" s="678"/>
      <c r="AT83" s="679"/>
      <c r="AU83" s="397"/>
      <c r="AV83" s="398"/>
      <c r="AW83" s="398"/>
      <c r="AX83" s="399"/>
    </row>
    <row r="84" spans="1:50" ht="24.75" customHeight="1" x14ac:dyDescent="0.15">
      <c r="A84" s="1058"/>
      <c r="B84" s="1059"/>
      <c r="C84" s="1059"/>
      <c r="D84" s="1059"/>
      <c r="E84" s="1059"/>
      <c r="F84" s="1060"/>
      <c r="G84" s="615"/>
      <c r="H84" s="616"/>
      <c r="I84" s="616"/>
      <c r="J84" s="616"/>
      <c r="K84" s="617"/>
      <c r="L84" s="607"/>
      <c r="M84" s="608"/>
      <c r="N84" s="608"/>
      <c r="O84" s="608"/>
      <c r="P84" s="608"/>
      <c r="Q84" s="608"/>
      <c r="R84" s="608"/>
      <c r="S84" s="608"/>
      <c r="T84" s="608"/>
      <c r="U84" s="608"/>
      <c r="V84" s="608"/>
      <c r="W84" s="608"/>
      <c r="X84" s="609"/>
      <c r="Y84" s="610"/>
      <c r="Z84" s="611"/>
      <c r="AA84" s="611"/>
      <c r="AB84" s="623"/>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8"/>
      <c r="B85" s="1059"/>
      <c r="C85" s="1059"/>
      <c r="D85" s="1059"/>
      <c r="E85" s="1059"/>
      <c r="F85" s="1060"/>
      <c r="G85" s="615"/>
      <c r="H85" s="616"/>
      <c r="I85" s="616"/>
      <c r="J85" s="616"/>
      <c r="K85" s="617"/>
      <c r="L85" s="607"/>
      <c r="M85" s="608"/>
      <c r="N85" s="608"/>
      <c r="O85" s="608"/>
      <c r="P85" s="608"/>
      <c r="Q85" s="608"/>
      <c r="R85" s="608"/>
      <c r="S85" s="608"/>
      <c r="T85" s="608"/>
      <c r="U85" s="608"/>
      <c r="V85" s="608"/>
      <c r="W85" s="608"/>
      <c r="X85" s="609"/>
      <c r="Y85" s="610"/>
      <c r="Z85" s="611"/>
      <c r="AA85" s="611"/>
      <c r="AB85" s="623"/>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8"/>
      <c r="B86" s="1059"/>
      <c r="C86" s="1059"/>
      <c r="D86" s="1059"/>
      <c r="E86" s="1059"/>
      <c r="F86" s="1060"/>
      <c r="G86" s="615"/>
      <c r="H86" s="616"/>
      <c r="I86" s="616"/>
      <c r="J86" s="616"/>
      <c r="K86" s="617"/>
      <c r="L86" s="607"/>
      <c r="M86" s="608"/>
      <c r="N86" s="608"/>
      <c r="O86" s="608"/>
      <c r="P86" s="608"/>
      <c r="Q86" s="608"/>
      <c r="R86" s="608"/>
      <c r="S86" s="608"/>
      <c r="T86" s="608"/>
      <c r="U86" s="608"/>
      <c r="V86" s="608"/>
      <c r="W86" s="608"/>
      <c r="X86" s="609"/>
      <c r="Y86" s="610"/>
      <c r="Z86" s="611"/>
      <c r="AA86" s="611"/>
      <c r="AB86" s="623"/>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8"/>
      <c r="B87" s="1059"/>
      <c r="C87" s="1059"/>
      <c r="D87" s="1059"/>
      <c r="E87" s="1059"/>
      <c r="F87" s="1060"/>
      <c r="G87" s="615"/>
      <c r="H87" s="616"/>
      <c r="I87" s="616"/>
      <c r="J87" s="616"/>
      <c r="K87" s="617"/>
      <c r="L87" s="607"/>
      <c r="M87" s="608"/>
      <c r="N87" s="608"/>
      <c r="O87" s="608"/>
      <c r="P87" s="608"/>
      <c r="Q87" s="608"/>
      <c r="R87" s="608"/>
      <c r="S87" s="608"/>
      <c r="T87" s="608"/>
      <c r="U87" s="608"/>
      <c r="V87" s="608"/>
      <c r="W87" s="608"/>
      <c r="X87" s="609"/>
      <c r="Y87" s="610"/>
      <c r="Z87" s="611"/>
      <c r="AA87" s="611"/>
      <c r="AB87" s="623"/>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8"/>
      <c r="B88" s="1059"/>
      <c r="C88" s="1059"/>
      <c r="D88" s="1059"/>
      <c r="E88" s="1059"/>
      <c r="F88" s="1060"/>
      <c r="G88" s="615"/>
      <c r="H88" s="616"/>
      <c r="I88" s="616"/>
      <c r="J88" s="616"/>
      <c r="K88" s="617"/>
      <c r="L88" s="607"/>
      <c r="M88" s="608"/>
      <c r="N88" s="608"/>
      <c r="O88" s="608"/>
      <c r="P88" s="608"/>
      <c r="Q88" s="608"/>
      <c r="R88" s="608"/>
      <c r="S88" s="608"/>
      <c r="T88" s="608"/>
      <c r="U88" s="608"/>
      <c r="V88" s="608"/>
      <c r="W88" s="608"/>
      <c r="X88" s="609"/>
      <c r="Y88" s="610"/>
      <c r="Z88" s="611"/>
      <c r="AA88" s="611"/>
      <c r="AB88" s="623"/>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8"/>
      <c r="B89" s="1059"/>
      <c r="C89" s="1059"/>
      <c r="D89" s="1059"/>
      <c r="E89" s="1059"/>
      <c r="F89" s="1060"/>
      <c r="G89" s="615"/>
      <c r="H89" s="616"/>
      <c r="I89" s="616"/>
      <c r="J89" s="616"/>
      <c r="K89" s="617"/>
      <c r="L89" s="607"/>
      <c r="M89" s="608"/>
      <c r="N89" s="608"/>
      <c r="O89" s="608"/>
      <c r="P89" s="608"/>
      <c r="Q89" s="608"/>
      <c r="R89" s="608"/>
      <c r="S89" s="608"/>
      <c r="T89" s="608"/>
      <c r="U89" s="608"/>
      <c r="V89" s="608"/>
      <c r="W89" s="608"/>
      <c r="X89" s="609"/>
      <c r="Y89" s="610"/>
      <c r="Z89" s="611"/>
      <c r="AA89" s="611"/>
      <c r="AB89" s="623"/>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8"/>
      <c r="B90" s="1059"/>
      <c r="C90" s="1059"/>
      <c r="D90" s="1059"/>
      <c r="E90" s="1059"/>
      <c r="F90" s="1060"/>
      <c r="G90" s="615"/>
      <c r="H90" s="616"/>
      <c r="I90" s="616"/>
      <c r="J90" s="616"/>
      <c r="K90" s="617"/>
      <c r="L90" s="607"/>
      <c r="M90" s="608"/>
      <c r="N90" s="608"/>
      <c r="O90" s="608"/>
      <c r="P90" s="608"/>
      <c r="Q90" s="608"/>
      <c r="R90" s="608"/>
      <c r="S90" s="608"/>
      <c r="T90" s="608"/>
      <c r="U90" s="608"/>
      <c r="V90" s="608"/>
      <c r="W90" s="608"/>
      <c r="X90" s="609"/>
      <c r="Y90" s="610"/>
      <c r="Z90" s="611"/>
      <c r="AA90" s="611"/>
      <c r="AB90" s="623"/>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8"/>
      <c r="B91" s="1059"/>
      <c r="C91" s="1059"/>
      <c r="D91" s="1059"/>
      <c r="E91" s="1059"/>
      <c r="F91" s="1060"/>
      <c r="G91" s="615"/>
      <c r="H91" s="616"/>
      <c r="I91" s="616"/>
      <c r="J91" s="616"/>
      <c r="K91" s="617"/>
      <c r="L91" s="607"/>
      <c r="M91" s="608"/>
      <c r="N91" s="608"/>
      <c r="O91" s="608"/>
      <c r="P91" s="608"/>
      <c r="Q91" s="608"/>
      <c r="R91" s="608"/>
      <c r="S91" s="608"/>
      <c r="T91" s="608"/>
      <c r="U91" s="608"/>
      <c r="V91" s="608"/>
      <c r="W91" s="608"/>
      <c r="X91" s="609"/>
      <c r="Y91" s="610"/>
      <c r="Z91" s="611"/>
      <c r="AA91" s="611"/>
      <c r="AB91" s="623"/>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8"/>
      <c r="B92" s="1059"/>
      <c r="C92" s="1059"/>
      <c r="D92" s="1059"/>
      <c r="E92" s="1059"/>
      <c r="F92" s="1060"/>
      <c r="G92" s="615"/>
      <c r="H92" s="616"/>
      <c r="I92" s="616"/>
      <c r="J92" s="616"/>
      <c r="K92" s="617"/>
      <c r="L92" s="607"/>
      <c r="M92" s="608"/>
      <c r="N92" s="608"/>
      <c r="O92" s="608"/>
      <c r="P92" s="608"/>
      <c r="Q92" s="608"/>
      <c r="R92" s="608"/>
      <c r="S92" s="608"/>
      <c r="T92" s="608"/>
      <c r="U92" s="608"/>
      <c r="V92" s="608"/>
      <c r="W92" s="608"/>
      <c r="X92" s="609"/>
      <c r="Y92" s="610"/>
      <c r="Z92" s="611"/>
      <c r="AA92" s="611"/>
      <c r="AB92" s="623"/>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8"/>
      <c r="B93" s="1059"/>
      <c r="C93" s="1059"/>
      <c r="D93" s="1059"/>
      <c r="E93" s="1059"/>
      <c r="F93" s="106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58"/>
      <c r="B94" s="1059"/>
      <c r="C94" s="1059"/>
      <c r="D94" s="1059"/>
      <c r="E94" s="1059"/>
      <c r="F94" s="1060"/>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6"/>
    </row>
    <row r="95" spans="1:50" ht="24.75" customHeight="1" x14ac:dyDescent="0.15">
      <c r="A95" s="1058"/>
      <c r="B95" s="1059"/>
      <c r="C95" s="1059"/>
      <c r="D95" s="1059"/>
      <c r="E95" s="1059"/>
      <c r="F95" s="1060"/>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58"/>
      <c r="B96" s="1059"/>
      <c r="C96" s="1059"/>
      <c r="D96" s="1059"/>
      <c r="E96" s="1059"/>
      <c r="F96" s="1060"/>
      <c r="G96" s="683"/>
      <c r="H96" s="684"/>
      <c r="I96" s="684"/>
      <c r="J96" s="684"/>
      <c r="K96" s="685"/>
      <c r="L96" s="677"/>
      <c r="M96" s="678"/>
      <c r="N96" s="678"/>
      <c r="O96" s="678"/>
      <c r="P96" s="678"/>
      <c r="Q96" s="678"/>
      <c r="R96" s="678"/>
      <c r="S96" s="678"/>
      <c r="T96" s="678"/>
      <c r="U96" s="678"/>
      <c r="V96" s="678"/>
      <c r="W96" s="678"/>
      <c r="X96" s="679"/>
      <c r="Y96" s="397"/>
      <c r="Z96" s="398"/>
      <c r="AA96" s="398"/>
      <c r="AB96" s="818"/>
      <c r="AC96" s="683"/>
      <c r="AD96" s="684"/>
      <c r="AE96" s="684"/>
      <c r="AF96" s="684"/>
      <c r="AG96" s="685"/>
      <c r="AH96" s="677"/>
      <c r="AI96" s="678"/>
      <c r="AJ96" s="678"/>
      <c r="AK96" s="678"/>
      <c r="AL96" s="678"/>
      <c r="AM96" s="678"/>
      <c r="AN96" s="678"/>
      <c r="AO96" s="678"/>
      <c r="AP96" s="678"/>
      <c r="AQ96" s="678"/>
      <c r="AR96" s="678"/>
      <c r="AS96" s="678"/>
      <c r="AT96" s="679"/>
      <c r="AU96" s="397"/>
      <c r="AV96" s="398"/>
      <c r="AW96" s="398"/>
      <c r="AX96" s="399"/>
    </row>
    <row r="97" spans="1:50" ht="24.75" customHeight="1" x14ac:dyDescent="0.15">
      <c r="A97" s="1058"/>
      <c r="B97" s="1059"/>
      <c r="C97" s="1059"/>
      <c r="D97" s="1059"/>
      <c r="E97" s="1059"/>
      <c r="F97" s="1060"/>
      <c r="G97" s="615"/>
      <c r="H97" s="616"/>
      <c r="I97" s="616"/>
      <c r="J97" s="616"/>
      <c r="K97" s="617"/>
      <c r="L97" s="607"/>
      <c r="M97" s="608"/>
      <c r="N97" s="608"/>
      <c r="O97" s="608"/>
      <c r="P97" s="608"/>
      <c r="Q97" s="608"/>
      <c r="R97" s="608"/>
      <c r="S97" s="608"/>
      <c r="T97" s="608"/>
      <c r="U97" s="608"/>
      <c r="V97" s="608"/>
      <c r="W97" s="608"/>
      <c r="X97" s="609"/>
      <c r="Y97" s="610"/>
      <c r="Z97" s="611"/>
      <c r="AA97" s="611"/>
      <c r="AB97" s="623"/>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8"/>
      <c r="B98" s="1059"/>
      <c r="C98" s="1059"/>
      <c r="D98" s="1059"/>
      <c r="E98" s="1059"/>
      <c r="F98" s="1060"/>
      <c r="G98" s="615"/>
      <c r="H98" s="616"/>
      <c r="I98" s="616"/>
      <c r="J98" s="616"/>
      <c r="K98" s="617"/>
      <c r="L98" s="607"/>
      <c r="M98" s="608"/>
      <c r="N98" s="608"/>
      <c r="O98" s="608"/>
      <c r="P98" s="608"/>
      <c r="Q98" s="608"/>
      <c r="R98" s="608"/>
      <c r="S98" s="608"/>
      <c r="T98" s="608"/>
      <c r="U98" s="608"/>
      <c r="V98" s="608"/>
      <c r="W98" s="608"/>
      <c r="X98" s="609"/>
      <c r="Y98" s="610"/>
      <c r="Z98" s="611"/>
      <c r="AA98" s="611"/>
      <c r="AB98" s="623"/>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8"/>
      <c r="B99" s="1059"/>
      <c r="C99" s="1059"/>
      <c r="D99" s="1059"/>
      <c r="E99" s="1059"/>
      <c r="F99" s="1060"/>
      <c r="G99" s="615"/>
      <c r="H99" s="616"/>
      <c r="I99" s="616"/>
      <c r="J99" s="616"/>
      <c r="K99" s="617"/>
      <c r="L99" s="607"/>
      <c r="M99" s="608"/>
      <c r="N99" s="608"/>
      <c r="O99" s="608"/>
      <c r="P99" s="608"/>
      <c r="Q99" s="608"/>
      <c r="R99" s="608"/>
      <c r="S99" s="608"/>
      <c r="T99" s="608"/>
      <c r="U99" s="608"/>
      <c r="V99" s="608"/>
      <c r="W99" s="608"/>
      <c r="X99" s="609"/>
      <c r="Y99" s="610"/>
      <c r="Z99" s="611"/>
      <c r="AA99" s="611"/>
      <c r="AB99" s="623"/>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8"/>
      <c r="B100" s="1059"/>
      <c r="C100" s="1059"/>
      <c r="D100" s="1059"/>
      <c r="E100" s="1059"/>
      <c r="F100" s="106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3"/>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8"/>
      <c r="B101" s="1059"/>
      <c r="C101" s="1059"/>
      <c r="D101" s="1059"/>
      <c r="E101" s="1059"/>
      <c r="F101" s="106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3"/>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8"/>
      <c r="B102" s="1059"/>
      <c r="C102" s="1059"/>
      <c r="D102" s="1059"/>
      <c r="E102" s="1059"/>
      <c r="F102" s="106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3"/>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8"/>
      <c r="B103" s="1059"/>
      <c r="C103" s="1059"/>
      <c r="D103" s="1059"/>
      <c r="E103" s="1059"/>
      <c r="F103" s="106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3"/>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8"/>
      <c r="B104" s="1059"/>
      <c r="C104" s="1059"/>
      <c r="D104" s="1059"/>
      <c r="E104" s="1059"/>
      <c r="F104" s="106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3"/>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8"/>
      <c r="B105" s="1059"/>
      <c r="C105" s="1059"/>
      <c r="D105" s="1059"/>
      <c r="E105" s="1059"/>
      <c r="F105" s="106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3"/>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6"/>
    </row>
    <row r="109" spans="1:50" ht="24.75" customHeight="1" x14ac:dyDescent="0.15">
      <c r="A109" s="1058"/>
      <c r="B109" s="1059"/>
      <c r="C109" s="1059"/>
      <c r="D109" s="1059"/>
      <c r="E109" s="1059"/>
      <c r="F109" s="1060"/>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58"/>
      <c r="B110" s="1059"/>
      <c r="C110" s="1059"/>
      <c r="D110" s="1059"/>
      <c r="E110" s="1059"/>
      <c r="F110" s="1060"/>
      <c r="G110" s="683"/>
      <c r="H110" s="684"/>
      <c r="I110" s="684"/>
      <c r="J110" s="684"/>
      <c r="K110" s="685"/>
      <c r="L110" s="677"/>
      <c r="M110" s="678"/>
      <c r="N110" s="678"/>
      <c r="O110" s="678"/>
      <c r="P110" s="678"/>
      <c r="Q110" s="678"/>
      <c r="R110" s="678"/>
      <c r="S110" s="678"/>
      <c r="T110" s="678"/>
      <c r="U110" s="678"/>
      <c r="V110" s="678"/>
      <c r="W110" s="678"/>
      <c r="X110" s="679"/>
      <c r="Y110" s="397"/>
      <c r="Z110" s="398"/>
      <c r="AA110" s="398"/>
      <c r="AB110" s="818"/>
      <c r="AC110" s="683"/>
      <c r="AD110" s="684"/>
      <c r="AE110" s="684"/>
      <c r="AF110" s="684"/>
      <c r="AG110" s="685"/>
      <c r="AH110" s="677"/>
      <c r="AI110" s="678"/>
      <c r="AJ110" s="678"/>
      <c r="AK110" s="678"/>
      <c r="AL110" s="678"/>
      <c r="AM110" s="678"/>
      <c r="AN110" s="678"/>
      <c r="AO110" s="678"/>
      <c r="AP110" s="678"/>
      <c r="AQ110" s="678"/>
      <c r="AR110" s="678"/>
      <c r="AS110" s="678"/>
      <c r="AT110" s="679"/>
      <c r="AU110" s="397"/>
      <c r="AV110" s="398"/>
      <c r="AW110" s="398"/>
      <c r="AX110" s="399"/>
    </row>
    <row r="111" spans="1:50" ht="24.75" customHeight="1" x14ac:dyDescent="0.15">
      <c r="A111" s="1058"/>
      <c r="B111" s="1059"/>
      <c r="C111" s="1059"/>
      <c r="D111" s="1059"/>
      <c r="E111" s="1059"/>
      <c r="F111" s="106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3"/>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8"/>
      <c r="B112" s="1059"/>
      <c r="C112" s="1059"/>
      <c r="D112" s="1059"/>
      <c r="E112" s="1059"/>
      <c r="F112" s="106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3"/>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8"/>
      <c r="B113" s="1059"/>
      <c r="C113" s="1059"/>
      <c r="D113" s="1059"/>
      <c r="E113" s="1059"/>
      <c r="F113" s="106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3"/>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8"/>
      <c r="B114" s="1059"/>
      <c r="C114" s="1059"/>
      <c r="D114" s="1059"/>
      <c r="E114" s="1059"/>
      <c r="F114" s="106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3"/>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8"/>
      <c r="B115" s="1059"/>
      <c r="C115" s="1059"/>
      <c r="D115" s="1059"/>
      <c r="E115" s="1059"/>
      <c r="F115" s="106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3"/>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8"/>
      <c r="B116" s="1059"/>
      <c r="C116" s="1059"/>
      <c r="D116" s="1059"/>
      <c r="E116" s="1059"/>
      <c r="F116" s="106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3"/>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8"/>
      <c r="B117" s="1059"/>
      <c r="C117" s="1059"/>
      <c r="D117" s="1059"/>
      <c r="E117" s="1059"/>
      <c r="F117" s="106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3"/>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8"/>
      <c r="B118" s="1059"/>
      <c r="C118" s="1059"/>
      <c r="D118" s="1059"/>
      <c r="E118" s="1059"/>
      <c r="F118" s="106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3"/>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8"/>
      <c r="B119" s="1059"/>
      <c r="C119" s="1059"/>
      <c r="D119" s="1059"/>
      <c r="E119" s="1059"/>
      <c r="F119" s="106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3"/>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8"/>
      <c r="B120" s="1059"/>
      <c r="C120" s="1059"/>
      <c r="D120" s="1059"/>
      <c r="E120" s="1059"/>
      <c r="F120" s="106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58"/>
      <c r="B121" s="1059"/>
      <c r="C121" s="1059"/>
      <c r="D121" s="1059"/>
      <c r="E121" s="1059"/>
      <c r="F121" s="1060"/>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6"/>
    </row>
    <row r="122" spans="1:50" ht="25.5" customHeight="1" x14ac:dyDescent="0.15">
      <c r="A122" s="1058"/>
      <c r="B122" s="1059"/>
      <c r="C122" s="1059"/>
      <c r="D122" s="1059"/>
      <c r="E122" s="1059"/>
      <c r="F122" s="1060"/>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58"/>
      <c r="B123" s="1059"/>
      <c r="C123" s="1059"/>
      <c r="D123" s="1059"/>
      <c r="E123" s="1059"/>
      <c r="F123" s="1060"/>
      <c r="G123" s="683"/>
      <c r="H123" s="684"/>
      <c r="I123" s="684"/>
      <c r="J123" s="684"/>
      <c r="K123" s="685"/>
      <c r="L123" s="677"/>
      <c r="M123" s="678"/>
      <c r="N123" s="678"/>
      <c r="O123" s="678"/>
      <c r="P123" s="678"/>
      <c r="Q123" s="678"/>
      <c r="R123" s="678"/>
      <c r="S123" s="678"/>
      <c r="T123" s="678"/>
      <c r="U123" s="678"/>
      <c r="V123" s="678"/>
      <c r="W123" s="678"/>
      <c r="X123" s="679"/>
      <c r="Y123" s="397"/>
      <c r="Z123" s="398"/>
      <c r="AA123" s="398"/>
      <c r="AB123" s="818"/>
      <c r="AC123" s="683"/>
      <c r="AD123" s="684"/>
      <c r="AE123" s="684"/>
      <c r="AF123" s="684"/>
      <c r="AG123" s="685"/>
      <c r="AH123" s="677"/>
      <c r="AI123" s="678"/>
      <c r="AJ123" s="678"/>
      <c r="AK123" s="678"/>
      <c r="AL123" s="678"/>
      <c r="AM123" s="678"/>
      <c r="AN123" s="678"/>
      <c r="AO123" s="678"/>
      <c r="AP123" s="678"/>
      <c r="AQ123" s="678"/>
      <c r="AR123" s="678"/>
      <c r="AS123" s="678"/>
      <c r="AT123" s="679"/>
      <c r="AU123" s="397"/>
      <c r="AV123" s="398"/>
      <c r="AW123" s="398"/>
      <c r="AX123" s="399"/>
    </row>
    <row r="124" spans="1:50" ht="24.75" customHeight="1" x14ac:dyDescent="0.15">
      <c r="A124" s="1058"/>
      <c r="B124" s="1059"/>
      <c r="C124" s="1059"/>
      <c r="D124" s="1059"/>
      <c r="E124" s="1059"/>
      <c r="F124" s="106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3"/>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8"/>
      <c r="B125" s="1059"/>
      <c r="C125" s="1059"/>
      <c r="D125" s="1059"/>
      <c r="E125" s="1059"/>
      <c r="F125" s="106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3"/>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8"/>
      <c r="B126" s="1059"/>
      <c r="C126" s="1059"/>
      <c r="D126" s="1059"/>
      <c r="E126" s="1059"/>
      <c r="F126" s="106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3"/>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8"/>
      <c r="B127" s="1059"/>
      <c r="C127" s="1059"/>
      <c r="D127" s="1059"/>
      <c r="E127" s="1059"/>
      <c r="F127" s="106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3"/>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8"/>
      <c r="B128" s="1059"/>
      <c r="C128" s="1059"/>
      <c r="D128" s="1059"/>
      <c r="E128" s="1059"/>
      <c r="F128" s="106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3"/>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8"/>
      <c r="B129" s="1059"/>
      <c r="C129" s="1059"/>
      <c r="D129" s="1059"/>
      <c r="E129" s="1059"/>
      <c r="F129" s="106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3"/>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8"/>
      <c r="B130" s="1059"/>
      <c r="C130" s="1059"/>
      <c r="D130" s="1059"/>
      <c r="E130" s="1059"/>
      <c r="F130" s="106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3"/>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8"/>
      <c r="B131" s="1059"/>
      <c r="C131" s="1059"/>
      <c r="D131" s="1059"/>
      <c r="E131" s="1059"/>
      <c r="F131" s="106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3"/>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8"/>
      <c r="B132" s="1059"/>
      <c r="C132" s="1059"/>
      <c r="D132" s="1059"/>
      <c r="E132" s="1059"/>
      <c r="F132" s="106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3"/>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8"/>
      <c r="B133" s="1059"/>
      <c r="C133" s="1059"/>
      <c r="D133" s="1059"/>
      <c r="E133" s="1059"/>
      <c r="F133" s="106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58"/>
      <c r="B134" s="1059"/>
      <c r="C134" s="1059"/>
      <c r="D134" s="1059"/>
      <c r="E134" s="1059"/>
      <c r="F134" s="1060"/>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6"/>
    </row>
    <row r="135" spans="1:50" ht="24.75" customHeight="1" x14ac:dyDescent="0.15">
      <c r="A135" s="1058"/>
      <c r="B135" s="1059"/>
      <c r="C135" s="1059"/>
      <c r="D135" s="1059"/>
      <c r="E135" s="1059"/>
      <c r="F135" s="1060"/>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58"/>
      <c r="B136" s="1059"/>
      <c r="C136" s="1059"/>
      <c r="D136" s="1059"/>
      <c r="E136" s="1059"/>
      <c r="F136" s="1060"/>
      <c r="G136" s="683"/>
      <c r="H136" s="684"/>
      <c r="I136" s="684"/>
      <c r="J136" s="684"/>
      <c r="K136" s="685"/>
      <c r="L136" s="677"/>
      <c r="M136" s="678"/>
      <c r="N136" s="678"/>
      <c r="O136" s="678"/>
      <c r="P136" s="678"/>
      <c r="Q136" s="678"/>
      <c r="R136" s="678"/>
      <c r="S136" s="678"/>
      <c r="T136" s="678"/>
      <c r="U136" s="678"/>
      <c r="V136" s="678"/>
      <c r="W136" s="678"/>
      <c r="X136" s="679"/>
      <c r="Y136" s="397"/>
      <c r="Z136" s="398"/>
      <c r="AA136" s="398"/>
      <c r="AB136" s="818"/>
      <c r="AC136" s="683"/>
      <c r="AD136" s="684"/>
      <c r="AE136" s="684"/>
      <c r="AF136" s="684"/>
      <c r="AG136" s="685"/>
      <c r="AH136" s="677"/>
      <c r="AI136" s="678"/>
      <c r="AJ136" s="678"/>
      <c r="AK136" s="678"/>
      <c r="AL136" s="678"/>
      <c r="AM136" s="678"/>
      <c r="AN136" s="678"/>
      <c r="AO136" s="678"/>
      <c r="AP136" s="678"/>
      <c r="AQ136" s="678"/>
      <c r="AR136" s="678"/>
      <c r="AS136" s="678"/>
      <c r="AT136" s="679"/>
      <c r="AU136" s="397"/>
      <c r="AV136" s="398"/>
      <c r="AW136" s="398"/>
      <c r="AX136" s="399"/>
    </row>
    <row r="137" spans="1:50" ht="24.75" customHeight="1" x14ac:dyDescent="0.15">
      <c r="A137" s="1058"/>
      <c r="B137" s="1059"/>
      <c r="C137" s="1059"/>
      <c r="D137" s="1059"/>
      <c r="E137" s="1059"/>
      <c r="F137" s="106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3"/>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8"/>
      <c r="B138" s="1059"/>
      <c r="C138" s="1059"/>
      <c r="D138" s="1059"/>
      <c r="E138" s="1059"/>
      <c r="F138" s="106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3"/>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8"/>
      <c r="B139" s="1059"/>
      <c r="C139" s="1059"/>
      <c r="D139" s="1059"/>
      <c r="E139" s="1059"/>
      <c r="F139" s="106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3"/>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8"/>
      <c r="B140" s="1059"/>
      <c r="C140" s="1059"/>
      <c r="D140" s="1059"/>
      <c r="E140" s="1059"/>
      <c r="F140" s="106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3"/>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8"/>
      <c r="B141" s="1059"/>
      <c r="C141" s="1059"/>
      <c r="D141" s="1059"/>
      <c r="E141" s="1059"/>
      <c r="F141" s="106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3"/>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8"/>
      <c r="B142" s="1059"/>
      <c r="C142" s="1059"/>
      <c r="D142" s="1059"/>
      <c r="E142" s="1059"/>
      <c r="F142" s="106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3"/>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8"/>
      <c r="B143" s="1059"/>
      <c r="C143" s="1059"/>
      <c r="D143" s="1059"/>
      <c r="E143" s="1059"/>
      <c r="F143" s="106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3"/>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8"/>
      <c r="B144" s="1059"/>
      <c r="C144" s="1059"/>
      <c r="D144" s="1059"/>
      <c r="E144" s="1059"/>
      <c r="F144" s="106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3"/>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8"/>
      <c r="B145" s="1059"/>
      <c r="C145" s="1059"/>
      <c r="D145" s="1059"/>
      <c r="E145" s="1059"/>
      <c r="F145" s="106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3"/>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8"/>
      <c r="B146" s="1059"/>
      <c r="C146" s="1059"/>
      <c r="D146" s="1059"/>
      <c r="E146" s="1059"/>
      <c r="F146" s="106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58"/>
      <c r="B147" s="1059"/>
      <c r="C147" s="1059"/>
      <c r="D147" s="1059"/>
      <c r="E147" s="1059"/>
      <c r="F147" s="1060"/>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6"/>
    </row>
    <row r="148" spans="1:50" ht="24.75" customHeight="1" x14ac:dyDescent="0.15">
      <c r="A148" s="1058"/>
      <c r="B148" s="1059"/>
      <c r="C148" s="1059"/>
      <c r="D148" s="1059"/>
      <c r="E148" s="1059"/>
      <c r="F148" s="1060"/>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58"/>
      <c r="B149" s="1059"/>
      <c r="C149" s="1059"/>
      <c r="D149" s="1059"/>
      <c r="E149" s="1059"/>
      <c r="F149" s="1060"/>
      <c r="G149" s="683"/>
      <c r="H149" s="684"/>
      <c r="I149" s="684"/>
      <c r="J149" s="684"/>
      <c r="K149" s="685"/>
      <c r="L149" s="677"/>
      <c r="M149" s="678"/>
      <c r="N149" s="678"/>
      <c r="O149" s="678"/>
      <c r="P149" s="678"/>
      <c r="Q149" s="678"/>
      <c r="R149" s="678"/>
      <c r="S149" s="678"/>
      <c r="T149" s="678"/>
      <c r="U149" s="678"/>
      <c r="V149" s="678"/>
      <c r="W149" s="678"/>
      <c r="X149" s="679"/>
      <c r="Y149" s="397"/>
      <c r="Z149" s="398"/>
      <c r="AA149" s="398"/>
      <c r="AB149" s="818"/>
      <c r="AC149" s="683"/>
      <c r="AD149" s="684"/>
      <c r="AE149" s="684"/>
      <c r="AF149" s="684"/>
      <c r="AG149" s="685"/>
      <c r="AH149" s="677"/>
      <c r="AI149" s="678"/>
      <c r="AJ149" s="678"/>
      <c r="AK149" s="678"/>
      <c r="AL149" s="678"/>
      <c r="AM149" s="678"/>
      <c r="AN149" s="678"/>
      <c r="AO149" s="678"/>
      <c r="AP149" s="678"/>
      <c r="AQ149" s="678"/>
      <c r="AR149" s="678"/>
      <c r="AS149" s="678"/>
      <c r="AT149" s="679"/>
      <c r="AU149" s="397"/>
      <c r="AV149" s="398"/>
      <c r="AW149" s="398"/>
      <c r="AX149" s="399"/>
    </row>
    <row r="150" spans="1:50" ht="24.75" customHeight="1" x14ac:dyDescent="0.15">
      <c r="A150" s="1058"/>
      <c r="B150" s="1059"/>
      <c r="C150" s="1059"/>
      <c r="D150" s="1059"/>
      <c r="E150" s="1059"/>
      <c r="F150" s="106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3"/>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8"/>
      <c r="B151" s="1059"/>
      <c r="C151" s="1059"/>
      <c r="D151" s="1059"/>
      <c r="E151" s="1059"/>
      <c r="F151" s="106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3"/>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8"/>
      <c r="B152" s="1059"/>
      <c r="C152" s="1059"/>
      <c r="D152" s="1059"/>
      <c r="E152" s="1059"/>
      <c r="F152" s="106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3"/>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8"/>
      <c r="B153" s="1059"/>
      <c r="C153" s="1059"/>
      <c r="D153" s="1059"/>
      <c r="E153" s="1059"/>
      <c r="F153" s="106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3"/>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8"/>
      <c r="B154" s="1059"/>
      <c r="C154" s="1059"/>
      <c r="D154" s="1059"/>
      <c r="E154" s="1059"/>
      <c r="F154" s="106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3"/>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8"/>
      <c r="B155" s="1059"/>
      <c r="C155" s="1059"/>
      <c r="D155" s="1059"/>
      <c r="E155" s="1059"/>
      <c r="F155" s="106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3"/>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8"/>
      <c r="B156" s="1059"/>
      <c r="C156" s="1059"/>
      <c r="D156" s="1059"/>
      <c r="E156" s="1059"/>
      <c r="F156" s="106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3"/>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8"/>
      <c r="B157" s="1059"/>
      <c r="C157" s="1059"/>
      <c r="D157" s="1059"/>
      <c r="E157" s="1059"/>
      <c r="F157" s="106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3"/>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8"/>
      <c r="B158" s="1059"/>
      <c r="C158" s="1059"/>
      <c r="D158" s="1059"/>
      <c r="E158" s="1059"/>
      <c r="F158" s="106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3"/>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6"/>
    </row>
    <row r="162" spans="1:50" ht="24.75" customHeight="1" x14ac:dyDescent="0.15">
      <c r="A162" s="1058"/>
      <c r="B162" s="1059"/>
      <c r="C162" s="1059"/>
      <c r="D162" s="1059"/>
      <c r="E162" s="1059"/>
      <c r="F162" s="1060"/>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58"/>
      <c r="B163" s="1059"/>
      <c r="C163" s="1059"/>
      <c r="D163" s="1059"/>
      <c r="E163" s="1059"/>
      <c r="F163" s="1060"/>
      <c r="G163" s="683"/>
      <c r="H163" s="684"/>
      <c r="I163" s="684"/>
      <c r="J163" s="684"/>
      <c r="K163" s="685"/>
      <c r="L163" s="677"/>
      <c r="M163" s="678"/>
      <c r="N163" s="678"/>
      <c r="O163" s="678"/>
      <c r="P163" s="678"/>
      <c r="Q163" s="678"/>
      <c r="R163" s="678"/>
      <c r="S163" s="678"/>
      <c r="T163" s="678"/>
      <c r="U163" s="678"/>
      <c r="V163" s="678"/>
      <c r="W163" s="678"/>
      <c r="X163" s="679"/>
      <c r="Y163" s="397"/>
      <c r="Z163" s="398"/>
      <c r="AA163" s="398"/>
      <c r="AB163" s="818"/>
      <c r="AC163" s="683"/>
      <c r="AD163" s="684"/>
      <c r="AE163" s="684"/>
      <c r="AF163" s="684"/>
      <c r="AG163" s="685"/>
      <c r="AH163" s="677"/>
      <c r="AI163" s="678"/>
      <c r="AJ163" s="678"/>
      <c r="AK163" s="678"/>
      <c r="AL163" s="678"/>
      <c r="AM163" s="678"/>
      <c r="AN163" s="678"/>
      <c r="AO163" s="678"/>
      <c r="AP163" s="678"/>
      <c r="AQ163" s="678"/>
      <c r="AR163" s="678"/>
      <c r="AS163" s="678"/>
      <c r="AT163" s="679"/>
      <c r="AU163" s="397"/>
      <c r="AV163" s="398"/>
      <c r="AW163" s="398"/>
      <c r="AX163" s="399"/>
    </row>
    <row r="164" spans="1:50" ht="24.75" customHeight="1" x14ac:dyDescent="0.15">
      <c r="A164" s="1058"/>
      <c r="B164" s="1059"/>
      <c r="C164" s="1059"/>
      <c r="D164" s="1059"/>
      <c r="E164" s="1059"/>
      <c r="F164" s="106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3"/>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8"/>
      <c r="B165" s="1059"/>
      <c r="C165" s="1059"/>
      <c r="D165" s="1059"/>
      <c r="E165" s="1059"/>
      <c r="F165" s="106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3"/>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8"/>
      <c r="B166" s="1059"/>
      <c r="C166" s="1059"/>
      <c r="D166" s="1059"/>
      <c r="E166" s="1059"/>
      <c r="F166" s="106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3"/>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8"/>
      <c r="B167" s="1059"/>
      <c r="C167" s="1059"/>
      <c r="D167" s="1059"/>
      <c r="E167" s="1059"/>
      <c r="F167" s="106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3"/>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8"/>
      <c r="B168" s="1059"/>
      <c r="C168" s="1059"/>
      <c r="D168" s="1059"/>
      <c r="E168" s="1059"/>
      <c r="F168" s="106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3"/>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8"/>
      <c r="B169" s="1059"/>
      <c r="C169" s="1059"/>
      <c r="D169" s="1059"/>
      <c r="E169" s="1059"/>
      <c r="F169" s="106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3"/>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8"/>
      <c r="B170" s="1059"/>
      <c r="C170" s="1059"/>
      <c r="D170" s="1059"/>
      <c r="E170" s="1059"/>
      <c r="F170" s="106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3"/>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8"/>
      <c r="B171" s="1059"/>
      <c r="C171" s="1059"/>
      <c r="D171" s="1059"/>
      <c r="E171" s="1059"/>
      <c r="F171" s="106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3"/>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8"/>
      <c r="B172" s="1059"/>
      <c r="C172" s="1059"/>
      <c r="D172" s="1059"/>
      <c r="E172" s="1059"/>
      <c r="F172" s="106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3"/>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8"/>
      <c r="B173" s="1059"/>
      <c r="C173" s="1059"/>
      <c r="D173" s="1059"/>
      <c r="E173" s="1059"/>
      <c r="F173" s="106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58"/>
      <c r="B174" s="1059"/>
      <c r="C174" s="1059"/>
      <c r="D174" s="1059"/>
      <c r="E174" s="1059"/>
      <c r="F174" s="1060"/>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6"/>
    </row>
    <row r="175" spans="1:50" ht="25.5" customHeight="1" x14ac:dyDescent="0.15">
      <c r="A175" s="1058"/>
      <c r="B175" s="1059"/>
      <c r="C175" s="1059"/>
      <c r="D175" s="1059"/>
      <c r="E175" s="1059"/>
      <c r="F175" s="1060"/>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58"/>
      <c r="B176" s="1059"/>
      <c r="C176" s="1059"/>
      <c r="D176" s="1059"/>
      <c r="E176" s="1059"/>
      <c r="F176" s="1060"/>
      <c r="G176" s="683"/>
      <c r="H176" s="684"/>
      <c r="I176" s="684"/>
      <c r="J176" s="684"/>
      <c r="K176" s="685"/>
      <c r="L176" s="677"/>
      <c r="M176" s="678"/>
      <c r="N176" s="678"/>
      <c r="O176" s="678"/>
      <c r="P176" s="678"/>
      <c r="Q176" s="678"/>
      <c r="R176" s="678"/>
      <c r="S176" s="678"/>
      <c r="T176" s="678"/>
      <c r="U176" s="678"/>
      <c r="V176" s="678"/>
      <c r="W176" s="678"/>
      <c r="X176" s="679"/>
      <c r="Y176" s="397"/>
      <c r="Z176" s="398"/>
      <c r="AA176" s="398"/>
      <c r="AB176" s="818"/>
      <c r="AC176" s="683"/>
      <c r="AD176" s="684"/>
      <c r="AE176" s="684"/>
      <c r="AF176" s="684"/>
      <c r="AG176" s="685"/>
      <c r="AH176" s="677"/>
      <c r="AI176" s="678"/>
      <c r="AJ176" s="678"/>
      <c r="AK176" s="678"/>
      <c r="AL176" s="678"/>
      <c r="AM176" s="678"/>
      <c r="AN176" s="678"/>
      <c r="AO176" s="678"/>
      <c r="AP176" s="678"/>
      <c r="AQ176" s="678"/>
      <c r="AR176" s="678"/>
      <c r="AS176" s="678"/>
      <c r="AT176" s="679"/>
      <c r="AU176" s="397"/>
      <c r="AV176" s="398"/>
      <c r="AW176" s="398"/>
      <c r="AX176" s="399"/>
    </row>
    <row r="177" spans="1:50" ht="24.75" customHeight="1" x14ac:dyDescent="0.15">
      <c r="A177" s="1058"/>
      <c r="B177" s="1059"/>
      <c r="C177" s="1059"/>
      <c r="D177" s="1059"/>
      <c r="E177" s="1059"/>
      <c r="F177" s="106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3"/>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8"/>
      <c r="B178" s="1059"/>
      <c r="C178" s="1059"/>
      <c r="D178" s="1059"/>
      <c r="E178" s="1059"/>
      <c r="F178" s="106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3"/>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8"/>
      <c r="B179" s="1059"/>
      <c r="C179" s="1059"/>
      <c r="D179" s="1059"/>
      <c r="E179" s="1059"/>
      <c r="F179" s="106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3"/>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8"/>
      <c r="B180" s="1059"/>
      <c r="C180" s="1059"/>
      <c r="D180" s="1059"/>
      <c r="E180" s="1059"/>
      <c r="F180" s="106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3"/>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8"/>
      <c r="B181" s="1059"/>
      <c r="C181" s="1059"/>
      <c r="D181" s="1059"/>
      <c r="E181" s="1059"/>
      <c r="F181" s="106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3"/>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8"/>
      <c r="B182" s="1059"/>
      <c r="C182" s="1059"/>
      <c r="D182" s="1059"/>
      <c r="E182" s="1059"/>
      <c r="F182" s="106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3"/>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8"/>
      <c r="B183" s="1059"/>
      <c r="C183" s="1059"/>
      <c r="D183" s="1059"/>
      <c r="E183" s="1059"/>
      <c r="F183" s="106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3"/>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8"/>
      <c r="B184" s="1059"/>
      <c r="C184" s="1059"/>
      <c r="D184" s="1059"/>
      <c r="E184" s="1059"/>
      <c r="F184" s="106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3"/>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8"/>
      <c r="B185" s="1059"/>
      <c r="C185" s="1059"/>
      <c r="D185" s="1059"/>
      <c r="E185" s="1059"/>
      <c r="F185" s="106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3"/>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8"/>
      <c r="B186" s="1059"/>
      <c r="C186" s="1059"/>
      <c r="D186" s="1059"/>
      <c r="E186" s="1059"/>
      <c r="F186" s="106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58"/>
      <c r="B187" s="1059"/>
      <c r="C187" s="1059"/>
      <c r="D187" s="1059"/>
      <c r="E187" s="1059"/>
      <c r="F187" s="1060"/>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6"/>
    </row>
    <row r="188" spans="1:50" ht="24.75" customHeight="1" x14ac:dyDescent="0.15">
      <c r="A188" s="1058"/>
      <c r="B188" s="1059"/>
      <c r="C188" s="1059"/>
      <c r="D188" s="1059"/>
      <c r="E188" s="1059"/>
      <c r="F188" s="1060"/>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58"/>
      <c r="B189" s="1059"/>
      <c r="C189" s="1059"/>
      <c r="D189" s="1059"/>
      <c r="E189" s="1059"/>
      <c r="F189" s="1060"/>
      <c r="G189" s="683"/>
      <c r="H189" s="684"/>
      <c r="I189" s="684"/>
      <c r="J189" s="684"/>
      <c r="K189" s="685"/>
      <c r="L189" s="677"/>
      <c r="M189" s="678"/>
      <c r="N189" s="678"/>
      <c r="O189" s="678"/>
      <c r="P189" s="678"/>
      <c r="Q189" s="678"/>
      <c r="R189" s="678"/>
      <c r="S189" s="678"/>
      <c r="T189" s="678"/>
      <c r="U189" s="678"/>
      <c r="V189" s="678"/>
      <c r="W189" s="678"/>
      <c r="X189" s="679"/>
      <c r="Y189" s="397"/>
      <c r="Z189" s="398"/>
      <c r="AA189" s="398"/>
      <c r="AB189" s="818"/>
      <c r="AC189" s="683"/>
      <c r="AD189" s="684"/>
      <c r="AE189" s="684"/>
      <c r="AF189" s="684"/>
      <c r="AG189" s="685"/>
      <c r="AH189" s="677"/>
      <c r="AI189" s="678"/>
      <c r="AJ189" s="678"/>
      <c r="AK189" s="678"/>
      <c r="AL189" s="678"/>
      <c r="AM189" s="678"/>
      <c r="AN189" s="678"/>
      <c r="AO189" s="678"/>
      <c r="AP189" s="678"/>
      <c r="AQ189" s="678"/>
      <c r="AR189" s="678"/>
      <c r="AS189" s="678"/>
      <c r="AT189" s="679"/>
      <c r="AU189" s="397"/>
      <c r="AV189" s="398"/>
      <c r="AW189" s="398"/>
      <c r="AX189" s="399"/>
    </row>
    <row r="190" spans="1:50" ht="24.75" customHeight="1" x14ac:dyDescent="0.15">
      <c r="A190" s="1058"/>
      <c r="B190" s="1059"/>
      <c r="C190" s="1059"/>
      <c r="D190" s="1059"/>
      <c r="E190" s="1059"/>
      <c r="F190" s="106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3"/>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8"/>
      <c r="B191" s="1059"/>
      <c r="C191" s="1059"/>
      <c r="D191" s="1059"/>
      <c r="E191" s="1059"/>
      <c r="F191" s="106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3"/>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8"/>
      <c r="B192" s="1059"/>
      <c r="C192" s="1059"/>
      <c r="D192" s="1059"/>
      <c r="E192" s="1059"/>
      <c r="F192" s="106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3"/>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8"/>
      <c r="B193" s="1059"/>
      <c r="C193" s="1059"/>
      <c r="D193" s="1059"/>
      <c r="E193" s="1059"/>
      <c r="F193" s="106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3"/>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8"/>
      <c r="B194" s="1059"/>
      <c r="C194" s="1059"/>
      <c r="D194" s="1059"/>
      <c r="E194" s="1059"/>
      <c r="F194" s="106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3"/>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8"/>
      <c r="B195" s="1059"/>
      <c r="C195" s="1059"/>
      <c r="D195" s="1059"/>
      <c r="E195" s="1059"/>
      <c r="F195" s="106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3"/>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8"/>
      <c r="B196" s="1059"/>
      <c r="C196" s="1059"/>
      <c r="D196" s="1059"/>
      <c r="E196" s="1059"/>
      <c r="F196" s="106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3"/>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8"/>
      <c r="B197" s="1059"/>
      <c r="C197" s="1059"/>
      <c r="D197" s="1059"/>
      <c r="E197" s="1059"/>
      <c r="F197" s="106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3"/>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8"/>
      <c r="B198" s="1059"/>
      <c r="C198" s="1059"/>
      <c r="D198" s="1059"/>
      <c r="E198" s="1059"/>
      <c r="F198" s="106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3"/>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8"/>
      <c r="B199" s="1059"/>
      <c r="C199" s="1059"/>
      <c r="D199" s="1059"/>
      <c r="E199" s="1059"/>
      <c r="F199" s="106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58"/>
      <c r="B200" s="1059"/>
      <c r="C200" s="1059"/>
      <c r="D200" s="1059"/>
      <c r="E200" s="1059"/>
      <c r="F200" s="1060"/>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6"/>
    </row>
    <row r="201" spans="1:50" ht="24.75" customHeight="1" x14ac:dyDescent="0.15">
      <c r="A201" s="1058"/>
      <c r="B201" s="1059"/>
      <c r="C201" s="1059"/>
      <c r="D201" s="1059"/>
      <c r="E201" s="1059"/>
      <c r="F201" s="1060"/>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58"/>
      <c r="B202" s="1059"/>
      <c r="C202" s="1059"/>
      <c r="D202" s="1059"/>
      <c r="E202" s="1059"/>
      <c r="F202" s="1060"/>
      <c r="G202" s="683"/>
      <c r="H202" s="684"/>
      <c r="I202" s="684"/>
      <c r="J202" s="684"/>
      <c r="K202" s="685"/>
      <c r="L202" s="677"/>
      <c r="M202" s="678"/>
      <c r="N202" s="678"/>
      <c r="O202" s="678"/>
      <c r="P202" s="678"/>
      <c r="Q202" s="678"/>
      <c r="R202" s="678"/>
      <c r="S202" s="678"/>
      <c r="T202" s="678"/>
      <c r="U202" s="678"/>
      <c r="V202" s="678"/>
      <c r="W202" s="678"/>
      <c r="X202" s="679"/>
      <c r="Y202" s="397"/>
      <c r="Z202" s="398"/>
      <c r="AA202" s="398"/>
      <c r="AB202" s="818"/>
      <c r="AC202" s="683"/>
      <c r="AD202" s="684"/>
      <c r="AE202" s="684"/>
      <c r="AF202" s="684"/>
      <c r="AG202" s="685"/>
      <c r="AH202" s="677"/>
      <c r="AI202" s="678"/>
      <c r="AJ202" s="678"/>
      <c r="AK202" s="678"/>
      <c r="AL202" s="678"/>
      <c r="AM202" s="678"/>
      <c r="AN202" s="678"/>
      <c r="AO202" s="678"/>
      <c r="AP202" s="678"/>
      <c r="AQ202" s="678"/>
      <c r="AR202" s="678"/>
      <c r="AS202" s="678"/>
      <c r="AT202" s="679"/>
      <c r="AU202" s="397"/>
      <c r="AV202" s="398"/>
      <c r="AW202" s="398"/>
      <c r="AX202" s="399"/>
    </row>
    <row r="203" spans="1:50" ht="24.75" customHeight="1" x14ac:dyDescent="0.15">
      <c r="A203" s="1058"/>
      <c r="B203" s="1059"/>
      <c r="C203" s="1059"/>
      <c r="D203" s="1059"/>
      <c r="E203" s="1059"/>
      <c r="F203" s="106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3"/>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8"/>
      <c r="B204" s="1059"/>
      <c r="C204" s="1059"/>
      <c r="D204" s="1059"/>
      <c r="E204" s="1059"/>
      <c r="F204" s="106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3"/>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8"/>
      <c r="B205" s="1059"/>
      <c r="C205" s="1059"/>
      <c r="D205" s="1059"/>
      <c r="E205" s="1059"/>
      <c r="F205" s="106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3"/>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8"/>
      <c r="B206" s="1059"/>
      <c r="C206" s="1059"/>
      <c r="D206" s="1059"/>
      <c r="E206" s="1059"/>
      <c r="F206" s="106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3"/>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8"/>
      <c r="B207" s="1059"/>
      <c r="C207" s="1059"/>
      <c r="D207" s="1059"/>
      <c r="E207" s="1059"/>
      <c r="F207" s="106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3"/>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8"/>
      <c r="B208" s="1059"/>
      <c r="C208" s="1059"/>
      <c r="D208" s="1059"/>
      <c r="E208" s="1059"/>
      <c r="F208" s="106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3"/>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8"/>
      <c r="B209" s="1059"/>
      <c r="C209" s="1059"/>
      <c r="D209" s="1059"/>
      <c r="E209" s="1059"/>
      <c r="F209" s="106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3"/>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8"/>
      <c r="B210" s="1059"/>
      <c r="C210" s="1059"/>
      <c r="D210" s="1059"/>
      <c r="E210" s="1059"/>
      <c r="F210" s="106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3"/>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8"/>
      <c r="B211" s="1059"/>
      <c r="C211" s="1059"/>
      <c r="D211" s="1059"/>
      <c r="E211" s="1059"/>
      <c r="F211" s="106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3"/>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6"/>
    </row>
    <row r="215" spans="1:50" ht="24.75" customHeight="1" x14ac:dyDescent="0.15">
      <c r="A215" s="1058"/>
      <c r="B215" s="1059"/>
      <c r="C215" s="1059"/>
      <c r="D215" s="1059"/>
      <c r="E215" s="1059"/>
      <c r="F215" s="1060"/>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58"/>
      <c r="B216" s="1059"/>
      <c r="C216" s="1059"/>
      <c r="D216" s="1059"/>
      <c r="E216" s="1059"/>
      <c r="F216" s="1060"/>
      <c r="G216" s="683"/>
      <c r="H216" s="684"/>
      <c r="I216" s="684"/>
      <c r="J216" s="684"/>
      <c r="K216" s="685"/>
      <c r="L216" s="677"/>
      <c r="M216" s="678"/>
      <c r="N216" s="678"/>
      <c r="O216" s="678"/>
      <c r="P216" s="678"/>
      <c r="Q216" s="678"/>
      <c r="R216" s="678"/>
      <c r="S216" s="678"/>
      <c r="T216" s="678"/>
      <c r="U216" s="678"/>
      <c r="V216" s="678"/>
      <c r="W216" s="678"/>
      <c r="X216" s="679"/>
      <c r="Y216" s="397"/>
      <c r="Z216" s="398"/>
      <c r="AA216" s="398"/>
      <c r="AB216" s="818"/>
      <c r="AC216" s="683"/>
      <c r="AD216" s="684"/>
      <c r="AE216" s="684"/>
      <c r="AF216" s="684"/>
      <c r="AG216" s="685"/>
      <c r="AH216" s="677"/>
      <c r="AI216" s="678"/>
      <c r="AJ216" s="678"/>
      <c r="AK216" s="678"/>
      <c r="AL216" s="678"/>
      <c r="AM216" s="678"/>
      <c r="AN216" s="678"/>
      <c r="AO216" s="678"/>
      <c r="AP216" s="678"/>
      <c r="AQ216" s="678"/>
      <c r="AR216" s="678"/>
      <c r="AS216" s="678"/>
      <c r="AT216" s="679"/>
      <c r="AU216" s="397"/>
      <c r="AV216" s="398"/>
      <c r="AW216" s="398"/>
      <c r="AX216" s="399"/>
    </row>
    <row r="217" spans="1:50" ht="24.75" customHeight="1" x14ac:dyDescent="0.15">
      <c r="A217" s="1058"/>
      <c r="B217" s="1059"/>
      <c r="C217" s="1059"/>
      <c r="D217" s="1059"/>
      <c r="E217" s="1059"/>
      <c r="F217" s="106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3"/>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8"/>
      <c r="B218" s="1059"/>
      <c r="C218" s="1059"/>
      <c r="D218" s="1059"/>
      <c r="E218" s="1059"/>
      <c r="F218" s="106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3"/>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8"/>
      <c r="B219" s="1059"/>
      <c r="C219" s="1059"/>
      <c r="D219" s="1059"/>
      <c r="E219" s="1059"/>
      <c r="F219" s="106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3"/>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8"/>
      <c r="B220" s="1059"/>
      <c r="C220" s="1059"/>
      <c r="D220" s="1059"/>
      <c r="E220" s="1059"/>
      <c r="F220" s="106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3"/>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8"/>
      <c r="B221" s="1059"/>
      <c r="C221" s="1059"/>
      <c r="D221" s="1059"/>
      <c r="E221" s="1059"/>
      <c r="F221" s="106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3"/>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8"/>
      <c r="B222" s="1059"/>
      <c r="C222" s="1059"/>
      <c r="D222" s="1059"/>
      <c r="E222" s="1059"/>
      <c r="F222" s="106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3"/>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8"/>
      <c r="B223" s="1059"/>
      <c r="C223" s="1059"/>
      <c r="D223" s="1059"/>
      <c r="E223" s="1059"/>
      <c r="F223" s="106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3"/>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8"/>
      <c r="B224" s="1059"/>
      <c r="C224" s="1059"/>
      <c r="D224" s="1059"/>
      <c r="E224" s="1059"/>
      <c r="F224" s="106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3"/>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8"/>
      <c r="B225" s="1059"/>
      <c r="C225" s="1059"/>
      <c r="D225" s="1059"/>
      <c r="E225" s="1059"/>
      <c r="F225" s="106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3"/>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8"/>
      <c r="B226" s="1059"/>
      <c r="C226" s="1059"/>
      <c r="D226" s="1059"/>
      <c r="E226" s="1059"/>
      <c r="F226" s="106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58"/>
      <c r="B227" s="1059"/>
      <c r="C227" s="1059"/>
      <c r="D227" s="1059"/>
      <c r="E227" s="1059"/>
      <c r="F227" s="1060"/>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6"/>
    </row>
    <row r="228" spans="1:50" ht="25.5" customHeight="1" x14ac:dyDescent="0.15">
      <c r="A228" s="1058"/>
      <c r="B228" s="1059"/>
      <c r="C228" s="1059"/>
      <c r="D228" s="1059"/>
      <c r="E228" s="1059"/>
      <c r="F228" s="1060"/>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58"/>
      <c r="B229" s="1059"/>
      <c r="C229" s="1059"/>
      <c r="D229" s="1059"/>
      <c r="E229" s="1059"/>
      <c r="F229" s="1060"/>
      <c r="G229" s="683"/>
      <c r="H229" s="684"/>
      <c r="I229" s="684"/>
      <c r="J229" s="684"/>
      <c r="K229" s="685"/>
      <c r="L229" s="677"/>
      <c r="M229" s="678"/>
      <c r="N229" s="678"/>
      <c r="O229" s="678"/>
      <c r="P229" s="678"/>
      <c r="Q229" s="678"/>
      <c r="R229" s="678"/>
      <c r="S229" s="678"/>
      <c r="T229" s="678"/>
      <c r="U229" s="678"/>
      <c r="V229" s="678"/>
      <c r="W229" s="678"/>
      <c r="X229" s="679"/>
      <c r="Y229" s="397"/>
      <c r="Z229" s="398"/>
      <c r="AA229" s="398"/>
      <c r="AB229" s="818"/>
      <c r="AC229" s="683"/>
      <c r="AD229" s="684"/>
      <c r="AE229" s="684"/>
      <c r="AF229" s="684"/>
      <c r="AG229" s="685"/>
      <c r="AH229" s="677"/>
      <c r="AI229" s="678"/>
      <c r="AJ229" s="678"/>
      <c r="AK229" s="678"/>
      <c r="AL229" s="678"/>
      <c r="AM229" s="678"/>
      <c r="AN229" s="678"/>
      <c r="AO229" s="678"/>
      <c r="AP229" s="678"/>
      <c r="AQ229" s="678"/>
      <c r="AR229" s="678"/>
      <c r="AS229" s="678"/>
      <c r="AT229" s="679"/>
      <c r="AU229" s="397"/>
      <c r="AV229" s="398"/>
      <c r="AW229" s="398"/>
      <c r="AX229" s="399"/>
    </row>
    <row r="230" spans="1:50" ht="24.75" customHeight="1" x14ac:dyDescent="0.15">
      <c r="A230" s="1058"/>
      <c r="B230" s="1059"/>
      <c r="C230" s="1059"/>
      <c r="D230" s="1059"/>
      <c r="E230" s="1059"/>
      <c r="F230" s="106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3"/>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8"/>
      <c r="B231" s="1059"/>
      <c r="C231" s="1059"/>
      <c r="D231" s="1059"/>
      <c r="E231" s="1059"/>
      <c r="F231" s="106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3"/>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8"/>
      <c r="B232" s="1059"/>
      <c r="C232" s="1059"/>
      <c r="D232" s="1059"/>
      <c r="E232" s="1059"/>
      <c r="F232" s="106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3"/>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8"/>
      <c r="B233" s="1059"/>
      <c r="C233" s="1059"/>
      <c r="D233" s="1059"/>
      <c r="E233" s="1059"/>
      <c r="F233" s="106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3"/>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8"/>
      <c r="B234" s="1059"/>
      <c r="C234" s="1059"/>
      <c r="D234" s="1059"/>
      <c r="E234" s="1059"/>
      <c r="F234" s="106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3"/>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8"/>
      <c r="B235" s="1059"/>
      <c r="C235" s="1059"/>
      <c r="D235" s="1059"/>
      <c r="E235" s="1059"/>
      <c r="F235" s="106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3"/>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8"/>
      <c r="B236" s="1059"/>
      <c r="C236" s="1059"/>
      <c r="D236" s="1059"/>
      <c r="E236" s="1059"/>
      <c r="F236" s="106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3"/>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8"/>
      <c r="B237" s="1059"/>
      <c r="C237" s="1059"/>
      <c r="D237" s="1059"/>
      <c r="E237" s="1059"/>
      <c r="F237" s="106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3"/>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8"/>
      <c r="B238" s="1059"/>
      <c r="C238" s="1059"/>
      <c r="D238" s="1059"/>
      <c r="E238" s="1059"/>
      <c r="F238" s="106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3"/>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8"/>
      <c r="B239" s="1059"/>
      <c r="C239" s="1059"/>
      <c r="D239" s="1059"/>
      <c r="E239" s="1059"/>
      <c r="F239" s="106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58"/>
      <c r="B240" s="1059"/>
      <c r="C240" s="1059"/>
      <c r="D240" s="1059"/>
      <c r="E240" s="1059"/>
      <c r="F240" s="1060"/>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6"/>
    </row>
    <row r="241" spans="1:50" ht="24.75" customHeight="1" x14ac:dyDescent="0.15">
      <c r="A241" s="1058"/>
      <c r="B241" s="1059"/>
      <c r="C241" s="1059"/>
      <c r="D241" s="1059"/>
      <c r="E241" s="1059"/>
      <c r="F241" s="1060"/>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58"/>
      <c r="B242" s="1059"/>
      <c r="C242" s="1059"/>
      <c r="D242" s="1059"/>
      <c r="E242" s="1059"/>
      <c r="F242" s="1060"/>
      <c r="G242" s="683"/>
      <c r="H242" s="684"/>
      <c r="I242" s="684"/>
      <c r="J242" s="684"/>
      <c r="K242" s="685"/>
      <c r="L242" s="677"/>
      <c r="M242" s="678"/>
      <c r="N242" s="678"/>
      <c r="O242" s="678"/>
      <c r="P242" s="678"/>
      <c r="Q242" s="678"/>
      <c r="R242" s="678"/>
      <c r="S242" s="678"/>
      <c r="T242" s="678"/>
      <c r="U242" s="678"/>
      <c r="V242" s="678"/>
      <c r="W242" s="678"/>
      <c r="X242" s="679"/>
      <c r="Y242" s="397"/>
      <c r="Z242" s="398"/>
      <c r="AA242" s="398"/>
      <c r="AB242" s="818"/>
      <c r="AC242" s="683"/>
      <c r="AD242" s="684"/>
      <c r="AE242" s="684"/>
      <c r="AF242" s="684"/>
      <c r="AG242" s="685"/>
      <c r="AH242" s="677"/>
      <c r="AI242" s="678"/>
      <c r="AJ242" s="678"/>
      <c r="AK242" s="678"/>
      <c r="AL242" s="678"/>
      <c r="AM242" s="678"/>
      <c r="AN242" s="678"/>
      <c r="AO242" s="678"/>
      <c r="AP242" s="678"/>
      <c r="AQ242" s="678"/>
      <c r="AR242" s="678"/>
      <c r="AS242" s="678"/>
      <c r="AT242" s="679"/>
      <c r="AU242" s="397"/>
      <c r="AV242" s="398"/>
      <c r="AW242" s="398"/>
      <c r="AX242" s="399"/>
    </row>
    <row r="243" spans="1:50" ht="24.75" customHeight="1" x14ac:dyDescent="0.15">
      <c r="A243" s="1058"/>
      <c r="B243" s="1059"/>
      <c r="C243" s="1059"/>
      <c r="D243" s="1059"/>
      <c r="E243" s="1059"/>
      <c r="F243" s="106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3"/>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8"/>
      <c r="B244" s="1059"/>
      <c r="C244" s="1059"/>
      <c r="D244" s="1059"/>
      <c r="E244" s="1059"/>
      <c r="F244" s="106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3"/>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8"/>
      <c r="B245" s="1059"/>
      <c r="C245" s="1059"/>
      <c r="D245" s="1059"/>
      <c r="E245" s="1059"/>
      <c r="F245" s="106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3"/>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8"/>
      <c r="B246" s="1059"/>
      <c r="C246" s="1059"/>
      <c r="D246" s="1059"/>
      <c r="E246" s="1059"/>
      <c r="F246" s="106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3"/>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8"/>
      <c r="B247" s="1059"/>
      <c r="C247" s="1059"/>
      <c r="D247" s="1059"/>
      <c r="E247" s="1059"/>
      <c r="F247" s="106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3"/>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8"/>
      <c r="B248" s="1059"/>
      <c r="C248" s="1059"/>
      <c r="D248" s="1059"/>
      <c r="E248" s="1059"/>
      <c r="F248" s="106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3"/>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8"/>
      <c r="B249" s="1059"/>
      <c r="C249" s="1059"/>
      <c r="D249" s="1059"/>
      <c r="E249" s="1059"/>
      <c r="F249" s="106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3"/>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8"/>
      <c r="B250" s="1059"/>
      <c r="C250" s="1059"/>
      <c r="D250" s="1059"/>
      <c r="E250" s="1059"/>
      <c r="F250" s="106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3"/>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8"/>
      <c r="B251" s="1059"/>
      <c r="C251" s="1059"/>
      <c r="D251" s="1059"/>
      <c r="E251" s="1059"/>
      <c r="F251" s="106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3"/>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8"/>
      <c r="B252" s="1059"/>
      <c r="C252" s="1059"/>
      <c r="D252" s="1059"/>
      <c r="E252" s="1059"/>
      <c r="F252" s="106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58"/>
      <c r="B253" s="1059"/>
      <c r="C253" s="1059"/>
      <c r="D253" s="1059"/>
      <c r="E253" s="1059"/>
      <c r="F253" s="1060"/>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6"/>
    </row>
    <row r="254" spans="1:50" ht="24.75" customHeight="1" x14ac:dyDescent="0.15">
      <c r="A254" s="1058"/>
      <c r="B254" s="1059"/>
      <c r="C254" s="1059"/>
      <c r="D254" s="1059"/>
      <c r="E254" s="1059"/>
      <c r="F254" s="1060"/>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58"/>
      <c r="B255" s="1059"/>
      <c r="C255" s="1059"/>
      <c r="D255" s="1059"/>
      <c r="E255" s="1059"/>
      <c r="F255" s="1060"/>
      <c r="G255" s="683"/>
      <c r="H255" s="684"/>
      <c r="I255" s="684"/>
      <c r="J255" s="684"/>
      <c r="K255" s="685"/>
      <c r="L255" s="677"/>
      <c r="M255" s="678"/>
      <c r="N255" s="678"/>
      <c r="O255" s="678"/>
      <c r="P255" s="678"/>
      <c r="Q255" s="678"/>
      <c r="R255" s="678"/>
      <c r="S255" s="678"/>
      <c r="T255" s="678"/>
      <c r="U255" s="678"/>
      <c r="V255" s="678"/>
      <c r="W255" s="678"/>
      <c r="X255" s="679"/>
      <c r="Y255" s="397"/>
      <c r="Z255" s="398"/>
      <c r="AA255" s="398"/>
      <c r="AB255" s="818"/>
      <c r="AC255" s="683"/>
      <c r="AD255" s="684"/>
      <c r="AE255" s="684"/>
      <c r="AF255" s="684"/>
      <c r="AG255" s="685"/>
      <c r="AH255" s="677"/>
      <c r="AI255" s="678"/>
      <c r="AJ255" s="678"/>
      <c r="AK255" s="678"/>
      <c r="AL255" s="678"/>
      <c r="AM255" s="678"/>
      <c r="AN255" s="678"/>
      <c r="AO255" s="678"/>
      <c r="AP255" s="678"/>
      <c r="AQ255" s="678"/>
      <c r="AR255" s="678"/>
      <c r="AS255" s="678"/>
      <c r="AT255" s="679"/>
      <c r="AU255" s="397"/>
      <c r="AV255" s="398"/>
      <c r="AW255" s="398"/>
      <c r="AX255" s="399"/>
    </row>
    <row r="256" spans="1:50" ht="24.75" customHeight="1" x14ac:dyDescent="0.15">
      <c r="A256" s="1058"/>
      <c r="B256" s="1059"/>
      <c r="C256" s="1059"/>
      <c r="D256" s="1059"/>
      <c r="E256" s="1059"/>
      <c r="F256" s="106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3"/>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8"/>
      <c r="B257" s="1059"/>
      <c r="C257" s="1059"/>
      <c r="D257" s="1059"/>
      <c r="E257" s="1059"/>
      <c r="F257" s="106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3"/>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8"/>
      <c r="B258" s="1059"/>
      <c r="C258" s="1059"/>
      <c r="D258" s="1059"/>
      <c r="E258" s="1059"/>
      <c r="F258" s="106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3"/>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8"/>
      <c r="B259" s="1059"/>
      <c r="C259" s="1059"/>
      <c r="D259" s="1059"/>
      <c r="E259" s="1059"/>
      <c r="F259" s="106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3"/>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8"/>
      <c r="B260" s="1059"/>
      <c r="C260" s="1059"/>
      <c r="D260" s="1059"/>
      <c r="E260" s="1059"/>
      <c r="F260" s="106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3"/>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8"/>
      <c r="B261" s="1059"/>
      <c r="C261" s="1059"/>
      <c r="D261" s="1059"/>
      <c r="E261" s="1059"/>
      <c r="F261" s="106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3"/>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8"/>
      <c r="B262" s="1059"/>
      <c r="C262" s="1059"/>
      <c r="D262" s="1059"/>
      <c r="E262" s="1059"/>
      <c r="F262" s="106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3"/>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8"/>
      <c r="B263" s="1059"/>
      <c r="C263" s="1059"/>
      <c r="D263" s="1059"/>
      <c r="E263" s="1059"/>
      <c r="F263" s="106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3"/>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8"/>
      <c r="B264" s="1059"/>
      <c r="C264" s="1059"/>
      <c r="D264" s="1059"/>
      <c r="E264" s="1059"/>
      <c r="F264" s="106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3"/>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2020-11-16T01:11:57Z</cp:lastPrinted>
  <dcterms:created xsi:type="dcterms:W3CDTF">2012-03-13T00:50:25Z</dcterms:created>
  <dcterms:modified xsi:type="dcterms:W3CDTF">2020-11-30T11:55:02Z</dcterms:modified>
</cp:coreProperties>
</file>