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1DBA847-3CAB-4E50-BCE1-BBA725E3BE11}"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<sst xmlns="http://schemas.openxmlformats.org/spreadsheetml/2006/main" count="2976" uniqueCount="667">
  <si>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</si>
  <si>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</si>
  <si>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</si>
  <si>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</si>
  <si>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</si>
  <si>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</si>
  <si>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</si>
  <si>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</si>
  <si>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</si>
  <si>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</si>
  <si>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</si>
  <si>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</si>
  <si>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</si>
  <si>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</si>
  <si>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</si>
  <si>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</si>
  <si>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</si>
  <si>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</si>
  <si>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</si>
  <si>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</si>
  <si>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</si>
  <si>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</si>
  <si>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</si>
  <si>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</si>
  <si>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</si>
  <si>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</si>
  <si>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</si>
  <si>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</si>
  <si>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</si>
  <si>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</si>
  <si>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</si>
  <si>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</si>
  <si>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</si>
  <si>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</si>
  <si>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</si>
  <si>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</si>
  <si>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</si>
  <si>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</si>
  <si>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</si>
  <si>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</si>
  <si>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</si>
  <si>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</si>
  <si>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</si>
  <si>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</si>
  <si>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</si>
  <si>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</si>
  <si>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</si>
  <si>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</si>
  <si>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</si>
  <si>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</si>
  <si>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</si>
  <si>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</si>
  <si>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</si>
  <si>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</si>
  <si>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</si>
  <si>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</si>
  <si>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</si>
  <si>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</si>
  <si>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</si>
  <si>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</si>
  <si>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</si>
  <si>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</si>
  <si>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</si>
  <si>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</si>
  <si>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</si>
  <si>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</si>
  <si>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</si>
  <si>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</si>
  <si>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</si>
  <si>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</si>
  <si>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</si>
  <si>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</si>
  <si>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</si>
  <si>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</si>
  <si>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</si>
  <si>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</si>
  <si>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</si>
  <si>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</si>
  <si>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</si>
  <si>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</si>
  <si>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</si>
  <si>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</si>
  <si>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</si>
  <si>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</si>
  <si>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</si>
  <si>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</si>
  <si>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</si>
  <si>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</si>
  <si>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</si>
  <si>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</si>
  <si>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</si>
  <si>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</si>
  <si>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</si>
  <si>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</si>
  <si>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</si>
  <si>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</si>
  <si>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</si>
  <si>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</si>
  <si>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</si>
  <si>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</si>
  <si>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</si>
  <si>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</si>
  <si>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</si>
  <si>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</si>
  <si>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</si>
  <si>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</si>
  <si>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</si>
  <si>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</si>
  <si>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</si>
  <si>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</si>
  <si>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</si>
  <si>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</si>
  <si>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</si>
  <si>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</si>
  <si>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</si>
  <si>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</si>
  <si>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</si>
  <si>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</si>
  <si>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</si>
  <si>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</si>
  <si>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</si>
  <si>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</si>
  <si>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</si>
  <si>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</si>
  <si>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</si>
  <si>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</si>
  <si>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</si>
  <si>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</si>
  <si>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</si>
  <si>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</si>
  <si>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</si>
  <si>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</si>
  <si>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</si>
  <si>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</si>
  <si>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</si>
  <si>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</si>
  <si>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</si>
  <si>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</si>
  <si>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</si>
  <si>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</si>
  <si>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</si>
  <si>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</si>
  <si>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</si>
  <si>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</si>
  <si>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</si>
  <si>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</si>
  <si>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</si>
  <si>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</si>
  <si>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</si>
  <si>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</si>
  <si>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</si>
  <si>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</si>
  <si>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</si>
  <si>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</si>
  <si>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</si>
  <si>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</si>
  <si>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</si>
  <si>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</si>
  <si>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</si>
  <si>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</si>
  <si>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</si>
  <si>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</si>
  <si>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</si>
  <si>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</si>
  <si>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</si>
  <si>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</si>
  <si>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</si>
  <si>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</si>
  <si>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</si>
  <si>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</si>
  <si>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</si>
  <si>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</si>
  <si>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</si>
  <si>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</si>
  <si>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</si>
  <si>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</si>
  <si>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</si>
  <si>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</si>
  <si>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</si>
  <si>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</si>
  <si>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</si>
  <si>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</si>
  <si>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</si>
  <si>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</si>
  <si>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</si>
  <si>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</si>
  <si>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</si>
  <si>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</si>
  <si>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</si>
  <si>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</si>
  <si>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</si>
  <si>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</si>
  <si>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</si>
  <si>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</si>
  <si>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</si>
  <si>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</si>
  <si>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</si>
  <si>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</si>
  <si>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</si>
  <si>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</si>
  <si>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</si>
  <si>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</si>
  <si>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</si>
  <si>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</si>
  <si>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</si>
  <si>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</si>
  <si>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</si>
  <si>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</si>
  <si>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</si>
  <si>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</si>
  <si>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</si>
  <si>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</si>
  <si>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</si>
  <si>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</si>
  <si>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</si>
  <si>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</si>
  <si>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</si>
  <si>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</si>
  <si>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</si>
  <si>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</si>
  <si>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</si>
  <si>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</si>
  <si>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</si>
  <si>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</si>
  <si>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</si>
  <si>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</si>
  <si>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</si>
  <si>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</si>
  <si>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</si>
  <si>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</si>
  <si>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</si>
  <si>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</si>
  <si>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</si>
  <si>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</si>
  <si>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</si>
  <si>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</si>
  <si>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</si>
  <si>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</si>
  <si>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</si>
  <si>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</si>
  <si>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</si>
  <si>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</si>
  <si>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</si>
  <si>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</si>
  <si>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</si>
  <si>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</si>
  <si>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</si>
  <si>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</si>
  <si>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</si>
  <si>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</si>
  <si>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</si>
  <si>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</si>
  <si>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</si>
  <si>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</si>
  <si>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</si>
  <si>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</si>
  <si>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</si>
  <si>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</si>
  <si>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</si>
  <si>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</si>
  <si>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</si>
  <si>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</si>
  <si>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</si>
  <si>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</si>
  <si>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</si>
  <si>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</si>
  <si>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</si>
  <si>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</si>
  <si>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</si>
  <si>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</si>
  <si>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</si>
  <si>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</si>
  <si>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</si>
  <si>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</si>
  <si>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</si>
  <si>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</si>
  <si>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</si>
  <si>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</si>
  <si>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</si>
  <si>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</si>
  <si>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</si>
  <si>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</si>
  <si>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</si>
  <si>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</si>
  <si>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</si>
  <si>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</si>
  <si>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</si>
  <si>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</si>
  <si>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</si>
  <si>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</si>
  <si>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</si>
  <si>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</si>
  <si>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</si>
  <si>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</si>
  <si>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</si>
  <si>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</si>
  <si>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</si>
  <si>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</si>
  <si>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</si>
  <si>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</si>
  <si>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</si>
  <si>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</si>
  <si>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</si>
  <si>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</si>
  <si>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</si>
  <si>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</si>
  <si>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</si>
  <si>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</si>
  <si>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</si>
  <si>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</si>
  <si>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</si>
  <si>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</si>
  <si>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</si>
  <si>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</si>
  <si>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</si>
  <si>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</si>
  <si>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</si>
  <si>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</si>
  <si>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</si>
  <si>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</si>
  <si>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</si>
  <si>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</si>
  <si>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</si>
  <si>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</si>
  <si>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</si>
  <si>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</si>
  <si>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</si>
  <si>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</si>
  <si>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</si>
  <si>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</si>
  <si>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</si>
  <si>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</si>
  <si>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</si>
  <si>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</si>
  <si>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</si>
  <si>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</si>
  <si>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</si>
  <si>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</si>
  <si>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</si>
  <si>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</si>
  <si>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</si>
  <si>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</si>
  <si>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</si>
  <si>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</si>
  <si>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</si>
  <si>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</si>
  <si>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</si>
  <si>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</si>
  <si>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</si>
  <si>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</si>
  <si>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</si>
  <si>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</si>
  <si>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</si>
  <si>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</si>
  <si>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</si>
  <si>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</si>
  <si>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</si>
  <si>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</si>
  <si>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</si>
  <si>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</si>
  <si>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</si>
  <si>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</si>
  <si>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</si>
  <si>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</si>
  <si>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</si>
  <si>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</si>
  <si>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</si>
  <si>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</si>
  <si>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</si>
  <si>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</si>
  <si>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</si>
  <si>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</si>
  <si>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</si>
  <si>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</si>
  <si>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</si>
  <si>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</si>
  <si>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</si>
  <si>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</si>
  <si>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</si>
  <si>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</si>
  <si>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</si>
  <si>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</si>
  <si>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</si>
  <si>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</si>
  <si>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</si>
  <si>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</si>
  <si>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</si>
  <si>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</si>
  <si>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</si>
  <si>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</si>
  <si>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</si>
  <si>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</si>
  <si>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</si>
  <si>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</si>
  <si>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</si>
  <si>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</si>
  <si>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</si>
  <si>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</si>
  <si>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</si>
  <si>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</si>
  <si>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</si>
  <si>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</si>
  <si>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</si>
  <si>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</si>
  <si>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</si>
  <si>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</si>
  <si>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</si>
  <si>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</si>
  <si>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</si>
  <si>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</si>
  <si>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</si>
  <si>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</si>
  <si>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</si>
  <si>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</si>
  <si>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</si>
  <si>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</si>
  <si>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</si>
  <si>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</si>
  <si>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</si>
  <si>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</si>
  <si>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</si>
  <si>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</si>
  <si>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</si>
  <si>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</si>
  <si>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</si>
  <si>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</si>
  <si>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</si>
  <si>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</si>
  <si>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</si>
  <si>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</si>
  <si>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</si>
  <si>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</si>
  <si>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</si>
  <si>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</si>
  <si>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</si>
  <si>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</si>
  <si>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</si>
  <si>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</si>
  <si>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</si>
  <si>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</si>
  <si>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</si>
  <si>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</si>
  <si>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</si>
  <si>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</si>
  <si>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</si>
  <si>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</si>
  <si>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</si>
  <si>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</si>
  <si>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</si>
  <si>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</si>
  <si>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</si>
  <si>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</si>
  <si>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</si>
  <si>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</si>
  <si>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</si>
  <si>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</si>
  <si>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</si>
  <si>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</si>
  <si>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</si>
  <si>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</si>
  <si>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</si>
  <si>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</si>
  <si>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</si>
  <si>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</si>
  <si>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</si>
  <si>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</si>
  <si>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</si>
  <si>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</si>
  <si>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</si>
  <si>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</si>
  <si>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</si>
  <si>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</si>
  <si>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</si>
  <si>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</si>
  <si>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</si>
  <si>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</si>
  <si>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</si>
  <si>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</si>
  <si>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</si>
  <si>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</si>
  <si>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</si>
  <si>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</si>
  <si>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</si>
  <si>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</si>
  <si>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</si>
  <si>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</si>
  <si>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</si>
  <si>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</si>
  <si>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</si>
  <si>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</si>
  <si>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</si>
  <si>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</si>
  <si>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</si>
  <si>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</si>
  <si>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</si>
  <si>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</si>
  <si>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</si>
  <si>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</si>
  <si>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</si>
  <si>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</si>
  <si>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</si>
  <si>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</si>
  <si>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</si>
  <si>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</si>
  <si>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</si>
  <si>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</si>
  <si>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</si>
  <si>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</si>
  <si>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</si>
  <si>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</si>
  <si>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</si>
  <si>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</si>
  <si>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</si>
  <si>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</si>
  <si>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</si>
  <si>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</si>
  <si>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</si>
  <si>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</si>
  <si>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</si>
  <si>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</si>
  <si>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</si>
  <si>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</si>
  <si>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</si>
  <si>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</si>
  <si>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</si>
  <si>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</si>
  <si>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</si>
  <si>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</si>
  <si>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</si>
  <si>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</si>
  <si>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</si>
  <si>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</si>
  <si>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</si>
  <si>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</si>
  <si>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</si>
  <si>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</si>
  <si>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</si>
  <si>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</si>
  <si>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</si>
  <si>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</si>
  <si>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</si>
  <si>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</si>
  <si>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</si>
  <si>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</si>
  <si>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</si>
  <si>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</si>
  <si>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</si>
  <si>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</si>
  <si>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</si>
  <si>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</si>
  <si>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</si>
  <si>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</si>
  <si>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</si>
  <si>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</si>
  <si>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</si>
  <si>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</si>
  <si>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</si>
  <si>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</si>
  <si>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</si>
  <si>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</si>
  <si>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</si>
  <si>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</si>
  <si>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</si>
  <si>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</si>
  <si>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</si>
  <si>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</si>
  <si>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</si>
  <si>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</si>
  <si>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</si>
  <si>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</si>
  <si>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</si>
  <si>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</si>
  <si>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</si>
  <si>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</si>
  <si>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</si>
  <si>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昭和５４年度</t>
    <phoneticPr fontId="5"/>
  </si>
  <si>
    <t>終了予定なし</t>
    <phoneticPr fontId="5"/>
  </si>
  <si>
    <t xml:space="preserve">　中国政府との教育交流計画及びマレーシア政府の東方政策に基づく我が国への留学生派遣に関し、現地で行う予備教育のための教員派遣や選考試験実施等に対する協力の実施を目的とする。
　また、外国において学校教育を受けた者の我が国の大学への入学については、外国において学校教育における12年の課程を修了した、又はこれと同等以上の学力を有することを要件としているが、諸外国においては中等教育の課程修了まで12年を要しない国がある。そのため、これらの国々で中等教育を修了した者については、「文部科学大臣が指定した教育施設において、我が国の大学に入学するための準備教育を行う課程（準備教育課程）」を修了し、かつ、18歳に達した者に対し、大学入学資格を与えることとしており、こうした準備教育課程を開設する教育機関の指定を行う。
　併せて、アジア太平洋地域における高等教育機関間の学生等の交流促進を目的とし、単位互換を普及するための単位互換方式の開発・活用などを行い、アジア太平洋地域の留学生交流の国際的な取り組みを支援する。
</t>
    <phoneticPr fontId="5"/>
  </si>
  <si>
    <t>-</t>
    <phoneticPr fontId="5"/>
  </si>
  <si>
    <t>-</t>
    <phoneticPr fontId="5"/>
  </si>
  <si>
    <t>-</t>
    <phoneticPr fontId="5"/>
  </si>
  <si>
    <t>-</t>
    <phoneticPr fontId="5"/>
  </si>
  <si>
    <t>-</t>
    <phoneticPr fontId="5"/>
  </si>
  <si>
    <t>政府開発援助アジア太平洋大学交流機構拠出金</t>
  </si>
  <si>
    <t>我が国が受け入れる外国人留学生数</t>
    <phoneticPr fontId="5"/>
  </si>
  <si>
    <t>人</t>
  </si>
  <si>
    <t>人</t>
    <phoneticPr fontId="5"/>
  </si>
  <si>
    <t>人</t>
    <phoneticPr fontId="5"/>
  </si>
  <si>
    <t>（独）日本学生支援機構「外国人留学生在籍状況調査」</t>
    <phoneticPr fontId="5"/>
  </si>
  <si>
    <t>中国赴日本国留学生予備学校（吉林省長春市東北師範大学内）派遣教員数</t>
    <phoneticPr fontId="5"/>
  </si>
  <si>
    <t>中国赴日本国留学生予備学校（吉林省長春市東北師範大学内）から日本への留学者数</t>
    <phoneticPr fontId="5"/>
  </si>
  <si>
    <t>人</t>
    <phoneticPr fontId="5"/>
  </si>
  <si>
    <t>マラヤ大学予備教育部派遣教員数</t>
  </si>
  <si>
    <t>マラヤ大学予備教育から日本への留学者数</t>
  </si>
  <si>
    <t>アジア太平洋地域における高等教育機関間の学生・教職員の交流促進（UMAP単位互換方式による単位互換認定実績）</t>
  </si>
  <si>
    <t>執行額（UMAPを除く）／派遣教員　　　　　　　　　　　　　　</t>
    <phoneticPr fontId="5"/>
  </si>
  <si>
    <t>百万円</t>
    <phoneticPr fontId="5"/>
  </si>
  <si>
    <t>百万円/人</t>
    <phoneticPr fontId="5"/>
  </si>
  <si>
    <t>89/39</t>
    <phoneticPr fontId="5"/>
  </si>
  <si>
    <t>／　</t>
    <phoneticPr fontId="5"/>
  </si>
  <si>
    <t>　　/</t>
    <phoneticPr fontId="5"/>
  </si>
  <si>
    <t>／　　　　　　　　　　　　　　</t>
    <phoneticPr fontId="5"/>
  </si>
  <si>
    <t>　　/</t>
    <phoneticPr fontId="5"/>
  </si>
  <si>
    <t>／　　　　　　　　　　　　　　</t>
    <phoneticPr fontId="5"/>
  </si>
  <si>
    <t>外国人留学生数（日本語教育機関を含む）</t>
    <phoneticPr fontId="5"/>
  </si>
  <si>
    <t>中国、マレーシアの留学生の受入れにおいて、現地の予備教育を実施するため、日本から教員を派遣し、当該国からの受入れに大きく寄与している。また、アジア太平洋諸国の学生・教職員の交流を促進し、留学生の受入れ数の増加に貢献している。</t>
    <phoneticPr fontId="5"/>
  </si>
  <si>
    <t>日中五か年計画及びマレーシア政府の東方政策に基づき、中国やマレーシアからの留学生を受け入れており、現地で行う予備教育のための教員派遣や選考試験実施等の協力を行っている。</t>
    <phoneticPr fontId="5"/>
  </si>
  <si>
    <t>国が直接事業を実施することにより、各国との友好関係を築くものであり、民間等に委ねることはできない。</t>
    <phoneticPr fontId="5"/>
  </si>
  <si>
    <t>中国及びマレーシアとの政府間協力のもと、それぞれの国から我が国への学生の留学を円滑に行うため日本語予備教育等を実施する支援であること、また、UMAPが行うアジア・太平洋地域の留学生交流の取組に正会員国として参画するために必要な支援であることから、国費投入の必要がある優先度の高い事業である。</t>
    <phoneticPr fontId="5"/>
  </si>
  <si>
    <t>－</t>
    <phoneticPr fontId="5"/>
  </si>
  <si>
    <t>中国政府やマレーシア政府と協力し互いに適切に負担している。</t>
    <phoneticPr fontId="5"/>
  </si>
  <si>
    <t>日本の大学入学に必要な基礎的科目の教育指導を行うため、適切な教員数を派遣している。</t>
    <phoneticPr fontId="5"/>
  </si>
  <si>
    <t>中国及びマレーシアにおいて日本語予備教育等を行う派遣教員の諸謝金等の一部を支出するものであり、派遣教員の在勤手当等の支給に関して、毎年度、適切な水準となるよう規定の見直しを実施している。また、UMAPについても、日本国内委員会事務局への支出であり、費用・使途については正会員国としてUMAPの活動に参画するため経費として、真に必要なものに限定されている。</t>
    <phoneticPr fontId="5"/>
  </si>
  <si>
    <t>留学生30万人計画の実現に向けて、適切に実施している。</t>
    <phoneticPr fontId="5"/>
  </si>
  <si>
    <t>－</t>
    <phoneticPr fontId="5"/>
  </si>
  <si>
    <t>都道府県等における教員不足等の理由により、マレーシアへの派遣教員数に欠員が生じているが、日本語予備教育は滞りなく行われており、適切に留学生を受け入れている。</t>
    <phoneticPr fontId="5"/>
  </si>
  <si>
    <t>176</t>
    <phoneticPr fontId="5"/>
  </si>
  <si>
    <t>197</t>
    <phoneticPr fontId="5"/>
  </si>
  <si>
    <t>429</t>
    <phoneticPr fontId="5"/>
  </si>
  <si>
    <t>426</t>
    <phoneticPr fontId="5"/>
  </si>
  <si>
    <t>417</t>
    <phoneticPr fontId="5"/>
  </si>
  <si>
    <t>399</t>
    <phoneticPr fontId="5"/>
  </si>
  <si>
    <t>文部科学省</t>
    <phoneticPr fontId="5"/>
  </si>
  <si>
    <t>13　豊かな国際社会の構築に資する国際交流・協力の推進</t>
    <phoneticPr fontId="5"/>
  </si>
  <si>
    <t>13-1 国際交流の推進</t>
    <phoneticPr fontId="5"/>
  </si>
  <si>
    <t>外国政府派遣留学生の予備教育等留学生受入促進事業</t>
    <phoneticPr fontId="5"/>
  </si>
  <si>
    <t>高等教育局</t>
    <phoneticPr fontId="5"/>
  </si>
  <si>
    <t>学生・留学生課</t>
    <phoneticPr fontId="5"/>
  </si>
  <si>
    <t>「留学生３０万人計画」骨子（平成20年7月29日策定）
「日本再興戦略～JAPAN is BACK～」(平成25年6月14日閣議決定)
「第3期教育振興基本計画」（平成30年6月15日閣議決定）</t>
    <phoneticPr fontId="5"/>
  </si>
  <si>
    <t>① 中国赴日本国留学生
　日中間の教育交流計画に基づき、中国人留学生を我が国の大学院へ受け入れている。文部科学省ではこれらの留学生の受け入れにあたり、現地で行う日本語の予備教育のための教員派遣等の協力を行っている。
② マレーシア政府派遣留学生　　　　
　マレーシア政府の国策である東方政策に基づき、マレーシア政府派遣留学生を我が国の大学学部及び高等専門学校へ受け入れている。文部科学省ではこれらの留学生の受け入れにあたり、現地で行う教科教育のための高等学校教諭の派遣（学部のみ）、選考試験実施等の協力を行っている。
③準備教育課程推進経費
　文部科学省が設置する「大学入学のための準備教育課程の指定等に関する調査会議」において、準備教育課程を開設する教育機関の指定等のための調査等を行っている。
④UMAP（University Mobility in Asia and the Pacific：アジア太平洋大学交流機構）
　UMAPにおけるアジア太平洋地域内の高等教育機関間の協力を推進するとともに、学生等の交流を増やし、高等教育の質を高めることによって域内諸国・諸地域の文化・経済・社会制度の理解を深めるため、学生交流の阻害要因となっている単位互換問題を解決するための「UMAP単位互換方式(UCTS（UMAP Credit Transfer Scheme））」を普及させ、域内における学生の交流の推進を図っている。</t>
    <rPh sb="2" eb="4">
      <t>チュウゴク</t>
    </rPh>
    <rPh sb="4" eb="5">
      <t>フ</t>
    </rPh>
    <rPh sb="5" eb="7">
      <t>ニホン</t>
    </rPh>
    <rPh sb="7" eb="8">
      <t>コク</t>
    </rPh>
    <rPh sb="585" eb="587">
      <t>フキュウ</t>
    </rPh>
    <rPh sb="590" eb="592">
      <t>イキナイ</t>
    </rPh>
    <rPh sb="596" eb="598">
      <t>ガクセイ</t>
    </rPh>
    <rPh sb="599" eb="601">
      <t>コウリュウ</t>
    </rPh>
    <rPh sb="602" eb="604">
      <t>スイシン</t>
    </rPh>
    <rPh sb="605" eb="606">
      <t>ハカ</t>
    </rPh>
    <phoneticPr fontId="5"/>
  </si>
  <si>
    <t>86/37</t>
    <phoneticPr fontId="5"/>
  </si>
  <si>
    <t>-</t>
    <phoneticPr fontId="5"/>
  </si>
  <si>
    <t>‐</t>
  </si>
  <si>
    <t>毎年、同じスケジュールで実施されているので、早めに申請することでの旅費の効率化など、適切に行っている。</t>
    <rPh sb="22" eb="23">
      <t>ハヤ</t>
    </rPh>
    <rPh sb="25" eb="27">
      <t>シンセイ</t>
    </rPh>
    <phoneticPr fontId="5"/>
  </si>
  <si>
    <t>政府開発援助留学生業務謝金</t>
    <phoneticPr fontId="5"/>
  </si>
  <si>
    <t>A.UMAP日本国内委員会</t>
    <phoneticPr fontId="5"/>
  </si>
  <si>
    <t>B.UMAP国際事務局</t>
    <phoneticPr fontId="5"/>
  </si>
  <si>
    <t>拠出金</t>
    <rPh sb="0" eb="3">
      <t>キョシュツキン</t>
    </rPh>
    <phoneticPr fontId="5"/>
  </si>
  <si>
    <t>UMAPへの拠出等</t>
    <rPh sb="6" eb="8">
      <t>キョシュツ</t>
    </rPh>
    <rPh sb="8" eb="9">
      <t>トウ</t>
    </rPh>
    <phoneticPr fontId="5"/>
  </si>
  <si>
    <t>事業費</t>
    <rPh sb="0" eb="3">
      <t>ジギョウヒ</t>
    </rPh>
    <phoneticPr fontId="5"/>
  </si>
  <si>
    <t>会場借用代、広告費等</t>
    <rPh sb="0" eb="2">
      <t>カイジョウ</t>
    </rPh>
    <rPh sb="2" eb="4">
      <t>シャクヨウ</t>
    </rPh>
    <rPh sb="4" eb="5">
      <t>ダイ</t>
    </rPh>
    <rPh sb="6" eb="9">
      <t>コウコクヒ</t>
    </rPh>
    <rPh sb="9" eb="10">
      <t>トウ</t>
    </rPh>
    <phoneticPr fontId="5"/>
  </si>
  <si>
    <t>UMAP日本国内委員会</t>
    <rPh sb="4" eb="6">
      <t>ニホン</t>
    </rPh>
    <rPh sb="6" eb="8">
      <t>コクナイ</t>
    </rPh>
    <rPh sb="8" eb="11">
      <t>イインカイ</t>
    </rPh>
    <phoneticPr fontId="5"/>
  </si>
  <si>
    <t>-</t>
    <phoneticPr fontId="5"/>
  </si>
  <si>
    <t>-</t>
    <phoneticPr fontId="5"/>
  </si>
  <si>
    <t>－</t>
    <phoneticPr fontId="5"/>
  </si>
  <si>
    <t>UMAP国際事務局</t>
    <rPh sb="4" eb="6">
      <t>コクサイ</t>
    </rPh>
    <rPh sb="6" eb="9">
      <t>ジムキョク</t>
    </rPh>
    <phoneticPr fontId="5"/>
  </si>
  <si>
    <t>-</t>
    <phoneticPr fontId="5"/>
  </si>
  <si>
    <t>会場借用代、広告費等</t>
  </si>
  <si>
    <t>-</t>
    <phoneticPr fontId="5"/>
  </si>
  <si>
    <t>－</t>
    <phoneticPr fontId="5"/>
  </si>
  <si>
    <t>84/38</t>
    <phoneticPr fontId="5"/>
  </si>
  <si>
    <t>83/38</t>
    <phoneticPr fontId="5"/>
  </si>
  <si>
    <t>現地予備教育機関で受け入れている留学生数に応じ、派遣教員数を検討する必要がある。また、派遣教員の中に現役教員が少ないため、教育委員会と連携し、現役教員の推薦に協力していただけるように調整していく。</t>
    <rPh sb="0" eb="2">
      <t>ゲンチ</t>
    </rPh>
    <rPh sb="2" eb="4">
      <t>ヨビ</t>
    </rPh>
    <rPh sb="4" eb="6">
      <t>キョウイク</t>
    </rPh>
    <rPh sb="6" eb="8">
      <t>キカン</t>
    </rPh>
    <rPh sb="9" eb="10">
      <t>ウ</t>
    </rPh>
    <rPh sb="11" eb="12">
      <t>イ</t>
    </rPh>
    <rPh sb="16" eb="19">
      <t>リュウガクセイ</t>
    </rPh>
    <rPh sb="19" eb="20">
      <t>スウ</t>
    </rPh>
    <rPh sb="21" eb="22">
      <t>オウ</t>
    </rPh>
    <rPh sb="24" eb="26">
      <t>ハケン</t>
    </rPh>
    <rPh sb="26" eb="28">
      <t>キョウイン</t>
    </rPh>
    <rPh sb="28" eb="29">
      <t>スウ</t>
    </rPh>
    <rPh sb="30" eb="32">
      <t>ケントウ</t>
    </rPh>
    <rPh sb="34" eb="36">
      <t>ヒツヨウ</t>
    </rPh>
    <rPh sb="43" eb="45">
      <t>ハケン</t>
    </rPh>
    <rPh sb="45" eb="47">
      <t>キョウイン</t>
    </rPh>
    <rPh sb="48" eb="49">
      <t>ナカ</t>
    </rPh>
    <rPh sb="79" eb="81">
      <t>キョウリョク</t>
    </rPh>
    <rPh sb="91" eb="93">
      <t>チョウセイ</t>
    </rPh>
    <phoneticPr fontId="5"/>
  </si>
  <si>
    <t>当該事業を実施したこと等を踏まえ、現地予備教育機関から着実に留学生の受け入れを実施することができている。</t>
    <rPh sb="17" eb="19">
      <t>ゲンチ</t>
    </rPh>
    <rPh sb="19" eb="21">
      <t>ヨビ</t>
    </rPh>
    <rPh sb="21" eb="23">
      <t>キョウイク</t>
    </rPh>
    <rPh sb="23" eb="25">
      <t>キカン</t>
    </rPh>
    <rPh sb="39" eb="41">
      <t>ジッシ</t>
    </rPh>
    <phoneticPr fontId="5"/>
  </si>
  <si>
    <t>-</t>
    <phoneticPr fontId="5"/>
  </si>
  <si>
    <t>我が国が受け入れる外国人留学生数（各年度の目標値は前年度実績を上回る値とする）</t>
    <rPh sb="17" eb="20">
      <t>カクネンド</t>
    </rPh>
    <rPh sb="21" eb="24">
      <t>モクヒョウチ</t>
    </rPh>
    <rPh sb="25" eb="28">
      <t>ゼンネンド</t>
    </rPh>
    <rPh sb="28" eb="30">
      <t>ジッセキ</t>
    </rPh>
    <rPh sb="31" eb="33">
      <t>ウワマワ</t>
    </rPh>
    <rPh sb="34" eb="35">
      <t>アタイ</t>
    </rPh>
    <phoneticPr fontId="5"/>
  </si>
  <si>
    <t>-</t>
    <phoneticPr fontId="5"/>
  </si>
  <si>
    <t>無</t>
  </si>
  <si>
    <t>１．事業評価の観点：この事業は、中国政府との教育交流計画及びマレーシア政府の東方政策に基づく我が国への留学生派遣に関し、現地で行う予備教育のための教員派遣や選考試験実施等に対する協力の実施や、アジア太平洋地域における高等教育機関間の学生等の交流促進を目的とするものであり、予算執行状況の観点から検証を行った。
２．所見：この事業は、中国及びマレーシアとの政府間協力のもと、それぞれの国から我が国への学生の留学を円滑に行うため日本語予備教育等を実施する支援であること等から、国の事業としての必要性は認められる。概ね計画通りに予算執行されたものと考えられるが、長期継続事業であることを踏まえ、更なる事業の効率化を目指し、積算単価を再検証するなど、引き続きコスト削減に努めるべきである。</t>
    <phoneticPr fontId="5"/>
  </si>
  <si>
    <t>執行等改善</t>
  </si>
  <si>
    <t>本事業は、予備教育や国際機関との協力等の取組により我が国における留学生受入れを促進する長期継続事業であることから、所見を踏まえ、積算単価の再検証のほか、航空賃についてディスカウントチケット購入を促進するなど、コスト削減に努める。</t>
    <phoneticPr fontId="5"/>
  </si>
  <si>
    <t>外部有識者による点検対象外</t>
    <rPh sb="0" eb="2">
      <t>ガイブ</t>
    </rPh>
    <rPh sb="2" eb="5">
      <t>ユウシキシャ</t>
    </rPh>
    <rPh sb="8" eb="10">
      <t>テンケン</t>
    </rPh>
    <rPh sb="10" eb="12">
      <t>タイショウ</t>
    </rPh>
    <rPh sb="12" eb="13">
      <t>ガイ</t>
    </rPh>
    <phoneticPr fontId="5"/>
  </si>
  <si>
    <t>主任大学改革官
松永　賢誕</t>
    <phoneticPr fontId="5"/>
  </si>
  <si>
    <t>不用発生の主要因である海外派遣教員の手当は、都道府県等における教員不足等の理由により派遣教員数に欠員が生じていることに加え、為替レートによる現地政府負担額の変動や帯同家族の多寡等の不確定要因による所要額の増減があり、正確な予測は困難。</t>
    <rPh sb="0" eb="2">
      <t>フヨウ</t>
    </rPh>
    <rPh sb="2" eb="4">
      <t>ハッセイ</t>
    </rPh>
    <rPh sb="5" eb="8">
      <t>シュヨウイン</t>
    </rPh>
    <rPh sb="11" eb="13">
      <t>カイガイ</t>
    </rPh>
    <rPh sb="13" eb="15">
      <t>ハケン</t>
    </rPh>
    <rPh sb="15" eb="17">
      <t>キョウイン</t>
    </rPh>
    <rPh sb="18" eb="20">
      <t>テアテ</t>
    </rPh>
    <rPh sb="59" eb="60">
      <t>クワ</t>
    </rPh>
    <rPh sb="62" eb="64">
      <t>カワセ</t>
    </rPh>
    <rPh sb="70" eb="72">
      <t>ゲンチ</t>
    </rPh>
    <rPh sb="72" eb="74">
      <t>セイフ</t>
    </rPh>
    <rPh sb="74" eb="76">
      <t>フタン</t>
    </rPh>
    <rPh sb="76" eb="77">
      <t>ガク</t>
    </rPh>
    <rPh sb="78" eb="80">
      <t>ヘンドウ</t>
    </rPh>
    <rPh sb="81" eb="83">
      <t>タイドウ</t>
    </rPh>
    <rPh sb="83" eb="85">
      <t>カゾク</t>
    </rPh>
    <rPh sb="86" eb="88">
      <t>タカ</t>
    </rPh>
    <rPh sb="88" eb="89">
      <t>ナド</t>
    </rPh>
    <rPh sb="90" eb="93">
      <t>フカクテイ</t>
    </rPh>
    <rPh sb="93" eb="95">
      <t>ヨウイン</t>
    </rPh>
    <rPh sb="98" eb="100">
      <t>ショヨウ</t>
    </rPh>
    <rPh sb="100" eb="101">
      <t>ガク</t>
    </rPh>
    <rPh sb="102" eb="104">
      <t>ゾウゲン</t>
    </rPh>
    <rPh sb="108" eb="110">
      <t>セイカク</t>
    </rPh>
    <rPh sb="111" eb="113">
      <t>ヨソク</t>
    </rPh>
    <rPh sb="114" eb="116">
      <t>コンナン</t>
    </rPh>
    <phoneticPr fontId="5"/>
  </si>
  <si>
    <t>政府開発援助留学生業務庁費</t>
    <phoneticPr fontId="5"/>
  </si>
  <si>
    <t>政府開発援助教員等派遣旅費</t>
    <phoneticPr fontId="5"/>
  </si>
  <si>
    <t>政府開発援助留学生指導教員等旅費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</si>
</sst>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19050</xdr:colOff>
      <xdr:row>743</xdr:row>
      <xdr:rowOff>95250</xdr:rowOff>
    </xdr:from>
    <xdr:to>
      <xdr:col>42</xdr:col>
      <xdr:colOff>47625</xdr:colOff>
      <xdr:row>748</xdr:row>
      <xdr:rowOff>300879</xdr:rowOff>
    </xdr:to>
    <xdr:grpSp>
      <xdr:nvGrpSpPr>
        <xdr:cNvPr id="3" name="グループ化 2">
          <a:extLst>
            <a:ext uri="{FF2B5EF4-FFF2-40B4-BE49-F238E27FC236}">
              <a16:creationId xmlns:a16="http://schemas.microsoft.com/office/drawing/2014/main" id="{5F251832-D95E-4B69-8093-1570F2CDA3F3}"/>
            </a:ext>
          </a:extLst>
        </xdr:cNvPr>
        <xdr:cNvGrpSpPr/>
      </xdr:nvGrpSpPr>
      <xdr:grpSpPr>
        <a:xfrm>
          <a:off x="2603224" y="51588228"/>
          <a:ext cx="5793271" cy="1986390"/>
          <a:chOff x="2684711" y="47155052"/>
          <a:chExt cx="5277771" cy="1991683"/>
        </a:xfrm>
      </xdr:grpSpPr>
      <xdr:sp macro="" textlink="">
        <xdr:nvSpPr>
          <xdr:cNvPr id="4" name="Rectangle 1">
            <a:extLst>
              <a:ext uri="{FF2B5EF4-FFF2-40B4-BE49-F238E27FC236}">
                <a16:creationId xmlns:a16="http://schemas.microsoft.com/office/drawing/2014/main" id="{DB3B4F9F-DA5F-4566-A43F-52FA98CF0221}"/>
              </a:ext>
            </a:extLst>
          </xdr:cNvPr>
          <xdr:cNvSpPr>
            <a:spLocks noChangeArrowheads="1"/>
          </xdr:cNvSpPr>
        </xdr:nvSpPr>
        <xdr:spPr bwMode="auto">
          <a:xfrm>
            <a:off x="3689816" y="47155052"/>
            <a:ext cx="3145492" cy="74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ctr" rtl="0">
              <a:lnSpc>
                <a:spcPts val="16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2">
            <a:extLst>
              <a:ext uri="{FF2B5EF4-FFF2-40B4-BE49-F238E27FC236}">
                <a16:creationId xmlns:a16="http://schemas.microsoft.com/office/drawing/2014/main" id="{55807D8B-1496-49FB-8640-27F53D34A5CC}"/>
              </a:ext>
            </a:extLst>
          </xdr:cNvPr>
          <xdr:cNvSpPr>
            <a:spLocks noChangeArrowheads="1"/>
          </xdr:cNvSpPr>
        </xdr:nvSpPr>
        <xdr:spPr bwMode="auto">
          <a:xfrm>
            <a:off x="2684711" y="47960311"/>
            <a:ext cx="5277771" cy="118642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・中国及びマレーシアからの留学生を受け入れるにあたり、現地で行う予備教育のために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教員派遣や選考試験実施等の協力を行う。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・準備教育課程を開設する教育機関の指定等のための調査等を行う。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が行うアジア太平洋地域の留学生交流の国際的な取り組みを支援する。</a:t>
            </a:r>
            <a:endParaRPr lang="ja-JP" altLang="en-US">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190500</xdr:colOff>
      <xdr:row>740</xdr:row>
      <xdr:rowOff>219075</xdr:rowOff>
    </xdr:from>
    <xdr:to>
      <xdr:col>49</xdr:col>
      <xdr:colOff>457200</xdr:colOff>
      <xdr:row>743</xdr:row>
      <xdr:rowOff>15</xdr:rowOff>
    </xdr:to>
    <xdr:grpSp>
      <xdr:nvGrpSpPr>
        <xdr:cNvPr id="6" name="グループ化 5">
          <a:extLst>
            <a:ext uri="{FF2B5EF4-FFF2-40B4-BE49-F238E27FC236}">
              <a16:creationId xmlns:a16="http://schemas.microsoft.com/office/drawing/2014/main" id="{1F8DB078-4FA6-41F2-8A8B-227DD459248E}"/>
            </a:ext>
          </a:extLst>
        </xdr:cNvPr>
        <xdr:cNvGrpSpPr/>
      </xdr:nvGrpSpPr>
      <xdr:grpSpPr>
        <a:xfrm>
          <a:off x="7744239" y="50643597"/>
          <a:ext cx="2453309" cy="849396"/>
          <a:chOff x="7778433" y="47065406"/>
          <a:chExt cx="2239157" cy="848401"/>
        </a:xfrm>
      </xdr:grpSpPr>
      <xdr:sp macro="" textlink="">
        <xdr:nvSpPr>
          <xdr:cNvPr id="7" name="Text Box 3">
            <a:extLst>
              <a:ext uri="{FF2B5EF4-FFF2-40B4-BE49-F238E27FC236}">
                <a16:creationId xmlns:a16="http://schemas.microsoft.com/office/drawing/2014/main" id="{025474E2-7EFB-4CDC-B2B5-06E347798A2D}"/>
              </a:ext>
            </a:extLst>
          </xdr:cNvPr>
          <xdr:cNvSpPr txBox="1">
            <a:spLocks noChangeArrowheads="1"/>
          </xdr:cNvSpPr>
        </xdr:nvSpPr>
        <xdr:spPr bwMode="auto">
          <a:xfrm>
            <a:off x="7778433" y="47131075"/>
            <a:ext cx="1776272" cy="7827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8" name="テキスト ボックス 7">
            <a:extLst>
              <a:ext uri="{FF2B5EF4-FFF2-40B4-BE49-F238E27FC236}">
                <a16:creationId xmlns:a16="http://schemas.microsoft.com/office/drawing/2014/main" id="{F75038D0-9935-459A-BBA3-7B079015BE0F}"/>
              </a:ext>
            </a:extLst>
          </xdr:cNvPr>
          <xdr:cNvSpPr txBox="1"/>
        </xdr:nvSpPr>
        <xdr:spPr>
          <a:xfrm>
            <a:off x="9019333" y="47300729"/>
            <a:ext cx="998257" cy="27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9" name="右中かっこ 8">
            <a:extLst>
              <a:ext uri="{FF2B5EF4-FFF2-40B4-BE49-F238E27FC236}">
                <a16:creationId xmlns:a16="http://schemas.microsoft.com/office/drawing/2014/main" id="{6BA00C05-A12F-4C45-8820-BEBD11C104B1}"/>
              </a:ext>
            </a:extLst>
          </xdr:cNvPr>
          <xdr:cNvSpPr/>
        </xdr:nvSpPr>
        <xdr:spPr>
          <a:xfrm>
            <a:off x="8851246" y="47065406"/>
            <a:ext cx="217581" cy="75452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95250</xdr:colOff>
      <xdr:row>749</xdr:row>
      <xdr:rowOff>257175</xdr:rowOff>
    </xdr:from>
    <xdr:to>
      <xdr:col>43</xdr:col>
      <xdr:colOff>83343</xdr:colOff>
      <xdr:row>756</xdr:row>
      <xdr:rowOff>214308</xdr:rowOff>
    </xdr:to>
    <xdr:grpSp>
      <xdr:nvGrpSpPr>
        <xdr:cNvPr id="10" name="グループ化 9">
          <a:extLst>
            <a:ext uri="{FF2B5EF4-FFF2-40B4-BE49-F238E27FC236}">
              <a16:creationId xmlns:a16="http://schemas.microsoft.com/office/drawing/2014/main" id="{8EB7BF0C-801D-42E3-AE46-0A56DEAA49B0}"/>
            </a:ext>
          </a:extLst>
        </xdr:cNvPr>
        <xdr:cNvGrpSpPr/>
      </xdr:nvGrpSpPr>
      <xdr:grpSpPr>
        <a:xfrm>
          <a:off x="2281859" y="53887066"/>
          <a:ext cx="6349136" cy="2450199"/>
          <a:chOff x="2439938" y="49184717"/>
          <a:chExt cx="6462712" cy="2452683"/>
        </a:xfrm>
      </xdr:grpSpPr>
      <xdr:grpSp>
        <xdr:nvGrpSpPr>
          <xdr:cNvPr id="11" name="グループ化 10">
            <a:extLst>
              <a:ext uri="{FF2B5EF4-FFF2-40B4-BE49-F238E27FC236}">
                <a16:creationId xmlns:a16="http://schemas.microsoft.com/office/drawing/2014/main" id="{956E36B0-FDB4-4D0B-A398-FC15CB436D1E}"/>
              </a:ext>
            </a:extLst>
          </xdr:cNvPr>
          <xdr:cNvGrpSpPr/>
        </xdr:nvGrpSpPr>
        <xdr:grpSpPr>
          <a:xfrm>
            <a:off x="2439938" y="49434744"/>
            <a:ext cx="6462712" cy="2202656"/>
            <a:chOff x="2439938" y="49149000"/>
            <a:chExt cx="6462712" cy="2202656"/>
          </a:xfrm>
        </xdr:grpSpPr>
        <xdr:grpSp>
          <xdr:nvGrpSpPr>
            <xdr:cNvPr id="13" name="グループ化 12">
              <a:extLst>
                <a:ext uri="{FF2B5EF4-FFF2-40B4-BE49-F238E27FC236}">
                  <a16:creationId xmlns:a16="http://schemas.microsoft.com/office/drawing/2014/main" id="{A129D154-983F-46E4-8A3C-A521AC0DBD26}"/>
                </a:ext>
              </a:extLst>
            </xdr:cNvPr>
            <xdr:cNvGrpSpPr/>
          </xdr:nvGrpSpPr>
          <xdr:grpSpPr>
            <a:xfrm>
              <a:off x="2439938" y="49149000"/>
              <a:ext cx="6462712" cy="2202656"/>
              <a:chOff x="2617690" y="49149000"/>
              <a:chExt cx="6462712" cy="2202656"/>
            </a:xfrm>
          </xdr:grpSpPr>
          <xdr:grpSp>
            <xdr:nvGrpSpPr>
              <xdr:cNvPr id="15" name="グループ化 14">
                <a:extLst>
                  <a:ext uri="{FF2B5EF4-FFF2-40B4-BE49-F238E27FC236}">
                    <a16:creationId xmlns:a16="http://schemas.microsoft.com/office/drawing/2014/main" id="{B47BF044-A070-4714-AD07-9AE406F5061B}"/>
                  </a:ext>
                </a:extLst>
              </xdr:cNvPr>
              <xdr:cNvGrpSpPr/>
            </xdr:nvGrpSpPr>
            <xdr:grpSpPr>
              <a:xfrm>
                <a:off x="6115745" y="49149000"/>
                <a:ext cx="2964657" cy="2202656"/>
                <a:chOff x="6115745" y="49149000"/>
                <a:chExt cx="2964657" cy="2202656"/>
              </a:xfrm>
            </xdr:grpSpPr>
            <xdr:cxnSp macro="">
              <xdr:nvCxnSpPr>
                <xdr:cNvPr id="21" name="直線矢印コネクタ 20">
                  <a:extLst>
                    <a:ext uri="{FF2B5EF4-FFF2-40B4-BE49-F238E27FC236}">
                      <a16:creationId xmlns:a16="http://schemas.microsoft.com/office/drawing/2014/main" id="{259CC3FF-FC84-4886-B6B9-45B488EF4584}"/>
                    </a:ext>
                  </a:extLst>
                </xdr:cNvPr>
                <xdr:cNvCxnSpPr/>
              </xdr:nvCxnSpPr>
              <xdr:spPr>
                <a:xfrm>
                  <a:off x="7598073"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2" name="グループ化 21">
                  <a:extLst>
                    <a:ext uri="{FF2B5EF4-FFF2-40B4-BE49-F238E27FC236}">
                      <a16:creationId xmlns:a16="http://schemas.microsoft.com/office/drawing/2014/main" id="{C88AF5A2-1AAE-451B-9BE0-3C1AB0D07886}"/>
                    </a:ext>
                  </a:extLst>
                </xdr:cNvPr>
                <xdr:cNvGrpSpPr/>
              </xdr:nvGrpSpPr>
              <xdr:grpSpPr>
                <a:xfrm>
                  <a:off x="6115745" y="49543021"/>
                  <a:ext cx="2964657" cy="1808635"/>
                  <a:chOff x="7092058" y="49566833"/>
                  <a:chExt cx="2964657" cy="1808635"/>
                </a:xfrm>
              </xdr:grpSpPr>
              <xdr:sp macro="" textlink="">
                <xdr:nvSpPr>
                  <xdr:cNvPr id="23" name="Rectangle 1">
                    <a:extLst>
                      <a:ext uri="{FF2B5EF4-FFF2-40B4-BE49-F238E27FC236}">
                        <a16:creationId xmlns:a16="http://schemas.microsoft.com/office/drawing/2014/main" id="{2C42C4C1-0815-4EBE-BF04-E4EE2BC55C3B}"/>
                      </a:ext>
                    </a:extLst>
                  </xdr:cNvPr>
                  <xdr:cNvSpPr>
                    <a:spLocks noChangeArrowheads="1"/>
                  </xdr:cNvSpPr>
                </xdr:nvSpPr>
                <xdr:spPr bwMode="auto">
                  <a:xfrm>
                    <a:off x="7094641"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国際事務局</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6">
                    <a:extLst>
                      <a:ext uri="{FF2B5EF4-FFF2-40B4-BE49-F238E27FC236}">
                        <a16:creationId xmlns:a16="http://schemas.microsoft.com/office/drawing/2014/main" id="{F4FC6B16-4517-429A-897D-7DBFFB94FE11}"/>
                      </a:ext>
                    </a:extLst>
                  </xdr:cNvPr>
                  <xdr:cNvSpPr>
                    <a:spLocks noChangeArrowheads="1"/>
                  </xdr:cNvSpPr>
                </xdr:nvSpPr>
                <xdr:spPr bwMode="auto">
                  <a:xfrm>
                    <a:off x="7092058" y="50373657"/>
                    <a:ext cx="2964657" cy="1001811"/>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事業の管理・運営を担当し、加盟国事務局との連絡・調整を行うとともに、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活動を通じ我が国の大学等の国際交流を推進。</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nvGrpSpPr>
              <xdr:cNvPr id="16" name="グループ化 15">
                <a:extLst>
                  <a:ext uri="{FF2B5EF4-FFF2-40B4-BE49-F238E27FC236}">
                    <a16:creationId xmlns:a16="http://schemas.microsoft.com/office/drawing/2014/main" id="{A81712F6-C094-462E-9863-6A7966DA3280}"/>
                  </a:ext>
                </a:extLst>
              </xdr:cNvPr>
              <xdr:cNvGrpSpPr/>
            </xdr:nvGrpSpPr>
            <xdr:grpSpPr>
              <a:xfrm>
                <a:off x="2617690" y="49149000"/>
                <a:ext cx="2964657" cy="2021682"/>
                <a:chOff x="2617690" y="49149000"/>
                <a:chExt cx="2964657" cy="2021682"/>
              </a:xfrm>
            </xdr:grpSpPr>
            <xdr:grpSp>
              <xdr:nvGrpSpPr>
                <xdr:cNvPr id="17" name="グループ化 16">
                  <a:extLst>
                    <a:ext uri="{FF2B5EF4-FFF2-40B4-BE49-F238E27FC236}">
                      <a16:creationId xmlns:a16="http://schemas.microsoft.com/office/drawing/2014/main" id="{0099D99E-BEAE-4E35-86DA-28E274B2EB14}"/>
                    </a:ext>
                  </a:extLst>
                </xdr:cNvPr>
                <xdr:cNvGrpSpPr/>
              </xdr:nvGrpSpPr>
              <xdr:grpSpPr>
                <a:xfrm>
                  <a:off x="2617690" y="49543021"/>
                  <a:ext cx="2964657" cy="1627661"/>
                  <a:chOff x="3784502" y="49566833"/>
                  <a:chExt cx="2964657" cy="1627661"/>
                </a:xfrm>
              </xdr:grpSpPr>
              <xdr:sp macro="" textlink="">
                <xdr:nvSpPr>
                  <xdr:cNvPr id="19" name="Rectangle 1">
                    <a:extLst>
                      <a:ext uri="{FF2B5EF4-FFF2-40B4-BE49-F238E27FC236}">
                        <a16:creationId xmlns:a16="http://schemas.microsoft.com/office/drawing/2014/main" id="{7D3ADD10-B45F-4202-BF3D-A6DECC365EB5}"/>
                      </a:ext>
                    </a:extLst>
                  </xdr:cNvPr>
                  <xdr:cNvSpPr>
                    <a:spLocks noChangeArrowheads="1"/>
                  </xdr:cNvSpPr>
                </xdr:nvSpPr>
                <xdr:spPr bwMode="auto">
                  <a:xfrm>
                    <a:off x="3787085" y="49566833"/>
                    <a:ext cx="2959490" cy="7333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UMAP</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日本国内委員会</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6">
                    <a:extLst>
                      <a:ext uri="{FF2B5EF4-FFF2-40B4-BE49-F238E27FC236}">
                        <a16:creationId xmlns:a16="http://schemas.microsoft.com/office/drawing/2014/main" id="{8D92A788-0E66-4102-9885-C01943EE1406}"/>
                      </a:ext>
                    </a:extLst>
                  </xdr:cNvPr>
                  <xdr:cNvSpPr>
                    <a:spLocks noChangeArrowheads="1"/>
                  </xdr:cNvSpPr>
                </xdr:nvSpPr>
                <xdr:spPr bwMode="auto">
                  <a:xfrm>
                    <a:off x="3784502" y="50373657"/>
                    <a:ext cx="2964657" cy="82083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加盟各国との連携・協力の下、UMAP単位互換方式に基づく単位互換普及等により、地域内の学生交流を推進。</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18" name="直線矢印コネクタ 17">
                  <a:extLst>
                    <a:ext uri="{FF2B5EF4-FFF2-40B4-BE49-F238E27FC236}">
                      <a16:creationId xmlns:a16="http://schemas.microsoft.com/office/drawing/2014/main" id="{2E2460FB-54FC-4F91-8E9C-F0431B73CA99}"/>
                    </a:ext>
                  </a:extLst>
                </xdr:cNvPr>
                <xdr:cNvCxnSpPr/>
              </xdr:nvCxnSpPr>
              <xdr:spPr>
                <a:xfrm>
                  <a:off x="4100018" y="49149000"/>
                  <a:ext cx="0" cy="371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14" name="直線コネクタ 13">
              <a:extLst>
                <a:ext uri="{FF2B5EF4-FFF2-40B4-BE49-F238E27FC236}">
                  <a16:creationId xmlns:a16="http://schemas.microsoft.com/office/drawing/2014/main" id="{EF13BC97-D01B-47E6-8ED8-BD9A97E0F269}"/>
                </a:ext>
              </a:extLst>
            </xdr:cNvPr>
            <xdr:cNvCxnSpPr/>
          </xdr:nvCxnSpPr>
          <xdr:spPr>
            <a:xfrm>
              <a:off x="3917155" y="49149000"/>
              <a:ext cx="349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3968C511-270D-48B0-BF8A-525443ED7A7E}"/>
              </a:ext>
            </a:extLst>
          </xdr:cNvPr>
          <xdr:cNvCxnSpPr/>
        </xdr:nvCxnSpPr>
        <xdr:spPr>
          <a:xfrm>
            <a:off x="5671294" y="49184717"/>
            <a:ext cx="0" cy="25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8" zoomScale="115" zoomScaleNormal="75" zoomScaleSheetLayoutView="11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405</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575</v>
      </c>
      <c r="H5" s="844"/>
      <c r="I5" s="844"/>
      <c r="J5" s="844"/>
      <c r="K5" s="844"/>
      <c r="L5" s="844"/>
      <c r="M5" s="845" t="s">
        <v>66</v>
      </c>
      <c r="N5" s="846"/>
      <c r="O5" s="846"/>
      <c r="P5" s="846"/>
      <c r="Q5" s="846"/>
      <c r="R5" s="847"/>
      <c r="S5" s="848" t="s">
        <v>576</v>
      </c>
      <c r="T5" s="844"/>
      <c r="U5" s="844"/>
      <c r="V5" s="844"/>
      <c r="W5" s="844"/>
      <c r="X5" s="849"/>
      <c r="Y5" s="698" t="s">
        <v>3</v>
      </c>
      <c r="Z5" s="543"/>
      <c r="AA5" s="543"/>
      <c r="AB5" s="543"/>
      <c r="AC5" s="543"/>
      <c r="AD5" s="544"/>
      <c r="AE5" s="699" t="s">
        <v>627</v>
      </c>
      <c r="AF5" s="699"/>
      <c r="AG5" s="699"/>
      <c r="AH5" s="699"/>
      <c r="AI5" s="699"/>
      <c r="AJ5" s="699"/>
      <c r="AK5" s="699"/>
      <c r="AL5" s="699"/>
      <c r="AM5" s="699"/>
      <c r="AN5" s="699"/>
      <c r="AO5" s="699"/>
      <c r="AP5" s="700"/>
      <c r="AQ5" s="701" t="s">
        <v>662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628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ＯＤＡ</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10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60.5"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129</v>
      </c>
      <c r="Q13" s="658"/>
      <c r="R13" s="658"/>
      <c r="S13" s="658"/>
      <c r="T13" s="658"/>
      <c r="U13" s="658"/>
      <c r="V13" s="659"/>
      <c r="W13" s="657">
        <v>135</v>
      </c>
      <c r="X13" s="658"/>
      <c r="Y13" s="658"/>
      <c r="Z13" s="658"/>
      <c r="AA13" s="658"/>
      <c r="AB13" s="658"/>
      <c r="AC13" s="659"/>
      <c r="AD13" s="657">
        <v>135.19999999999999</v>
      </c>
      <c r="AE13" s="658"/>
      <c r="AF13" s="658"/>
      <c r="AG13" s="658"/>
      <c r="AH13" s="658"/>
      <c r="AI13" s="658"/>
      <c r="AJ13" s="659"/>
      <c r="AK13" s="657">
        <v>118.69999999999999</v>
      </c>
      <c r="AL13" s="658"/>
      <c r="AM13" s="658"/>
      <c r="AN13" s="658"/>
      <c r="AO13" s="658"/>
      <c r="AP13" s="658"/>
      <c r="AQ13" s="659"/>
      <c r="AR13" s="923">
        <v>140.30000000000001</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562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573</v>
      </c>
      <c r="X15" s="658"/>
      <c r="Y15" s="658"/>
      <c r="Z15" s="658"/>
      <c r="AA15" s="658"/>
      <c r="AB15" s="658"/>
      <c r="AC15" s="659"/>
      <c r="AD15" s="657" t="s">
        <v>580</v>
      </c>
      <c r="AE15" s="658"/>
      <c r="AF15" s="658"/>
      <c r="AG15" s="658"/>
      <c r="AH15" s="658"/>
      <c r="AI15" s="658"/>
      <c r="AJ15" s="659"/>
      <c r="AK15" s="657" t="s">
        <v>656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581</v>
      </c>
      <c r="X17" s="658"/>
      <c r="Y17" s="658"/>
      <c r="Z17" s="658"/>
      <c r="AA17" s="658"/>
      <c r="AB17" s="658"/>
      <c r="AC17" s="659"/>
      <c r="AD17" s="657" t="s">
        <v>582</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129</v>
      </c>
      <c r="Q18" s="883"/>
      <c r="R18" s="883"/>
      <c r="S18" s="883"/>
      <c r="T18" s="883"/>
      <c r="U18" s="883"/>
      <c r="V18" s="884"/>
      <c r="W18" s="882">
        <f>SUM(W13:AC17)</f>
        <v>135</v>
      </c>
      <c r="X18" s="883"/>
      <c r="Y18" s="883"/>
      <c r="Z18" s="883"/>
      <c r="AA18" s="883"/>
      <c r="AB18" s="883"/>
      <c r="AC18" s="884"/>
      <c r="AD18" s="882">
        <f>SUM(AD13:AJ17)</f>
        <v>135.19999999999999</v>
      </c>
      <c r="AE18" s="883"/>
      <c r="AF18" s="883"/>
      <c r="AG18" s="883"/>
      <c r="AH18" s="883"/>
      <c r="AI18" s="883"/>
      <c r="AJ18" s="884"/>
      <c r="AK18" s="882">
        <f>SUM(AK13:AQ17)</f>
        <v>118.69999999999999</v>
      </c>
      <c r="AL18" s="883"/>
      <c r="AM18" s="883"/>
      <c r="AN18" s="883"/>
      <c r="AO18" s="883"/>
      <c r="AP18" s="883"/>
      <c r="AQ18" s="884"/>
      <c r="AR18" s="882">
        <f>SUM(AR13:AX17)</f>
        <v>140.30000000000001</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116</v>
      </c>
      <c r="Q19" s="658"/>
      <c r="R19" s="658"/>
      <c r="S19" s="658"/>
      <c r="T19" s="658"/>
      <c r="U19" s="658"/>
      <c r="V19" s="659"/>
      <c r="W19" s="657">
        <v>111</v>
      </c>
      <c r="X19" s="658"/>
      <c r="Y19" s="658"/>
      <c r="Z19" s="658"/>
      <c r="AA19" s="658"/>
      <c r="AB19" s="658"/>
      <c r="AC19" s="659"/>
      <c r="AD19" s="657">
        <v>109.6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0.89922480620155043</v>
      </c>
      <c r="Q20" s="318"/>
      <c r="R20" s="318"/>
      <c r="S20" s="318"/>
      <c r="T20" s="318"/>
      <c r="U20" s="318"/>
      <c r="V20" s="318"/>
      <c r="W20" s="318">
        <f t="shared" ref="W20" si="0">IF(W18=0, "-", SUM(W19)/W18)</f>
        <v>0.82222222222222219</v>
      </c>
      <c r="X20" s="318"/>
      <c r="Y20" s="318"/>
      <c r="Z20" s="318"/>
      <c r="AA20" s="318"/>
      <c r="AB20" s="318"/>
      <c r="AC20" s="318"/>
      <c r="AD20" s="318">
        <f t="shared" ref="AD20" si="1">IF(AD18=0, "-", SUM(AD19)/AD18)</f>
        <v>0.81065088757396453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0.89922480620155043</v>
      </c>
      <c r="Q21" s="318"/>
      <c r="R21" s="318"/>
      <c r="S21" s="318"/>
      <c r="T21" s="318"/>
      <c r="U21" s="318"/>
      <c r="V21" s="318"/>
      <c r="W21" s="318">
        <f t="shared" ref="W21" si="2">IF(W19=0, "-", SUM(W19)/SUM(W13,W14))</f>
        <v>0.82222222222222219</v>
      </c>
      <c r="X21" s="318"/>
      <c r="Y21" s="318"/>
      <c r="Z21" s="318"/>
      <c r="AA21" s="318"/>
      <c r="AB21" s="318"/>
      <c r="AC21" s="318"/>
      <c r="AD21" s="318">
        <f t="shared" ref="AD21" si="3">IF(AD19=0, "-", SUM(AD19)/SUM(AD13,AD14))</f>
        <v>0.81065088757396453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457</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634</v>
      </c>
      <c r="H23" s="957"/>
      <c r="I23" s="957"/>
      <c r="J23" s="957"/>
      <c r="K23" s="957"/>
      <c r="L23" s="957"/>
      <c r="M23" s="957"/>
      <c r="N23" s="957"/>
      <c r="O23" s="958"/>
      <c r="P23" s="923">
        <v>71.099999999999994</v>
      </c>
      <c r="Q23" s="924"/>
      <c r="R23" s="924"/>
      <c r="S23" s="924"/>
      <c r="T23" s="924"/>
      <c r="U23" s="924"/>
      <c r="V23" s="941"/>
      <c r="W23" s="923">
        <v>74</v>
      </c>
      <c r="X23" s="924"/>
      <c r="Y23" s="924"/>
      <c r="Z23" s="924"/>
      <c r="AA23" s="924"/>
      <c r="AB23" s="924"/>
      <c r="AC23" s="941"/>
      <c r="AD23" s="978" t="s">
        <v>566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41.25" customHeight="1" x14ac:dyDescent="0.15">
      <c r="A24" s="971"/>
      <c r="B24" s="972"/>
      <c r="C24" s="972"/>
      <c r="D24" s="972"/>
      <c r="E24" s="972"/>
      <c r="F24" s="973"/>
      <c r="G24" s="959" t="s">
        <v>583</v>
      </c>
      <c r="H24" s="960"/>
      <c r="I24" s="960"/>
      <c r="J24" s="960"/>
      <c r="K24" s="960"/>
      <c r="L24" s="960"/>
      <c r="M24" s="960"/>
      <c r="N24" s="960"/>
      <c r="O24" s="961"/>
      <c r="P24" s="657">
        <v>26.6</v>
      </c>
      <c r="Q24" s="658"/>
      <c r="R24" s="658"/>
      <c r="S24" s="658"/>
      <c r="T24" s="658"/>
      <c r="U24" s="658"/>
      <c r="V24" s="659"/>
      <c r="W24" s="657">
        <v>26.6</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664</v>
      </c>
      <c r="H25" s="960"/>
      <c r="I25" s="960"/>
      <c r="J25" s="960"/>
      <c r="K25" s="960"/>
      <c r="L25" s="960"/>
      <c r="M25" s="960"/>
      <c r="N25" s="960"/>
      <c r="O25" s="961"/>
      <c r="P25" s="657">
        <v>1.4</v>
      </c>
      <c r="Q25" s="658"/>
      <c r="R25" s="658"/>
      <c r="S25" s="658"/>
      <c r="T25" s="658"/>
      <c r="U25" s="658"/>
      <c r="V25" s="659"/>
      <c r="W25" s="657">
        <v>17.399999999999999</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665</v>
      </c>
      <c r="H26" s="960"/>
      <c r="I26" s="960"/>
      <c r="J26" s="960"/>
      <c r="K26" s="960"/>
      <c r="L26" s="960"/>
      <c r="M26" s="960"/>
      <c r="N26" s="960"/>
      <c r="O26" s="961"/>
      <c r="P26" s="657">
        <v>16.399999999999999</v>
      </c>
      <c r="Q26" s="658"/>
      <c r="R26" s="658"/>
      <c r="S26" s="658"/>
      <c r="T26" s="658"/>
      <c r="U26" s="658"/>
      <c r="V26" s="659"/>
      <c r="W26" s="657">
        <v>16.7</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38.25" customHeight="1" x14ac:dyDescent="0.15">
      <c r="A27" s="971"/>
      <c r="B27" s="972"/>
      <c r="C27" s="972"/>
      <c r="D27" s="972"/>
      <c r="E27" s="972"/>
      <c r="F27" s="973"/>
      <c r="G27" s="959" t="s">
        <v>666</v>
      </c>
      <c r="H27" s="960"/>
      <c r="I27" s="960"/>
      <c r="J27" s="960"/>
      <c r="K27" s="960"/>
      <c r="L27" s="960"/>
      <c r="M27" s="960"/>
      <c r="N27" s="960"/>
      <c r="O27" s="961"/>
      <c r="P27" s="657">
        <v>1.5</v>
      </c>
      <c r="Q27" s="658"/>
      <c r="R27" s="658"/>
      <c r="S27" s="658"/>
      <c r="T27" s="658"/>
      <c r="U27" s="658"/>
      <c r="V27" s="659"/>
      <c r="W27" s="657">
        <v>3.6</v>
      </c>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1.6999999999999886</v>
      </c>
      <c r="Q28" s="883"/>
      <c r="R28" s="883"/>
      <c r="S28" s="883"/>
      <c r="T28" s="883"/>
      <c r="U28" s="883"/>
      <c r="V28" s="884"/>
      <c r="W28" s="882">
        <f>W29-SUM(W23:W27)</f>
        <v>2.0000000000000284</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118.69999999999999</v>
      </c>
      <c r="Q29" s="658"/>
      <c r="R29" s="658"/>
      <c r="S29" s="658"/>
      <c r="T29" s="658"/>
      <c r="U29" s="658"/>
      <c r="V29" s="659"/>
      <c r="W29" s="937">
        <f>AR13</f>
        <v>140.30000000000001</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32</v>
      </c>
      <c r="AV31" s="199"/>
      <c r="AW31" s="398" t="s">
        <v>300</v>
      </c>
      <c r="AX31" s="399"/>
    </row>
    <row r="32" spans="1:50" ht="23.25" customHeight="1" x14ac:dyDescent="0.15">
      <c r="A32" s="403"/>
      <c r="B32" s="401"/>
      <c r="C32" s="401"/>
      <c r="D32" s="401"/>
      <c r="E32" s="401"/>
      <c r="F32" s="402"/>
      <c r="G32" s="564" t="s">
        <v>655</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586</v>
      </c>
      <c r="AC32" s="461"/>
      <c r="AD32" s="461"/>
      <c r="AE32" s="218">
        <v>239287</v>
      </c>
      <c r="AF32" s="219"/>
      <c r="AG32" s="219"/>
      <c r="AH32" s="219"/>
      <c r="AI32" s="218">
        <v>267042</v>
      </c>
      <c r="AJ32" s="219"/>
      <c r="AK32" s="219"/>
      <c r="AL32" s="219"/>
      <c r="AM32" s="218">
        <v>298980</v>
      </c>
      <c r="AN32" s="219"/>
      <c r="AO32" s="219"/>
      <c r="AP32" s="219"/>
      <c r="AQ32" s="340" t="s">
        <v>562</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654</v>
      </c>
      <c r="AF33" s="219"/>
      <c r="AG33" s="219"/>
      <c r="AH33" s="219"/>
      <c r="AI33" s="218" t="s">
        <v>654</v>
      </c>
      <c r="AJ33" s="219"/>
      <c r="AK33" s="219"/>
      <c r="AL33" s="219"/>
      <c r="AM33" s="218" t="s">
        <v>654</v>
      </c>
      <c r="AN33" s="219"/>
      <c r="AO33" s="219"/>
      <c r="AP33" s="219"/>
      <c r="AQ33" s="340" t="s">
        <v>567</v>
      </c>
      <c r="AR33" s="207"/>
      <c r="AS33" s="207"/>
      <c r="AT33" s="341"/>
      <c r="AU33" s="219">
        <v>300000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105.550874933</v>
      </c>
      <c r="AF34" s="219"/>
      <c r="AG34" s="219"/>
      <c r="AH34" s="219"/>
      <c r="AI34" s="218">
        <v>109</v>
      </c>
      <c r="AJ34" s="219"/>
      <c r="AK34" s="219"/>
      <c r="AL34" s="219"/>
      <c r="AM34" s="218">
        <v>113.52092352</v>
      </c>
      <c r="AN34" s="219"/>
      <c r="AO34" s="219"/>
      <c r="AP34" s="219"/>
      <c r="AQ34" s="340" t="s">
        <v>562</v>
      </c>
      <c r="AR34" s="207"/>
      <c r="AS34" s="207"/>
      <c r="AT34" s="341"/>
      <c r="AU34" s="219" t="s">
        <v>562</v>
      </c>
      <c r="AV34" s="219"/>
      <c r="AW34" s="219"/>
      <c r="AX34" s="221"/>
    </row>
    <row r="35" spans="1:50" ht="23.25" customHeight="1" x14ac:dyDescent="0.15">
      <c r="A35" s="226" t="s">
        <v>501</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20</v>
      </c>
      <c r="AF101" s="219"/>
      <c r="AG101" s="219"/>
      <c r="AH101" s="220"/>
      <c r="AI101" s="218">
        <v>19</v>
      </c>
      <c r="AJ101" s="219"/>
      <c r="AK101" s="219"/>
      <c r="AL101" s="220"/>
      <c r="AM101" s="218">
        <v>19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17</v>
      </c>
      <c r="AF102" s="418"/>
      <c r="AG102" s="418"/>
      <c r="AH102" s="418"/>
      <c r="AI102" s="418">
        <v>17</v>
      </c>
      <c r="AJ102" s="418"/>
      <c r="AK102" s="418"/>
      <c r="AL102" s="418"/>
      <c r="AM102" s="418">
        <v>17</v>
      </c>
      <c r="AN102" s="418"/>
      <c r="AO102" s="418"/>
      <c r="AP102" s="418"/>
      <c r="AQ102" s="273">
        <v>17</v>
      </c>
      <c r="AR102" s="274"/>
      <c r="AS102" s="274"/>
      <c r="AT102" s="319"/>
      <c r="AU102" s="273">
        <v>17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97</v>
      </c>
      <c r="AF104" s="219"/>
      <c r="AG104" s="219"/>
      <c r="AH104" s="220"/>
      <c r="AI104" s="218">
        <v>106</v>
      </c>
      <c r="AJ104" s="219"/>
      <c r="AK104" s="219"/>
      <c r="AL104" s="220"/>
      <c r="AM104" s="218">
        <v>105</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88</v>
      </c>
      <c r="AF105" s="418"/>
      <c r="AG105" s="418"/>
      <c r="AH105" s="418"/>
      <c r="AI105" s="418">
        <v>88</v>
      </c>
      <c r="AJ105" s="418"/>
      <c r="AK105" s="418"/>
      <c r="AL105" s="418"/>
      <c r="AM105" s="418">
        <v>88</v>
      </c>
      <c r="AN105" s="418"/>
      <c r="AO105" s="418"/>
      <c r="AP105" s="418"/>
      <c r="AQ105" s="218">
        <v>88</v>
      </c>
      <c r="AR105" s="219"/>
      <c r="AS105" s="219"/>
      <c r="AT105" s="220"/>
      <c r="AU105" s="273">
        <v>88</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592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585</v>
      </c>
      <c r="AC107" s="546"/>
      <c r="AD107" s="547"/>
      <c r="AE107" s="418">
        <v>19</v>
      </c>
      <c r="AF107" s="418"/>
      <c r="AG107" s="418"/>
      <c r="AH107" s="418"/>
      <c r="AI107" s="418">
        <v>19</v>
      </c>
      <c r="AJ107" s="418"/>
      <c r="AK107" s="418"/>
      <c r="AL107" s="418"/>
      <c r="AM107" s="418">
        <v>19</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585</v>
      </c>
      <c r="AC108" s="469"/>
      <c r="AD108" s="470"/>
      <c r="AE108" s="418">
        <v>20</v>
      </c>
      <c r="AF108" s="418"/>
      <c r="AG108" s="418"/>
      <c r="AH108" s="418"/>
      <c r="AI108" s="418">
        <v>20</v>
      </c>
      <c r="AJ108" s="418"/>
      <c r="AK108" s="418"/>
      <c r="AL108" s="418"/>
      <c r="AM108" s="418">
        <v>20</v>
      </c>
      <c r="AN108" s="418"/>
      <c r="AO108" s="418"/>
      <c r="AP108" s="418"/>
      <c r="AQ108" s="218">
        <v>19</v>
      </c>
      <c r="AR108" s="219"/>
      <c r="AS108" s="219"/>
      <c r="AT108" s="220"/>
      <c r="AU108" s="273">
        <v>19</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593</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418">
        <v>95</v>
      </c>
      <c r="AF110" s="418"/>
      <c r="AG110" s="418"/>
      <c r="AH110" s="418"/>
      <c r="AI110" s="418">
        <v>57</v>
      </c>
      <c r="AJ110" s="418"/>
      <c r="AK110" s="418"/>
      <c r="AL110" s="418"/>
      <c r="AM110" s="418">
        <v>60</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418">
        <v>81</v>
      </c>
      <c r="AF111" s="418"/>
      <c r="AG111" s="418"/>
      <c r="AH111" s="418"/>
      <c r="AI111" s="418">
        <v>48</v>
      </c>
      <c r="AJ111" s="418"/>
      <c r="AK111" s="418"/>
      <c r="AL111" s="418"/>
      <c r="AM111" s="418">
        <v>48</v>
      </c>
      <c r="AN111" s="418"/>
      <c r="AO111" s="418"/>
      <c r="AP111" s="418"/>
      <c r="AQ111" s="218">
        <v>41</v>
      </c>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customHeight="1" x14ac:dyDescent="0.15">
      <c r="A113" s="422"/>
      <c r="B113" s="423"/>
      <c r="C113" s="423"/>
      <c r="D113" s="423"/>
      <c r="E113" s="423"/>
      <c r="F113" s="424"/>
      <c r="G113" s="105" t="s">
        <v>594</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585</v>
      </c>
      <c r="AC113" s="546"/>
      <c r="AD113" s="547"/>
      <c r="AE113" s="418">
        <v>133</v>
      </c>
      <c r="AF113" s="418"/>
      <c r="AG113" s="418"/>
      <c r="AH113" s="418"/>
      <c r="AI113" s="418">
        <v>150</v>
      </c>
      <c r="AJ113" s="418"/>
      <c r="AK113" s="418"/>
      <c r="AL113" s="418"/>
      <c r="AM113" s="418">
        <v>158</v>
      </c>
      <c r="AN113" s="418"/>
      <c r="AO113" s="418"/>
      <c r="AP113" s="418"/>
      <c r="AQ113" s="218"/>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585</v>
      </c>
      <c r="AC114" s="469"/>
      <c r="AD114" s="470"/>
      <c r="AE114" s="418">
        <v>141</v>
      </c>
      <c r="AF114" s="418"/>
      <c r="AG114" s="418"/>
      <c r="AH114" s="418"/>
      <c r="AI114" s="418">
        <v>134</v>
      </c>
      <c r="AJ114" s="418"/>
      <c r="AK114" s="418"/>
      <c r="AL114" s="418"/>
      <c r="AM114" s="418">
        <v>151</v>
      </c>
      <c r="AN114" s="418"/>
      <c r="AO114" s="418"/>
      <c r="AP114" s="418"/>
      <c r="AQ114" s="218">
        <v>159</v>
      </c>
      <c r="AR114" s="219"/>
      <c r="AS114" s="219"/>
      <c r="AT114" s="220"/>
      <c r="AU114" s="218">
        <v>159</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2.2820512820512819</v>
      </c>
      <c r="AF116" s="418"/>
      <c r="AG116" s="418"/>
      <c r="AH116" s="418"/>
      <c r="AI116" s="418">
        <v>2.2000000000000002</v>
      </c>
      <c r="AJ116" s="418"/>
      <c r="AK116" s="418"/>
      <c r="AL116" s="418"/>
      <c r="AM116" s="418">
        <v>2.1842105263099998</v>
      </c>
      <c r="AN116" s="418"/>
      <c r="AO116" s="418"/>
      <c r="AP116" s="418"/>
      <c r="AQ116" s="218">
        <v>2.2999999999999998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650</v>
      </c>
      <c r="AJ117" s="551"/>
      <c r="AK117" s="551"/>
      <c r="AL117" s="551"/>
      <c r="AM117" s="551" t="s">
        <v>651</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239287</v>
      </c>
      <c r="AF134" s="207"/>
      <c r="AG134" s="207"/>
      <c r="AH134" s="207"/>
      <c r="AI134" s="206">
        <v>267042</v>
      </c>
      <c r="AJ134" s="207"/>
      <c r="AK134" s="207"/>
      <c r="AL134" s="207"/>
      <c r="AM134" s="206">
        <v>298980</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579</v>
      </c>
      <c r="AF135" s="207"/>
      <c r="AG135" s="207"/>
      <c r="AH135" s="207"/>
      <c r="AI135" s="206" t="s">
        <v>573</v>
      </c>
      <c r="AJ135" s="207"/>
      <c r="AK135" s="207"/>
      <c r="AL135" s="207"/>
      <c r="AM135" s="206" t="s">
        <v>631</v>
      </c>
      <c r="AN135" s="207"/>
      <c r="AO135" s="207"/>
      <c r="AP135" s="207"/>
      <c r="AQ135" s="206" t="s">
        <v>573</v>
      </c>
      <c r="AR135" s="207"/>
      <c r="AS135" s="207"/>
      <c r="AT135" s="207"/>
      <c r="AU135" s="206">
        <v>300000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573</v>
      </c>
      <c r="K430" s="905"/>
      <c r="L430" s="905"/>
      <c r="M430" s="905"/>
      <c r="N430" s="905"/>
      <c r="O430" s="905"/>
      <c r="P430" s="905"/>
      <c r="Q430" s="905"/>
      <c r="R430" s="905"/>
      <c r="S430" s="905"/>
      <c r="T430" s="906"/>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567</v>
      </c>
      <c r="AN433" s="207"/>
      <c r="AO433" s="207"/>
      <c r="AP433" s="341"/>
      <c r="AQ433" s="340" t="s">
        <v>573</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567</v>
      </c>
      <c r="AN434" s="207"/>
      <c r="AO434" s="207"/>
      <c r="AP434" s="341"/>
      <c r="AQ434" s="340" t="s">
        <v>579</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579</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567</v>
      </c>
      <c r="AF437" s="200"/>
      <c r="AG437" s="133" t="s">
        <v>355</v>
      </c>
      <c r="AH437" s="134"/>
      <c r="AI437" s="156"/>
      <c r="AJ437" s="156"/>
      <c r="AK437" s="156"/>
      <c r="AL437" s="154"/>
      <c r="AM437" s="156"/>
      <c r="AN437" s="156"/>
      <c r="AO437" s="156"/>
      <c r="AP437" s="154"/>
      <c r="AQ437" s="590" t="s">
        <v>567</v>
      </c>
      <c r="AR437" s="200"/>
      <c r="AS437" s="133" t="s">
        <v>355</v>
      </c>
      <c r="AT437" s="134"/>
      <c r="AU437" s="200" t="s">
        <v>567</v>
      </c>
      <c r="AV437" s="200"/>
      <c r="AW437" s="133" t="s">
        <v>300</v>
      </c>
      <c r="AX437" s="195"/>
    </row>
    <row r="438" spans="1:50" ht="23.25" hidden="1" customHeight="1" x14ac:dyDescent="0.15">
      <c r="A438" s="189"/>
      <c r="B438" s="186"/>
      <c r="C438" s="180"/>
      <c r="D438" s="186"/>
      <c r="E438" s="342"/>
      <c r="F438" s="343"/>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567</v>
      </c>
      <c r="AC438" s="213"/>
      <c r="AD438" s="213"/>
      <c r="AE438" s="340" t="s">
        <v>567</v>
      </c>
      <c r="AF438" s="207"/>
      <c r="AG438" s="207"/>
      <c r="AH438" s="207"/>
      <c r="AI438" s="340" t="s">
        <v>567</v>
      </c>
      <c r="AJ438" s="207"/>
      <c r="AK438" s="207"/>
      <c r="AL438" s="207"/>
      <c r="AM438" s="340"/>
      <c r="AN438" s="207"/>
      <c r="AO438" s="207"/>
      <c r="AP438" s="341"/>
      <c r="AQ438" s="340" t="s">
        <v>567</v>
      </c>
      <c r="AR438" s="207"/>
      <c r="AS438" s="207"/>
      <c r="AT438" s="341"/>
      <c r="AU438" s="207" t="s">
        <v>567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567</v>
      </c>
      <c r="AC439" s="205"/>
      <c r="AD439" s="205"/>
      <c r="AE439" s="340" t="s">
        <v>567</v>
      </c>
      <c r="AF439" s="207"/>
      <c r="AG439" s="207"/>
      <c r="AH439" s="341"/>
      <c r="AI439" s="340" t="s">
        <v>567</v>
      </c>
      <c r="AJ439" s="207"/>
      <c r="AK439" s="207"/>
      <c r="AL439" s="207"/>
      <c r="AM439" s="340"/>
      <c r="AN439" s="207"/>
      <c r="AO439" s="207"/>
      <c r="AP439" s="341"/>
      <c r="AQ439" s="340" t="s">
        <v>567</v>
      </c>
      <c r="AR439" s="207"/>
      <c r="AS439" s="207"/>
      <c r="AT439" s="341"/>
      <c r="AU439" s="207" t="s">
        <v>567</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567</v>
      </c>
      <c r="AF440" s="207"/>
      <c r="AG440" s="207"/>
      <c r="AH440" s="341"/>
      <c r="AI440" s="340" t="s">
        <v>567</v>
      </c>
      <c r="AJ440" s="207"/>
      <c r="AK440" s="207"/>
      <c r="AL440" s="207"/>
      <c r="AM440" s="340"/>
      <c r="AN440" s="207"/>
      <c r="AO440" s="207"/>
      <c r="AP440" s="341"/>
      <c r="AQ440" s="340" t="s">
        <v>567</v>
      </c>
      <c r="AR440" s="207"/>
      <c r="AS440" s="207"/>
      <c r="AT440" s="341"/>
      <c r="AU440" s="207" t="s">
        <v>567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567</v>
      </c>
      <c r="AF442" s="200"/>
      <c r="AG442" s="133" t="s">
        <v>355</v>
      </c>
      <c r="AH442" s="134"/>
      <c r="AI442" s="156"/>
      <c r="AJ442" s="156"/>
      <c r="AK442" s="156"/>
      <c r="AL442" s="154"/>
      <c r="AM442" s="156"/>
      <c r="AN442" s="156"/>
      <c r="AO442" s="156"/>
      <c r="AP442" s="154"/>
      <c r="AQ442" s="590" t="s">
        <v>567</v>
      </c>
      <c r="AR442" s="200"/>
      <c r="AS442" s="133" t="s">
        <v>355</v>
      </c>
      <c r="AT442" s="134"/>
      <c r="AU442" s="200" t="s">
        <v>567</v>
      </c>
      <c r="AV442" s="200"/>
      <c r="AW442" s="133" t="s">
        <v>300</v>
      </c>
      <c r="AX442" s="195"/>
    </row>
    <row r="443" spans="1:50" ht="23.25" hidden="1" customHeight="1" x14ac:dyDescent="0.15">
      <c r="A443" s="189"/>
      <c r="B443" s="186"/>
      <c r="C443" s="180"/>
      <c r="D443" s="186"/>
      <c r="E443" s="342"/>
      <c r="F443" s="343"/>
      <c r="G443" s="104" t="s">
        <v>567</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567</v>
      </c>
      <c r="AC443" s="213"/>
      <c r="AD443" s="213"/>
      <c r="AE443" s="340" t="s">
        <v>567</v>
      </c>
      <c r="AF443" s="207"/>
      <c r="AG443" s="207"/>
      <c r="AH443" s="207"/>
      <c r="AI443" s="340" t="s">
        <v>567</v>
      </c>
      <c r="AJ443" s="207"/>
      <c r="AK443" s="207"/>
      <c r="AL443" s="207"/>
      <c r="AM443" s="340"/>
      <c r="AN443" s="207"/>
      <c r="AO443" s="207"/>
      <c r="AP443" s="341"/>
      <c r="AQ443" s="340" t="s">
        <v>567</v>
      </c>
      <c r="AR443" s="207"/>
      <c r="AS443" s="207"/>
      <c r="AT443" s="341"/>
      <c r="AU443" s="207" t="s">
        <v>567</v>
      </c>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567</v>
      </c>
      <c r="AC444" s="205"/>
      <c r="AD444" s="205"/>
      <c r="AE444" s="340" t="s">
        <v>567</v>
      </c>
      <c r="AF444" s="207"/>
      <c r="AG444" s="207"/>
      <c r="AH444" s="341"/>
      <c r="AI444" s="340" t="s">
        <v>567</v>
      </c>
      <c r="AJ444" s="207"/>
      <c r="AK444" s="207"/>
      <c r="AL444" s="207"/>
      <c r="AM444" s="340"/>
      <c r="AN444" s="207"/>
      <c r="AO444" s="207"/>
      <c r="AP444" s="341"/>
      <c r="AQ444" s="340" t="s">
        <v>567</v>
      </c>
      <c r="AR444" s="207"/>
      <c r="AS444" s="207"/>
      <c r="AT444" s="341"/>
      <c r="AU444" s="207" t="s">
        <v>567</v>
      </c>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t="s">
        <v>567</v>
      </c>
      <c r="AF445" s="207"/>
      <c r="AG445" s="207"/>
      <c r="AH445" s="341"/>
      <c r="AI445" s="340" t="s">
        <v>567</v>
      </c>
      <c r="AJ445" s="207"/>
      <c r="AK445" s="207"/>
      <c r="AL445" s="207"/>
      <c r="AM445" s="340"/>
      <c r="AN445" s="207"/>
      <c r="AO445" s="207"/>
      <c r="AP445" s="341"/>
      <c r="AQ445" s="340" t="s">
        <v>567</v>
      </c>
      <c r="AR445" s="207"/>
      <c r="AS445" s="207"/>
      <c r="AT445" s="341"/>
      <c r="AU445" s="207" t="s">
        <v>567</v>
      </c>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567</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579</v>
      </c>
      <c r="AJ459" s="207"/>
      <c r="AK459" s="207"/>
      <c r="AL459" s="207"/>
      <c r="AM459" s="340" t="s">
        <v>567</v>
      </c>
      <c r="AN459" s="207"/>
      <c r="AO459" s="207"/>
      <c r="AP459" s="341"/>
      <c r="AQ459" s="340" t="s">
        <v>579</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579</v>
      </c>
      <c r="AJ460" s="207"/>
      <c r="AK460" s="207"/>
      <c r="AL460" s="207"/>
      <c r="AM460" s="340" t="s">
        <v>567</v>
      </c>
      <c r="AN460" s="207"/>
      <c r="AO460" s="207"/>
      <c r="AP460" s="341"/>
      <c r="AQ460" s="340" t="s">
        <v>579</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567</v>
      </c>
      <c r="AF462" s="200"/>
      <c r="AG462" s="133" t="s">
        <v>355</v>
      </c>
      <c r="AH462" s="134"/>
      <c r="AI462" s="156"/>
      <c r="AJ462" s="156"/>
      <c r="AK462" s="156"/>
      <c r="AL462" s="154"/>
      <c r="AM462" s="156"/>
      <c r="AN462" s="156"/>
      <c r="AO462" s="156"/>
      <c r="AP462" s="154"/>
      <c r="AQ462" s="590" t="s">
        <v>567</v>
      </c>
      <c r="AR462" s="200"/>
      <c r="AS462" s="133" t="s">
        <v>355</v>
      </c>
      <c r="AT462" s="134"/>
      <c r="AU462" s="200" t="s">
        <v>567</v>
      </c>
      <c r="AV462" s="200"/>
      <c r="AW462" s="133" t="s">
        <v>300</v>
      </c>
      <c r="AX462" s="195"/>
    </row>
    <row r="463" spans="1:50" ht="23.25" hidden="1" customHeight="1" x14ac:dyDescent="0.15">
      <c r="A463" s="189"/>
      <c r="B463" s="186"/>
      <c r="C463" s="180"/>
      <c r="D463" s="186"/>
      <c r="E463" s="342"/>
      <c r="F463" s="343"/>
      <c r="G463" s="104" t="s">
        <v>567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567</v>
      </c>
      <c r="AC463" s="213"/>
      <c r="AD463" s="213"/>
      <c r="AE463" s="340" t="s">
        <v>567</v>
      </c>
      <c r="AF463" s="207"/>
      <c r="AG463" s="207"/>
      <c r="AH463" s="207"/>
      <c r="AI463" s="340" t="s">
        <v>567</v>
      </c>
      <c r="AJ463" s="207"/>
      <c r="AK463" s="207"/>
      <c r="AL463" s="207"/>
      <c r="AM463" s="340"/>
      <c r="AN463" s="207"/>
      <c r="AO463" s="207"/>
      <c r="AP463" s="341"/>
      <c r="AQ463" s="340" t="s">
        <v>567</v>
      </c>
      <c r="AR463" s="207"/>
      <c r="AS463" s="207"/>
      <c r="AT463" s="341"/>
      <c r="AU463" s="207" t="s">
        <v>567</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567</v>
      </c>
      <c r="AC464" s="205"/>
      <c r="AD464" s="205"/>
      <c r="AE464" s="340" t="s">
        <v>567</v>
      </c>
      <c r="AF464" s="207"/>
      <c r="AG464" s="207"/>
      <c r="AH464" s="341"/>
      <c r="AI464" s="340" t="s">
        <v>567</v>
      </c>
      <c r="AJ464" s="207"/>
      <c r="AK464" s="207"/>
      <c r="AL464" s="207"/>
      <c r="AM464" s="340"/>
      <c r="AN464" s="207"/>
      <c r="AO464" s="207"/>
      <c r="AP464" s="341"/>
      <c r="AQ464" s="340" t="s">
        <v>567</v>
      </c>
      <c r="AR464" s="207"/>
      <c r="AS464" s="207"/>
      <c r="AT464" s="341"/>
      <c r="AU464" s="207" t="s">
        <v>567</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567</v>
      </c>
      <c r="AF465" s="207"/>
      <c r="AG465" s="207"/>
      <c r="AH465" s="341"/>
      <c r="AI465" s="340" t="s">
        <v>567</v>
      </c>
      <c r="AJ465" s="207"/>
      <c r="AK465" s="207"/>
      <c r="AL465" s="207"/>
      <c r="AM465" s="340"/>
      <c r="AN465" s="207"/>
      <c r="AO465" s="207"/>
      <c r="AP465" s="341"/>
      <c r="AQ465" s="340" t="s">
        <v>567</v>
      </c>
      <c r="AR465" s="207"/>
      <c r="AS465" s="207"/>
      <c r="AT465" s="341"/>
      <c r="AU465" s="207" t="s">
        <v>567</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567</v>
      </c>
      <c r="AF467" s="200"/>
      <c r="AG467" s="133" t="s">
        <v>355</v>
      </c>
      <c r="AH467" s="134"/>
      <c r="AI467" s="156"/>
      <c r="AJ467" s="156"/>
      <c r="AK467" s="156"/>
      <c r="AL467" s="154"/>
      <c r="AM467" s="156"/>
      <c r="AN467" s="156"/>
      <c r="AO467" s="156"/>
      <c r="AP467" s="154"/>
      <c r="AQ467" s="590" t="s">
        <v>567</v>
      </c>
      <c r="AR467" s="200"/>
      <c r="AS467" s="133" t="s">
        <v>355</v>
      </c>
      <c r="AT467" s="134"/>
      <c r="AU467" s="200" t="s">
        <v>567</v>
      </c>
      <c r="AV467" s="200"/>
      <c r="AW467" s="133" t="s">
        <v>300</v>
      </c>
      <c r="AX467" s="195"/>
    </row>
    <row r="468" spans="1:50" ht="23.25" hidden="1" customHeight="1" x14ac:dyDescent="0.15">
      <c r="A468" s="189"/>
      <c r="B468" s="186"/>
      <c r="C468" s="180"/>
      <c r="D468" s="186"/>
      <c r="E468" s="342"/>
      <c r="F468" s="343"/>
      <c r="G468" s="104" t="s">
        <v>567</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567</v>
      </c>
      <c r="AC468" s="213"/>
      <c r="AD468" s="213"/>
      <c r="AE468" s="340" t="s">
        <v>567</v>
      </c>
      <c r="AF468" s="207"/>
      <c r="AG468" s="207"/>
      <c r="AH468" s="207"/>
      <c r="AI468" s="340"/>
      <c r="AJ468" s="207"/>
      <c r="AK468" s="207"/>
      <c r="AL468" s="207"/>
      <c r="AM468" s="340" t="s">
        <v>567</v>
      </c>
      <c r="AN468" s="207"/>
      <c r="AO468" s="207"/>
      <c r="AP468" s="341"/>
      <c r="AQ468" s="340" t="s">
        <v>567</v>
      </c>
      <c r="AR468" s="207"/>
      <c r="AS468" s="207"/>
      <c r="AT468" s="341"/>
      <c r="AU468" s="207" t="s">
        <v>567</v>
      </c>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567</v>
      </c>
      <c r="AC469" s="205"/>
      <c r="AD469" s="205"/>
      <c r="AE469" s="340" t="s">
        <v>567</v>
      </c>
      <c r="AF469" s="207"/>
      <c r="AG469" s="207"/>
      <c r="AH469" s="341"/>
      <c r="AI469" s="340"/>
      <c r="AJ469" s="207"/>
      <c r="AK469" s="207"/>
      <c r="AL469" s="207"/>
      <c r="AM469" s="340" t="s">
        <v>567</v>
      </c>
      <c r="AN469" s="207"/>
      <c r="AO469" s="207"/>
      <c r="AP469" s="341"/>
      <c r="AQ469" s="340" t="s">
        <v>567</v>
      </c>
      <c r="AR469" s="207"/>
      <c r="AS469" s="207"/>
      <c r="AT469" s="341"/>
      <c r="AU469" s="207" t="s">
        <v>567</v>
      </c>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t="s">
        <v>567</v>
      </c>
      <c r="AF470" s="207"/>
      <c r="AG470" s="207"/>
      <c r="AH470" s="341"/>
      <c r="AI470" s="340"/>
      <c r="AJ470" s="207"/>
      <c r="AK470" s="207"/>
      <c r="AL470" s="207"/>
      <c r="AM470" s="340" t="s">
        <v>567</v>
      </c>
      <c r="AN470" s="207"/>
      <c r="AO470" s="207"/>
      <c r="AP470" s="341"/>
      <c r="AQ470" s="340" t="s">
        <v>567</v>
      </c>
      <c r="AR470" s="207"/>
      <c r="AS470" s="207"/>
      <c r="AT470" s="341"/>
      <c r="AU470" s="207" t="s">
        <v>567</v>
      </c>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84"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632</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9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81"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632</v>
      </c>
      <c r="AE713" s="329"/>
      <c r="AF713" s="663"/>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633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632</v>
      </c>
      <c r="AE716" s="627"/>
      <c r="AF716" s="627"/>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5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41"/>
      <c r="E726" s="841"/>
      <c r="F726" s="842"/>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3.5" customHeight="1" thickBot="1" x14ac:dyDescent="0.2">
      <c r="A731" s="799" t="s">
        <v>256</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659</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545</v>
      </c>
      <c r="B737" s="210"/>
      <c r="C737" s="210"/>
      <c r="D737" s="211"/>
      <c r="E737" s="994" t="s">
        <v>573</v>
      </c>
      <c r="F737" s="994"/>
      <c r="G737" s="994"/>
      <c r="H737" s="994"/>
      <c r="I737" s="994"/>
      <c r="J737" s="994"/>
      <c r="K737" s="994"/>
      <c r="L737" s="994"/>
      <c r="M737" s="994"/>
      <c r="N737" s="365" t="s">
        <v>538</v>
      </c>
      <c r="O737" s="365"/>
      <c r="P737" s="365"/>
      <c r="Q737" s="365"/>
      <c r="R737" s="994" t="s">
        <v>616</v>
      </c>
      <c r="S737" s="994"/>
      <c r="T737" s="994"/>
      <c r="U737" s="994"/>
      <c r="V737" s="994"/>
      <c r="W737" s="994"/>
      <c r="X737" s="994"/>
      <c r="Y737" s="994"/>
      <c r="Z737" s="994"/>
      <c r="AA737" s="365" t="s">
        <v>537</v>
      </c>
      <c r="AB737" s="365"/>
      <c r="AC737" s="365"/>
      <c r="AD737" s="365"/>
      <c r="AE737" s="994" t="s">
        <v>617</v>
      </c>
      <c r="AF737" s="994"/>
      <c r="AG737" s="994"/>
      <c r="AH737" s="994"/>
      <c r="AI737" s="994"/>
      <c r="AJ737" s="994"/>
      <c r="AK737" s="994"/>
      <c r="AL737" s="994"/>
      <c r="AM737" s="994"/>
      <c r="AN737" s="365" t="s">
        <v>536</v>
      </c>
      <c r="AO737" s="365"/>
      <c r="AP737" s="365"/>
      <c r="AQ737" s="365"/>
      <c r="AR737" s="986" t="s">
        <v>618</v>
      </c>
      <c r="AS737" s="987"/>
      <c r="AT737" s="987"/>
      <c r="AU737" s="987"/>
      <c r="AV737" s="987"/>
      <c r="AW737" s="987"/>
      <c r="AX737" s="988"/>
      <c r="AY737" s="89"/>
      <c r="AZ737" s="89"/>
    </row>
    <row r="738" spans="1:52" ht="24.75" customHeight="1" x14ac:dyDescent="0.15">
      <c r="A738" s="995" t="s">
        <v>535</v>
      </c>
      <c r="B738" s="210"/>
      <c r="C738" s="210"/>
      <c r="D738" s="211"/>
      <c r="E738" s="994" t="s">
        <v>619</v>
      </c>
      <c r="F738" s="994"/>
      <c r="G738" s="994"/>
      <c r="H738" s="994"/>
      <c r="I738" s="994"/>
      <c r="J738" s="994"/>
      <c r="K738" s="994"/>
      <c r="L738" s="994"/>
      <c r="M738" s="994"/>
      <c r="N738" s="365" t="s">
        <v>534</v>
      </c>
      <c r="O738" s="365"/>
      <c r="P738" s="365"/>
      <c r="Q738" s="365"/>
      <c r="R738" s="994" t="s">
        <v>620</v>
      </c>
      <c r="S738" s="994"/>
      <c r="T738" s="994"/>
      <c r="U738" s="994"/>
      <c r="V738" s="994"/>
      <c r="W738" s="994"/>
      <c r="X738" s="994"/>
      <c r="Y738" s="994"/>
      <c r="Z738" s="994"/>
      <c r="AA738" s="365" t="s">
        <v>533</v>
      </c>
      <c r="AB738" s="365"/>
      <c r="AC738" s="365"/>
      <c r="AD738" s="365"/>
      <c r="AE738" s="994" t="s">
        <v>621</v>
      </c>
      <c r="AF738" s="994"/>
      <c r="AG738" s="994"/>
      <c r="AH738" s="994"/>
      <c r="AI738" s="994"/>
      <c r="AJ738" s="994"/>
      <c r="AK738" s="994"/>
      <c r="AL738" s="994"/>
      <c r="AM738" s="994"/>
      <c r="AN738" s="365" t="s">
        <v>529</v>
      </c>
      <c r="AO738" s="365"/>
      <c r="AP738" s="365"/>
      <c r="AQ738" s="365"/>
      <c r="AR738" s="986">
        <v>407</v>
      </c>
      <c r="AS738" s="987"/>
      <c r="AT738" s="987"/>
      <c r="AU738" s="987"/>
      <c r="AV738" s="987"/>
      <c r="AW738" s="987"/>
      <c r="AX738" s="988"/>
    </row>
    <row r="739" spans="1:52" ht="24.75" customHeight="1" thickBot="1" x14ac:dyDescent="0.2">
      <c r="A739" s="996" t="s">
        <v>525</v>
      </c>
      <c r="B739" s="997"/>
      <c r="C739" s="997"/>
      <c r="D739" s="998"/>
      <c r="E739" s="999" t="s">
        <v>622</v>
      </c>
      <c r="F739" s="989"/>
      <c r="G739" s="989"/>
      <c r="H739" s="93" t="str">
        <f>IF(E739="", "", "(")</f>
        <v>(</v>
      </c>
      <c r="I739" s="989"/>
      <c r="J739" s="989"/>
      <c r="K739" s="93" t="str">
        <f>IF(OR(I739="　", I739=""), "", "-")</f>
        <v/>
      </c>
      <c r="L739" s="990">
        <v>412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2</v>
      </c>
      <c r="Z781" s="389"/>
      <c r="AA781" s="389"/>
      <c r="AB781" s="805"/>
      <c r="AC781" s="670" t="s">
        <v>639</v>
      </c>
      <c r="AD781" s="671"/>
      <c r="AE781" s="671"/>
      <c r="AF781" s="671"/>
      <c r="AG781" s="672"/>
      <c r="AH781" s="664" t="s">
        <v>640</v>
      </c>
      <c r="AI781" s="665"/>
      <c r="AJ781" s="665"/>
      <c r="AK781" s="665"/>
      <c r="AL781" s="665"/>
      <c r="AM781" s="665"/>
      <c r="AN781" s="665"/>
      <c r="AO781" s="665"/>
      <c r="AP781" s="665"/>
      <c r="AQ781" s="665"/>
      <c r="AR781" s="665"/>
      <c r="AS781" s="665"/>
      <c r="AT781" s="666"/>
      <c r="AU781" s="388">
        <v>24</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24</v>
      </c>
      <c r="AV791" s="832"/>
      <c r="AW791" s="832"/>
      <c r="AX791" s="834"/>
    </row>
    <row r="792" spans="1:50" ht="24.75" hidden="1" customHeight="1" x14ac:dyDescent="0.15">
      <c r="A792" s="631"/>
      <c r="B792" s="632"/>
      <c r="C792" s="632"/>
      <c r="D792" s="632"/>
      <c r="E792" s="632"/>
      <c r="F792" s="633"/>
      <c r="G792" s="837" t="s">
        <v>441</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440</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837" t="s">
        <v>442</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443</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837"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641</v>
      </c>
      <c r="D837" s="347"/>
      <c r="E837" s="347"/>
      <c r="F837" s="347"/>
      <c r="G837" s="347"/>
      <c r="H837" s="347"/>
      <c r="I837" s="347"/>
      <c r="J837" s="348" t="s">
        <v>642</v>
      </c>
      <c r="K837" s="349"/>
      <c r="L837" s="349"/>
      <c r="M837" s="349"/>
      <c r="N837" s="349"/>
      <c r="O837" s="349"/>
      <c r="P837" s="350" t="s">
        <v>638</v>
      </c>
      <c r="Q837" s="350"/>
      <c r="R837" s="350"/>
      <c r="S837" s="350"/>
      <c r="T837" s="350"/>
      <c r="U837" s="350"/>
      <c r="V837" s="350"/>
      <c r="W837" s="350"/>
      <c r="X837" s="350"/>
      <c r="Y837" s="351">
        <v>2</v>
      </c>
      <c r="Z837" s="352"/>
      <c r="AA837" s="352"/>
      <c r="AB837" s="353"/>
      <c r="AC837" s="363" t="s">
        <v>196</v>
      </c>
      <c r="AD837" s="371"/>
      <c r="AE837" s="371"/>
      <c r="AF837" s="371"/>
      <c r="AG837" s="371"/>
      <c r="AH837" s="372" t="s">
        <v>643</v>
      </c>
      <c r="AI837" s="373"/>
      <c r="AJ837" s="373"/>
      <c r="AK837" s="373"/>
      <c r="AL837" s="357" t="s">
        <v>643</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645</v>
      </c>
      <c r="D870" s="347"/>
      <c r="E870" s="347"/>
      <c r="F870" s="347"/>
      <c r="G870" s="347"/>
      <c r="H870" s="347"/>
      <c r="I870" s="347"/>
      <c r="J870" s="348" t="s">
        <v>646</v>
      </c>
      <c r="K870" s="349"/>
      <c r="L870" s="349"/>
      <c r="M870" s="349"/>
      <c r="N870" s="349"/>
      <c r="O870" s="349"/>
      <c r="P870" s="350" t="s">
        <v>647</v>
      </c>
      <c r="Q870" s="350"/>
      <c r="R870" s="350"/>
      <c r="S870" s="350"/>
      <c r="T870" s="350"/>
      <c r="U870" s="350"/>
      <c r="V870" s="350"/>
      <c r="W870" s="350"/>
      <c r="X870" s="350"/>
      <c r="Y870" s="351">
        <v>24</v>
      </c>
      <c r="Z870" s="352"/>
      <c r="AA870" s="352"/>
      <c r="AB870" s="353"/>
      <c r="AC870" s="363" t="s">
        <v>196</v>
      </c>
      <c r="AD870" s="371"/>
      <c r="AE870" s="371"/>
      <c r="AF870" s="371"/>
      <c r="AG870" s="371"/>
      <c r="AH870" s="372" t="s">
        <v>648</v>
      </c>
      <c r="AI870" s="373"/>
      <c r="AJ870" s="373"/>
      <c r="AK870" s="373"/>
      <c r="AL870" s="357" t="s">
        <v>643</v>
      </c>
      <c r="AM870" s="358"/>
      <c r="AN870" s="358"/>
      <c r="AO870" s="359"/>
      <c r="AP870" s="360" t="s">
        <v>649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1">
      <formula>IF(RIGHT(TEXT(P14,"0.#"),1)=".",FALSE,TRUE)</formula>
    </cfRule>
    <cfRule type="expression" dxfId="2812" priority="14042">
      <formula>IF(RIGHT(TEXT(P14,"0.#"),1)=".",TRUE,FALSE)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2">
    <cfRule type="expression" dxfId="2809" priority="13913">
      <formula>IF(RIGHT(TEXT(Y782,"0.#"),1)=".",FALSE,TRUE)</formula>
    </cfRule>
    <cfRule type="expression" dxfId="2808" priority="13914">
      <formula>IF(RIGHT(TEXT(Y782,"0.#"),1)=".",TRUE,FALSE)</formula>
    </cfRule>
  </conditionalFormatting>
  <conditionalFormatting sqref="Y791">
    <cfRule type="expression" dxfId="2807" priority="13909">
      <formula>IF(RIGHT(TEXT(Y791,"0.#"),1)=".",FALSE,TRUE)</formula>
    </cfRule>
    <cfRule type="expression" dxfId="2806" priority="13910">
      <formula>IF(RIGHT(TEXT(Y791,"0.#"),1)=".",TRUE,FALSE)</formula>
    </cfRule>
  </conditionalFormatting>
  <conditionalFormatting sqref="Y822:Y829 Y820 Y809:Y816 Y807 Y796:Y803 Y794">
    <cfRule type="expression" dxfId="2805" priority="13691">
      <formula>IF(RIGHT(TEXT(Y794,"0.#"),1)=".",FALSE,TRUE)</formula>
    </cfRule>
    <cfRule type="expression" dxfId="2804" priority="13692">
      <formula>IF(RIGHT(TEXT(Y794,"0.#"),1)=".",TRUE,FALSE)</formula>
    </cfRule>
  </conditionalFormatting>
  <conditionalFormatting sqref="P16:AQ17 P15:AX15 P13:AX13">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AQ101">
    <cfRule type="expression" dxfId="2799" priority="13729">
      <formula>IF(RIGHT(TEXT(AE101,"0.#"),1)=".",FALSE,TRUE)</formula>
    </cfRule>
    <cfRule type="expression" dxfId="2798" priority="13730">
      <formula>IF(RIGHT(TEXT(AE101,"0.#"),1)=".",TRUE,FALSE)</formula>
    </cfRule>
  </conditionalFormatting>
  <conditionalFormatting sqref="Y783:Y790">
    <cfRule type="expression" dxfId="2797" priority="13715">
      <formula>IF(RIGHT(TEXT(Y783,"0.#"),1)=".",FALSE,TRUE)</formula>
    </cfRule>
    <cfRule type="expression" dxfId="2796" priority="13716">
      <formula>IF(RIGHT(TEXT(Y783,"0.#"),1)=".",TRUE,FALSE)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cfRule type="expression" dxfId="2791" priority="13709">
      <formula>IF(RIGHT(TEXT(AU783,"0.#"),1)=".",FALSE,TRUE)</formula>
    </cfRule>
    <cfRule type="expression" dxfId="2790" priority="13710">
      <formula>IF(RIGHT(TEXT(AU783,"0.#"),1)=".",TRUE,FALSE)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E53">
    <cfRule type="expression" dxfId="2773" priority="13411">
      <formula>IF(RIGHT(TEXT(AE53,"0.#"),1)=".",FALSE,TRUE)</formula>
    </cfRule>
    <cfRule type="expression" dxfId="2772" priority="13412">
      <formula>IF(RIGHT(TEXT(AE53,"0.#"),1)=".",TRUE,FALSE)</formula>
    </cfRule>
  </conditionalFormatting>
  <conditionalFormatting sqref="AE54">
    <cfRule type="expression" dxfId="2771" priority="13409">
      <formula>IF(RIGHT(TEXT(AE54,"0.#"),1)=".",FALSE,TRUE)</formula>
    </cfRule>
    <cfRule type="expression" dxfId="2770" priority="13410">
      <formula>IF(RIGHT(TEXT(AE54,"0.#"),1)=".",TRUE,FALSE)</formula>
    </cfRule>
  </conditionalFormatting>
  <conditionalFormatting sqref="AI54">
    <cfRule type="expression" dxfId="2769" priority="13403">
      <formula>IF(RIGHT(TEXT(AI54,"0.#"),1)=".",FALSE,TRUE)</formula>
    </cfRule>
    <cfRule type="expression" dxfId="2768" priority="13404">
      <formula>IF(RIGHT(TEXT(AI54,"0.#"),1)=".",TRUE,FALSE)</formula>
    </cfRule>
  </conditionalFormatting>
  <conditionalFormatting sqref="AI53">
    <cfRule type="expression" dxfId="2767" priority="13401">
      <formula>IF(RIGHT(TEXT(AI53,"0.#"),1)=".",FALSE,TRUE)</formula>
    </cfRule>
    <cfRule type="expression" dxfId="2766" priority="13402">
      <formula>IF(RIGHT(TEXT(AI53,"0.#"),1)=".",TRUE,FALSE)</formula>
    </cfRule>
  </conditionalFormatting>
  <conditionalFormatting sqref="AM53">
    <cfRule type="expression" dxfId="2765" priority="13399">
      <formula>IF(RIGHT(TEXT(AM53,"0.#"),1)=".",FALSE,TRUE)</formula>
    </cfRule>
    <cfRule type="expression" dxfId="2764" priority="13400">
      <formula>IF(RIGHT(TEXT(AM53,"0.#"),1)=".",TRUE,FALSE)</formula>
    </cfRule>
  </conditionalFormatting>
  <conditionalFormatting sqref="AM54">
    <cfRule type="expression" dxfId="2763" priority="13397">
      <formula>IF(RIGHT(TEXT(AM54,"0.#"),1)=".",FALSE,TRUE)</formula>
    </cfRule>
    <cfRule type="expression" dxfId="2762" priority="13398">
      <formula>IF(RIGHT(TEXT(AM54,"0.#"),1)=".",TRUE,FALSE)</formula>
    </cfRule>
  </conditionalFormatting>
  <conditionalFormatting sqref="AM55">
    <cfRule type="expression" dxfId="2761" priority="13395">
      <formula>IF(RIGHT(TEXT(AM55,"0.#"),1)=".",FALSE,TRUE)</formula>
    </cfRule>
    <cfRule type="expression" dxfId="2760" priority="13396">
      <formula>IF(RIGHT(TEXT(AM55,"0.#"),1)=".",TRUE,FALSE)</formula>
    </cfRule>
  </conditionalFormatting>
  <conditionalFormatting sqref="AE60">
    <cfRule type="expression" dxfId="2759" priority="13381">
      <formula>IF(RIGHT(TEXT(AE60,"0.#"),1)=".",FALSE,TRUE)</formula>
    </cfRule>
    <cfRule type="expression" dxfId="2758" priority="13382">
      <formula>IF(RIGHT(TEXT(AE60,"0.#"),1)=".",TRUE,FALSE)</formula>
    </cfRule>
  </conditionalFormatting>
  <conditionalFormatting sqref="AE61">
    <cfRule type="expression" dxfId="2757" priority="13379">
      <formula>IF(RIGHT(TEXT(AE61,"0.#"),1)=".",FALSE,TRUE)</formula>
    </cfRule>
    <cfRule type="expression" dxfId="2756" priority="13380">
      <formula>IF(RIGHT(TEXT(AE61,"0.#"),1)=".",TRUE,FALSE)</formula>
    </cfRule>
  </conditionalFormatting>
  <conditionalFormatting sqref="AE62">
    <cfRule type="expression" dxfId="2755" priority="13377">
      <formula>IF(RIGHT(TEXT(AE62,"0.#"),1)=".",FALSE,TRUE)</formula>
    </cfRule>
    <cfRule type="expression" dxfId="2754" priority="13378">
      <formula>IF(RIGHT(TEXT(AE62,"0.#"),1)=".",TRUE,FALSE)</formula>
    </cfRule>
  </conditionalFormatting>
  <conditionalFormatting sqref="AI62">
    <cfRule type="expression" dxfId="2753" priority="13375">
      <formula>IF(RIGHT(TEXT(AI62,"0.#"),1)=".",FALSE,TRUE)</formula>
    </cfRule>
    <cfRule type="expression" dxfId="2752" priority="13376">
      <formula>IF(RIGHT(TEXT(AI62,"0.#"),1)=".",TRUE,FALSE)</formula>
    </cfRule>
  </conditionalFormatting>
  <conditionalFormatting sqref="AI61">
    <cfRule type="expression" dxfId="2751" priority="13373">
      <formula>IF(RIGHT(TEXT(AI61,"0.#"),1)=".",FALSE,TRUE)</formula>
    </cfRule>
    <cfRule type="expression" dxfId="2750" priority="13374">
      <formula>IF(RIGHT(TEXT(AI61,"0.#"),1)=".",TRUE,FALSE)</formula>
    </cfRule>
  </conditionalFormatting>
  <conditionalFormatting sqref="AI60">
    <cfRule type="expression" dxfId="2749" priority="13371">
      <formula>IF(RIGHT(TEXT(AI60,"0.#"),1)=".",FALSE,TRUE)</formula>
    </cfRule>
    <cfRule type="expression" dxfId="2748" priority="13372">
      <formula>IF(RIGHT(TEXT(AI60,"0.#"),1)=".",TRUE,FALSE)</formula>
    </cfRule>
  </conditionalFormatting>
  <conditionalFormatting sqref="AM60">
    <cfRule type="expression" dxfId="2747" priority="13369">
      <formula>IF(RIGHT(TEXT(AM60,"0.#"),1)=".",FALSE,TRUE)</formula>
    </cfRule>
    <cfRule type="expression" dxfId="2746" priority="13370">
      <formula>IF(RIGHT(TEXT(AM60,"0.#"),1)=".",TRUE,FALSE)</formula>
    </cfRule>
  </conditionalFormatting>
  <conditionalFormatting sqref="AM61">
    <cfRule type="expression" dxfId="2745" priority="13367">
      <formula>IF(RIGHT(TEXT(AM61,"0.#"),1)=".",FALSE,TRUE)</formula>
    </cfRule>
    <cfRule type="expression" dxfId="2744" priority="13368">
      <formula>IF(RIGHT(TEXT(AM61,"0.#"),1)=".",TRUE,FALSE)</formula>
    </cfRule>
  </conditionalFormatting>
  <conditionalFormatting sqref="AM62">
    <cfRule type="expression" dxfId="2743" priority="13365">
      <formula>IF(RIGHT(TEXT(AM62,"0.#"),1)=".",FALSE,TRUE)</formula>
    </cfRule>
    <cfRule type="expression" dxfId="2742" priority="13366">
      <formula>IF(RIGHT(TEXT(AM62,"0.#"),1)=".",TRUE,FALSE)</formula>
    </cfRule>
  </conditionalFormatting>
  <conditionalFormatting sqref="AE87">
    <cfRule type="expression" dxfId="2741" priority="13351">
      <formula>IF(RIGHT(TEXT(AE87,"0.#"),1)=".",FALSE,TRUE)</formula>
    </cfRule>
    <cfRule type="expression" dxfId="2740" priority="13352">
      <formula>IF(RIGHT(TEXT(AE87,"0.#"),1)=".",TRUE,FALSE)</formula>
    </cfRule>
  </conditionalFormatting>
  <conditionalFormatting sqref="AE88">
    <cfRule type="expression" dxfId="2739" priority="13349">
      <formula>IF(RIGHT(TEXT(AE88,"0.#"),1)=".",FALSE,TRUE)</formula>
    </cfRule>
    <cfRule type="expression" dxfId="2738" priority="13350">
      <formula>IF(RIGHT(TEXT(AE88,"0.#"),1)=".",TRUE,FALSE)</formula>
    </cfRule>
  </conditionalFormatting>
  <conditionalFormatting sqref="AE89">
    <cfRule type="expression" dxfId="2737" priority="13347">
      <formula>IF(RIGHT(TEXT(AE89,"0.#"),1)=".",FALSE,TRUE)</formula>
    </cfRule>
    <cfRule type="expression" dxfId="2736" priority="13348">
      <formula>IF(RIGHT(TEXT(AE89,"0.#"),1)=".",TRUE,FALSE)</formula>
    </cfRule>
  </conditionalFormatting>
  <conditionalFormatting sqref="AI89">
    <cfRule type="expression" dxfId="2735" priority="13345">
      <formula>IF(RIGHT(TEXT(AI89,"0.#"),1)=".",FALSE,TRUE)</formula>
    </cfRule>
    <cfRule type="expression" dxfId="2734" priority="13346">
      <formula>IF(RIGHT(TEXT(AI89,"0.#"),1)=".",TRUE,FALSE)</formula>
    </cfRule>
  </conditionalFormatting>
  <conditionalFormatting sqref="AI88">
    <cfRule type="expression" dxfId="2733" priority="13343">
      <formula>IF(RIGHT(TEXT(AI88,"0.#"),1)=".",FALSE,TRUE)</formula>
    </cfRule>
    <cfRule type="expression" dxfId="2732" priority="13344">
      <formula>IF(RIGHT(TEXT(AI88,"0.#"),1)=".",TRUE,FALSE)</formula>
    </cfRule>
  </conditionalFormatting>
  <conditionalFormatting sqref="AI87">
    <cfRule type="expression" dxfId="2731" priority="13341">
      <formula>IF(RIGHT(TEXT(AI87,"0.#"),1)=".",FALSE,TRUE)</formula>
    </cfRule>
    <cfRule type="expression" dxfId="2730" priority="13342">
      <formula>IF(RIGHT(TEXT(AI87,"0.#"),1)=".",TRUE,FALSE)</formula>
    </cfRule>
  </conditionalFormatting>
  <conditionalFormatting sqref="AM88">
    <cfRule type="expression" dxfId="2729" priority="13337">
      <formula>IF(RIGHT(TEXT(AM88,"0.#"),1)=".",FALSE,TRUE)</formula>
    </cfRule>
    <cfRule type="expression" dxfId="2728" priority="13338">
      <formula>IF(RIGHT(TEXT(AM88,"0.#"),1)=".",TRUE,FALSE)</formula>
    </cfRule>
  </conditionalFormatting>
  <conditionalFormatting sqref="AM89">
    <cfRule type="expression" dxfId="2727" priority="13335">
      <formula>IF(RIGHT(TEXT(AM89,"0.#"),1)=".",FALSE,TRUE)</formula>
    </cfRule>
    <cfRule type="expression" dxfId="2726" priority="13336">
      <formula>IF(RIGHT(TEXT(AM89,"0.#"),1)=".",TRUE,FALSE)</formula>
    </cfRule>
  </conditionalFormatting>
  <conditionalFormatting sqref="AE92">
    <cfRule type="expression" dxfId="2725" priority="13321">
      <formula>IF(RIGHT(TEXT(AE92,"0.#"),1)=".",FALSE,TRUE)</formula>
    </cfRule>
    <cfRule type="expression" dxfId="2724" priority="13322">
      <formula>IF(RIGHT(TEXT(AE92,"0.#"),1)=".",TRUE,FALSE)</formula>
    </cfRule>
  </conditionalFormatting>
  <conditionalFormatting sqref="AE93">
    <cfRule type="expression" dxfId="2723" priority="13319">
      <formula>IF(RIGHT(TEXT(AE93,"0.#"),1)=".",FALSE,TRUE)</formula>
    </cfRule>
    <cfRule type="expression" dxfId="2722" priority="13320">
      <formula>IF(RIGHT(TEXT(AE93,"0.#"),1)=".",TRUE,FALSE)</formula>
    </cfRule>
  </conditionalFormatting>
  <conditionalFormatting sqref="AE94">
    <cfRule type="expression" dxfId="2721" priority="13317">
      <formula>IF(RIGHT(TEXT(AE94,"0.#"),1)=".",FALSE,TRUE)</formula>
    </cfRule>
    <cfRule type="expression" dxfId="2720" priority="13318">
      <formula>IF(RIGHT(TEXT(AE94,"0.#"),1)=".",TRUE,FALSE)</formula>
    </cfRule>
  </conditionalFormatting>
  <conditionalFormatting sqref="AI94">
    <cfRule type="expression" dxfId="2719" priority="13315">
      <formula>IF(RIGHT(TEXT(AI94,"0.#"),1)=".",FALSE,TRUE)</formula>
    </cfRule>
    <cfRule type="expression" dxfId="2718" priority="13316">
      <formula>IF(RIGHT(TEXT(AI94,"0.#"),1)=".",TRUE,FALSE)</formula>
    </cfRule>
  </conditionalFormatting>
  <conditionalFormatting sqref="AI93">
    <cfRule type="expression" dxfId="2717" priority="13313">
      <formula>IF(RIGHT(TEXT(AI93,"0.#"),1)=".",FALSE,TRUE)</formula>
    </cfRule>
    <cfRule type="expression" dxfId="2716" priority="13314">
      <formula>IF(RIGHT(TEXT(AI93,"0.#"),1)=".",TRUE,FALSE)</formula>
    </cfRule>
  </conditionalFormatting>
  <conditionalFormatting sqref="AI92">
    <cfRule type="expression" dxfId="2715" priority="13311">
      <formula>IF(RIGHT(TEXT(AI92,"0.#"),1)=".",FALSE,TRUE)</formula>
    </cfRule>
    <cfRule type="expression" dxfId="2714" priority="13312">
      <formula>IF(RIGHT(TEXT(AI92,"0.#"),1)=".",TRUE,FALSE)</formula>
    </cfRule>
  </conditionalFormatting>
  <conditionalFormatting sqref="AM92">
    <cfRule type="expression" dxfId="2713" priority="13309">
      <formula>IF(RIGHT(TEXT(AM92,"0.#"),1)=".",FALSE,TRUE)</formula>
    </cfRule>
    <cfRule type="expression" dxfId="2712" priority="13310">
      <formula>IF(RIGHT(TEXT(AM92,"0.#"),1)=".",TRUE,FALSE)</formula>
    </cfRule>
  </conditionalFormatting>
  <conditionalFormatting sqref="AM93">
    <cfRule type="expression" dxfId="2711" priority="13307">
      <formula>IF(RIGHT(TEXT(AM93,"0.#"),1)=".",FALSE,TRUE)</formula>
    </cfRule>
    <cfRule type="expression" dxfId="2710" priority="13308">
      <formula>IF(RIGHT(TEXT(AM93,"0.#"),1)=".",TRUE,FALSE)</formula>
    </cfRule>
  </conditionalFormatting>
  <conditionalFormatting sqref="AM94">
    <cfRule type="expression" dxfId="2709" priority="13305">
      <formula>IF(RIGHT(TEXT(AM94,"0.#"),1)=".",FALSE,TRUE)</formula>
    </cfRule>
    <cfRule type="expression" dxfId="2708" priority="13306">
      <formula>IF(RIGHT(TEXT(AM94,"0.#"),1)=".",TRUE,FALSE)</formula>
    </cfRule>
  </conditionalFormatting>
  <conditionalFormatting sqref="AE97">
    <cfRule type="expression" dxfId="2707" priority="13291">
      <formula>IF(RIGHT(TEXT(AE97,"0.#"),1)=".",FALSE,TRUE)</formula>
    </cfRule>
    <cfRule type="expression" dxfId="2706" priority="13292">
      <formula>IF(RIGHT(TEXT(AE97,"0.#"),1)=".",TRUE,FALSE)</formula>
    </cfRule>
  </conditionalFormatting>
  <conditionalFormatting sqref="AE98">
    <cfRule type="expression" dxfId="2705" priority="13289">
      <formula>IF(RIGHT(TEXT(AE98,"0.#"),1)=".",FALSE,TRUE)</formula>
    </cfRule>
    <cfRule type="expression" dxfId="2704" priority="13290">
      <formula>IF(RIGHT(TEXT(AE98,"0.#"),1)=".",TRUE,FALSE)</formula>
    </cfRule>
  </conditionalFormatting>
  <conditionalFormatting sqref="AE99">
    <cfRule type="expression" dxfId="2703" priority="13287">
      <formula>IF(RIGHT(TEXT(AE99,"0.#"),1)=".",FALSE,TRUE)</formula>
    </cfRule>
    <cfRule type="expression" dxfId="2702" priority="13288">
      <formula>IF(RIGHT(TEXT(AE99,"0.#"),1)=".",TRUE,FALSE)</formula>
    </cfRule>
  </conditionalFormatting>
  <conditionalFormatting sqref="AI99">
    <cfRule type="expression" dxfId="2701" priority="13285">
      <formula>IF(RIGHT(TEXT(AI99,"0.#"),1)=".",FALSE,TRUE)</formula>
    </cfRule>
    <cfRule type="expression" dxfId="2700" priority="13286">
      <formula>IF(RIGHT(TEXT(AI99,"0.#"),1)=".",TRUE,FALSE)</formula>
    </cfRule>
  </conditionalFormatting>
  <conditionalFormatting sqref="AI98">
    <cfRule type="expression" dxfId="2699" priority="13283">
      <formula>IF(RIGHT(TEXT(AI98,"0.#"),1)=".",FALSE,TRUE)</formula>
    </cfRule>
    <cfRule type="expression" dxfId="2698" priority="13284">
      <formula>IF(RIGHT(TEXT(AI98,"0.#"),1)=".",TRUE,FALSE)</formula>
    </cfRule>
  </conditionalFormatting>
  <conditionalFormatting sqref="AI97">
    <cfRule type="expression" dxfId="2697" priority="13281">
      <formula>IF(RIGHT(TEXT(AI97,"0.#"),1)=".",FALSE,TRUE)</formula>
    </cfRule>
    <cfRule type="expression" dxfId="2696" priority="13282">
      <formula>IF(RIGHT(TEXT(AI97,"0.#"),1)=".",TRUE,FALSE)</formula>
    </cfRule>
  </conditionalFormatting>
  <conditionalFormatting sqref="AM97">
    <cfRule type="expression" dxfId="2695" priority="13279">
      <formula>IF(RIGHT(TEXT(AM97,"0.#"),1)=".",FALSE,TRUE)</formula>
    </cfRule>
    <cfRule type="expression" dxfId="2694" priority="13280">
      <formula>IF(RIGHT(TEXT(AM97,"0.#"),1)=".",TRUE,FALSE)</formula>
    </cfRule>
  </conditionalFormatting>
  <conditionalFormatting sqref="AM98">
    <cfRule type="expression" dxfId="2693" priority="13277">
      <formula>IF(RIGHT(TEXT(AM98,"0.#"),1)=".",FALSE,TRUE)</formula>
    </cfRule>
    <cfRule type="expression" dxfId="2692" priority="13278">
      <formula>IF(RIGHT(TEXT(AM98,"0.#"),1)=".",TRUE,FALSE)</formula>
    </cfRule>
  </conditionalFormatting>
  <conditionalFormatting sqref="AM99">
    <cfRule type="expression" dxfId="2691" priority="13275">
      <formula>IF(RIGHT(TEXT(AM99,"0.#"),1)=".",FALSE,TRUE)</formula>
    </cfRule>
    <cfRule type="expression" dxfId="2690" priority="13276">
      <formula>IF(RIGHT(TEXT(AM99,"0.#"),1)=".",TRUE,FALSE)</formula>
    </cfRule>
  </conditionalFormatting>
  <conditionalFormatting sqref="AI101">
    <cfRule type="expression" dxfId="2689" priority="13261">
      <formula>IF(RIGHT(TEXT(AI101,"0.#"),1)=".",FALSE,TRUE)</formula>
    </cfRule>
    <cfRule type="expression" dxfId="2688" priority="13262">
      <formula>IF(RIGHT(TEXT(AI101,"0.#"),1)=".",TRUE,FALSE)</formula>
    </cfRule>
  </conditionalFormatting>
  <conditionalFormatting sqref="AM101">
    <cfRule type="expression" dxfId="2687" priority="13259">
      <formula>IF(RIGHT(TEXT(AM101,"0.#"),1)=".",FALSE,TRUE)</formula>
    </cfRule>
    <cfRule type="expression" dxfId="2686" priority="13260">
      <formula>IF(RIGHT(TEXT(AM101,"0.#"),1)=".",TRUE,FALSE)</formula>
    </cfRule>
  </conditionalFormatting>
  <conditionalFormatting sqref="AE102">
    <cfRule type="expression" dxfId="2685" priority="13257">
      <formula>IF(RIGHT(TEXT(AE102,"0.#"),1)=".",FALSE,TRUE)</formula>
    </cfRule>
    <cfRule type="expression" dxfId="2684" priority="13258">
      <formula>IF(RIGHT(TEXT(AE102,"0.#"),1)=".",TRUE,FALSE)</formula>
    </cfRule>
  </conditionalFormatting>
  <conditionalFormatting sqref="AI102">
    <cfRule type="expression" dxfId="2683" priority="13255">
      <formula>IF(RIGHT(TEXT(AI102,"0.#"),1)=".",FALSE,TRUE)</formula>
    </cfRule>
    <cfRule type="expression" dxfId="2682" priority="13256">
      <formula>IF(RIGHT(TEXT(AI102,"0.#"),1)=".",TRUE,FALSE)</formula>
    </cfRule>
  </conditionalFormatting>
  <conditionalFormatting sqref="AM102">
    <cfRule type="expression" dxfId="2681" priority="13253">
      <formula>IF(RIGHT(TEXT(AM102,"0.#"),1)=".",FALSE,TRUE)</formula>
    </cfRule>
    <cfRule type="expression" dxfId="2680" priority="13254">
      <formula>IF(RIGHT(TEXT(AM102,"0.#"),1)=".",TRUE,FALSE)</formula>
    </cfRule>
  </conditionalFormatting>
  <conditionalFormatting sqref="AQ102">
    <cfRule type="expression" dxfId="2679" priority="13251">
      <formula>IF(RIGHT(TEXT(AQ102,"0.#"),1)=".",FALSE,TRUE)</formula>
    </cfRule>
    <cfRule type="expression" dxfId="2678" priority="13252">
      <formula>IF(RIGHT(TEXT(AQ102,"0.#"),1)=".",TRUE,FALSE)</formula>
    </cfRule>
  </conditionalFormatting>
  <conditionalFormatting sqref="AE104">
    <cfRule type="expression" dxfId="2677" priority="13249">
      <formula>IF(RIGHT(TEXT(AE104,"0.#"),1)=".",FALSE,TRUE)</formula>
    </cfRule>
    <cfRule type="expression" dxfId="2676" priority="13250">
      <formula>IF(RIGHT(TEXT(AE104,"0.#"),1)=".",TRUE,FALSE)</formula>
    </cfRule>
  </conditionalFormatting>
  <conditionalFormatting sqref="AI104">
    <cfRule type="expression" dxfId="2675" priority="13247">
      <formula>IF(RIGHT(TEXT(AI104,"0.#"),1)=".",FALSE,TRUE)</formula>
    </cfRule>
    <cfRule type="expression" dxfId="2674" priority="13248">
      <formula>IF(RIGHT(TEXT(AI104,"0.#"),1)=".",TRUE,FALSE)</formula>
    </cfRule>
  </conditionalFormatting>
  <conditionalFormatting sqref="AM104">
    <cfRule type="expression" dxfId="2673" priority="13245">
      <formula>IF(RIGHT(TEXT(AM104,"0.#"),1)=".",FALSE,TRUE)</formula>
    </cfRule>
    <cfRule type="expression" dxfId="2672" priority="13246">
      <formula>IF(RIGHT(TEXT(AM104,"0.#"),1)=".",TRUE,FALSE)</formula>
    </cfRule>
  </conditionalFormatting>
  <conditionalFormatting sqref="AE105">
    <cfRule type="expression" dxfId="2671" priority="13243">
      <formula>IF(RIGHT(TEXT(AE105,"0.#"),1)=".",FALSE,TRUE)</formula>
    </cfRule>
    <cfRule type="expression" dxfId="2670" priority="13244">
      <formula>IF(RIGHT(TEXT(AE105,"0.#"),1)=".",TRUE,FALSE)</formula>
    </cfRule>
  </conditionalFormatting>
  <conditionalFormatting sqref="AI105">
    <cfRule type="expression" dxfId="2669" priority="13241">
      <formula>IF(RIGHT(TEXT(AI105,"0.#"),1)=".",FALSE,TRUE)</formula>
    </cfRule>
    <cfRule type="expression" dxfId="2668" priority="13242">
      <formula>IF(RIGHT(TEXT(AI105,"0.#"),1)=".",TRUE,FALSE)</formula>
    </cfRule>
  </conditionalFormatting>
  <conditionalFormatting sqref="AM105">
    <cfRule type="expression" dxfId="2667" priority="13239">
      <formula>IF(RIGHT(TEXT(AM105,"0.#"),1)=".",FALSE,TRUE)</formula>
    </cfRule>
    <cfRule type="expression" dxfId="2666" priority="13240">
      <formula>IF(RIGHT(TEXT(AM105,"0.#"),1)=".",TRUE,FALSE)</formula>
    </cfRule>
  </conditionalFormatting>
  <conditionalFormatting sqref="AE107">
    <cfRule type="expression" dxfId="2665" priority="13235">
      <formula>IF(RIGHT(TEXT(AE107,"0.#"),1)=".",FALSE,TRUE)</formula>
    </cfRule>
    <cfRule type="expression" dxfId="2664" priority="13236">
      <formula>IF(RIGHT(TEXT(AE107,"0.#"),1)=".",TRUE,FALSE)</formula>
    </cfRule>
  </conditionalFormatting>
  <conditionalFormatting sqref="AI107">
    <cfRule type="expression" dxfId="2663" priority="13233">
      <formula>IF(RIGHT(TEXT(AI107,"0.#"),1)=".",FALSE,TRUE)</formula>
    </cfRule>
    <cfRule type="expression" dxfId="2662" priority="13234">
      <formula>IF(RIGHT(TEXT(AI107,"0.#"),1)=".",TRUE,FALSE)</formula>
    </cfRule>
  </conditionalFormatting>
  <conditionalFormatting sqref="AM107">
    <cfRule type="expression" dxfId="2661" priority="13231">
      <formula>IF(RIGHT(TEXT(AM107,"0.#"),1)=".",FALSE,TRUE)</formula>
    </cfRule>
    <cfRule type="expression" dxfId="2660" priority="13232">
      <formula>IF(RIGHT(TEXT(AM107,"0.#"),1)=".",TRUE,FALSE)</formula>
    </cfRule>
  </conditionalFormatting>
  <conditionalFormatting sqref="AE108">
    <cfRule type="expression" dxfId="2659" priority="13229">
      <formula>IF(RIGHT(TEXT(AE108,"0.#"),1)=".",FALSE,TRUE)</formula>
    </cfRule>
    <cfRule type="expression" dxfId="2658" priority="13230">
      <formula>IF(RIGHT(TEXT(AE108,"0.#"),1)=".",TRUE,FALSE)</formula>
    </cfRule>
  </conditionalFormatting>
  <conditionalFormatting sqref="AI108">
    <cfRule type="expression" dxfId="2657" priority="13227">
      <formula>IF(RIGHT(TEXT(AI108,"0.#"),1)=".",FALSE,TRUE)</formula>
    </cfRule>
    <cfRule type="expression" dxfId="2656" priority="13228">
      <formula>IF(RIGHT(TEXT(AI108,"0.#"),1)=".",TRUE,FALSE)</formula>
    </cfRule>
  </conditionalFormatting>
  <conditionalFormatting sqref="AM108">
    <cfRule type="expression" dxfId="2655" priority="13225">
      <formula>IF(RIGHT(TEXT(AM108,"0.#"),1)=".",FALSE,TRUE)</formula>
    </cfRule>
    <cfRule type="expression" dxfId="2654" priority="13226">
      <formula>IF(RIGHT(TEXT(AM108,"0.#"),1)=".",TRUE,FALSE)</formula>
    </cfRule>
  </conditionalFormatting>
  <conditionalFormatting sqref="AE110">
    <cfRule type="expression" dxfId="2653" priority="13221">
      <formula>IF(RIGHT(TEXT(AE110,"0.#"),1)=".",FALSE,TRUE)</formula>
    </cfRule>
    <cfRule type="expression" dxfId="2652" priority="13222">
      <formula>IF(RIGHT(TEXT(AE110,"0.#"),1)=".",TRUE,FALSE)</formula>
    </cfRule>
  </conditionalFormatting>
  <conditionalFormatting sqref="AI110">
    <cfRule type="expression" dxfId="2651" priority="13219">
      <formula>IF(RIGHT(TEXT(AI110,"0.#"),1)=".",FALSE,TRUE)</formula>
    </cfRule>
    <cfRule type="expression" dxfId="2650" priority="13220">
      <formula>IF(RIGHT(TEXT(AI110,"0.#"),1)=".",TRUE,FALSE)</formula>
    </cfRule>
  </conditionalFormatting>
  <conditionalFormatting sqref="AM110">
    <cfRule type="expression" dxfId="2649" priority="13217">
      <formula>IF(RIGHT(TEXT(AM110,"0.#"),1)=".",FALSE,TRUE)</formula>
    </cfRule>
    <cfRule type="expression" dxfId="2648" priority="13218">
      <formula>IF(RIGHT(TEXT(AM110,"0.#"),1)=".",TRUE,FALSE)</formula>
    </cfRule>
  </conditionalFormatting>
  <conditionalFormatting sqref="AE111">
    <cfRule type="expression" dxfId="2647" priority="13215">
      <formula>IF(RIGHT(TEXT(AE111,"0.#"),1)=".",FALSE,TRUE)</formula>
    </cfRule>
    <cfRule type="expression" dxfId="2646" priority="13216">
      <formula>IF(RIGHT(TEXT(AE111,"0.#"),1)=".",TRUE,FALSE)</formula>
    </cfRule>
  </conditionalFormatting>
  <conditionalFormatting sqref="AI111">
    <cfRule type="expression" dxfId="2645" priority="13213">
      <formula>IF(RIGHT(TEXT(AI111,"0.#"),1)=".",FALSE,TRUE)</formula>
    </cfRule>
    <cfRule type="expression" dxfId="2644" priority="13214">
      <formula>IF(RIGHT(TEXT(AI111,"0.#"),1)=".",TRUE,FALSE)</formula>
    </cfRule>
  </conditionalFormatting>
  <conditionalFormatting sqref="AM111">
    <cfRule type="expression" dxfId="2643" priority="13211">
      <formula>IF(RIGHT(TEXT(AM111,"0.#"),1)=".",FALSE,TRUE)</formula>
    </cfRule>
    <cfRule type="expression" dxfId="2642" priority="13212">
      <formula>IF(RIGHT(TEXT(AM111,"0.#"),1)=".",TRUE,FALSE)</formula>
    </cfRule>
  </conditionalFormatting>
  <conditionalFormatting sqref="AE113">
    <cfRule type="expression" dxfId="2641" priority="13207">
      <formula>IF(RIGHT(TEXT(AE113,"0.#"),1)=".",FALSE,TRUE)</formula>
    </cfRule>
    <cfRule type="expression" dxfId="2640" priority="13208">
      <formula>IF(RIGHT(TEXT(AE113,"0.#"),1)=".",TRUE,FALSE)</formula>
    </cfRule>
  </conditionalFormatting>
  <conditionalFormatting sqref="AI113">
    <cfRule type="expression" dxfId="2639" priority="13205">
      <formula>IF(RIGHT(TEXT(AI113,"0.#"),1)=".",FALSE,TRUE)</formula>
    </cfRule>
    <cfRule type="expression" dxfId="2638" priority="13206">
      <formula>IF(RIGHT(TEXT(AI113,"0.#"),1)=".",TRUE,FALSE)</formula>
    </cfRule>
  </conditionalFormatting>
  <conditionalFormatting sqref="AM113">
    <cfRule type="expression" dxfId="2637" priority="13203">
      <formula>IF(RIGHT(TEXT(AM113,"0.#"),1)=".",FALSE,TRUE)</formula>
    </cfRule>
    <cfRule type="expression" dxfId="2636" priority="13204">
      <formula>IF(RIGHT(TEXT(AM113,"0.#"),1)=".",TRUE,FALSE)</formula>
    </cfRule>
  </conditionalFormatting>
  <conditionalFormatting sqref="AE114">
    <cfRule type="expression" dxfId="2635" priority="13201">
      <formula>IF(RIGHT(TEXT(AE114,"0.#"),1)=".",FALSE,TRUE)</formula>
    </cfRule>
    <cfRule type="expression" dxfId="2634" priority="13202">
      <formula>IF(RIGHT(TEXT(AE114,"0.#"),1)=".",TRUE,FALSE)</formula>
    </cfRule>
  </conditionalFormatting>
  <conditionalFormatting sqref="AI114">
    <cfRule type="expression" dxfId="2633" priority="13199">
      <formula>IF(RIGHT(TEXT(AI114,"0.#"),1)=".",FALSE,TRUE)</formula>
    </cfRule>
    <cfRule type="expression" dxfId="2632" priority="13200">
      <formula>IF(RIGHT(TEXT(AI114,"0.#"),1)=".",TRUE,FALSE)</formula>
    </cfRule>
  </conditionalFormatting>
  <conditionalFormatting sqref="AM114">
    <cfRule type="expression" dxfId="2631" priority="13197">
      <formula>IF(RIGHT(TEXT(AM114,"0.#"),1)=".",FALSE,TRUE)</formula>
    </cfRule>
    <cfRule type="expression" dxfId="2630" priority="13198">
      <formula>IF(RIGHT(TEXT(AM114,"0.#"),1)=".",TRUE,FALSE)</formula>
    </cfRule>
  </conditionalFormatting>
  <conditionalFormatting sqref="AE116 AQ116">
    <cfRule type="expression" dxfId="2629" priority="13193">
      <formula>IF(RIGHT(TEXT(AE116,"0.#"),1)=".",FALSE,TRUE)</formula>
    </cfRule>
    <cfRule type="expression" dxfId="2628" priority="13194">
      <formula>IF(RIGHT(TEXT(AE116,"0.#"),1)=".",TRUE,FALSE)</formula>
    </cfRule>
  </conditionalFormatting>
  <conditionalFormatting sqref="AI116">
    <cfRule type="expression" dxfId="2627" priority="13191">
      <formula>IF(RIGHT(TEXT(AI116,"0.#"),1)=".",FALSE,TRUE)</formula>
    </cfRule>
    <cfRule type="expression" dxfId="2626" priority="13192">
      <formula>IF(RIGHT(TEXT(AI116,"0.#"),1)=".",TRUE,FALSE)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E117 AM117">
    <cfRule type="expression" dxfId="2623" priority="13187">
      <formula>IF(RIGHT(TEXT(AE117,"0.#"),1)=".",FALSE,TRUE)</formula>
    </cfRule>
    <cfRule type="expression" dxfId="2622" priority="13188">
      <formula>IF(RIGHT(TEXT(AE117,"0.#"),1)=".",TRUE,FALSE)</formula>
    </cfRule>
  </conditionalFormatting>
  <conditionalFormatting sqref="AI117">
    <cfRule type="expression" dxfId="2621" priority="13185">
      <formula>IF(RIGHT(TEXT(AI117,"0.#"),1)=".",FALSE,TRUE)</formula>
    </cfRule>
    <cfRule type="expression" dxfId="2620" priority="13186">
      <formula>IF(RIGHT(TEXT(AI117,"0.#"),1)=".",TRUE,FALSE)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8">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1">
    <cfRule type="expression" dxfId="2093" priority="2101">
      <formula>IF(RIGHT(TEXT(Y871,"0.#"),1)=".",FALSE,TRUE)</formula>
    </cfRule>
    <cfRule type="expression" dxfId="2092" priority="2102">
      <formula>IF(RIGHT(TEXT(Y871,"0.#"),1)=".",TRUE,FALSE)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1:AO871">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0">
    <cfRule type="expression" dxfId="727" priority="23">
      <formula>IF(RIGHT(TEXT(Y870,"0.#"),1)=".",FALSE,TRUE)</formula>
    </cfRule>
    <cfRule type="expression" dxfId="726" priority="24">
      <formula>IF(RIGHT(TEXT(Y870,"0.#"),1)=".",TRUE,FALSE)</formula>
    </cfRule>
  </conditionalFormatting>
  <conditionalFormatting sqref="AL870:AO870">
    <cfRule type="expression" dxfId="725" priority="25">
      <formula>IF(AND(AL870&gt;=0, RIGHT(TEXT(AL870,"0.#"),1)&lt;&gt;"."),TRUE,FALSE)</formula>
    </cfRule>
    <cfRule type="expression" dxfId="724" priority="26">
      <formula>IF(AND(AL870&gt;=0, RIGHT(TEXT(AL870,"0.#"),1)="."),TRUE,FALSE)</formula>
    </cfRule>
    <cfRule type="expression" dxfId="723" priority="27">
      <formula>IF(AND(AL870&lt;0, RIGHT(TEXT(AL870,"0.#"),1)&lt;&gt;"."),TRUE,FALSE)</formula>
    </cfRule>
    <cfRule type="expression" dxfId="722" priority="28">
      <formula>IF(AND(AL870&lt;0, RIGHT(TEXT(AL870,"0.#"),1)="."),TRUE,FALSE)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7" t="s">
        <v>487</v>
      </c>
      <c r="H2" s="838"/>
      <c r="I2" s="838"/>
      <c r="J2" s="838"/>
      <c r="K2" s="838"/>
      <c r="L2" s="838"/>
      <c r="M2" s="838"/>
      <c r="N2" s="838"/>
      <c r="O2" s="838"/>
      <c r="P2" s="838"/>
      <c r="Q2" s="838"/>
      <c r="R2" s="838"/>
      <c r="S2" s="838"/>
      <c r="T2" s="838"/>
      <c r="U2" s="838"/>
      <c r="V2" s="838"/>
      <c r="W2" s="838"/>
      <c r="X2" s="838"/>
      <c r="Y2" s="838"/>
      <c r="Z2" s="838"/>
      <c r="AA2" s="838"/>
      <c r="AB2" s="839"/>
      <c r="AC2" s="837"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837" t="s">
        <v>390</v>
      </c>
      <c r="H15" s="838"/>
      <c r="I15" s="838"/>
      <c r="J15" s="838"/>
      <c r="K15" s="838"/>
      <c r="L15" s="838"/>
      <c r="M15" s="838"/>
      <c r="N15" s="838"/>
      <c r="O15" s="838"/>
      <c r="P15" s="838"/>
      <c r="Q15" s="838"/>
      <c r="R15" s="838"/>
      <c r="S15" s="838"/>
      <c r="T15" s="838"/>
      <c r="U15" s="838"/>
      <c r="V15" s="838"/>
      <c r="W15" s="838"/>
      <c r="X15" s="838"/>
      <c r="Y15" s="838"/>
      <c r="Z15" s="838"/>
      <c r="AA15" s="838"/>
      <c r="AB15" s="839"/>
      <c r="AC15" s="837"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837" t="s">
        <v>389</v>
      </c>
      <c r="H28" s="838"/>
      <c r="I28" s="838"/>
      <c r="J28" s="838"/>
      <c r="K28" s="838"/>
      <c r="L28" s="838"/>
      <c r="M28" s="838"/>
      <c r="N28" s="838"/>
      <c r="O28" s="838"/>
      <c r="P28" s="838"/>
      <c r="Q28" s="838"/>
      <c r="R28" s="838"/>
      <c r="S28" s="838"/>
      <c r="T28" s="838"/>
      <c r="U28" s="838"/>
      <c r="V28" s="838"/>
      <c r="W28" s="838"/>
      <c r="X28" s="838"/>
      <c r="Y28" s="838"/>
      <c r="Z28" s="838"/>
      <c r="AA28" s="838"/>
      <c r="AB28" s="839"/>
      <c r="AC28" s="837"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837" t="s">
        <v>437</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837" t="s">
        <v>394</v>
      </c>
      <c r="H68" s="838"/>
      <c r="I68" s="838"/>
      <c r="J68" s="838"/>
      <c r="K68" s="838"/>
      <c r="L68" s="838"/>
      <c r="M68" s="838"/>
      <c r="N68" s="838"/>
      <c r="O68" s="838"/>
      <c r="P68" s="838"/>
      <c r="Q68" s="838"/>
      <c r="R68" s="838"/>
      <c r="S68" s="838"/>
      <c r="T68" s="838"/>
      <c r="U68" s="838"/>
      <c r="V68" s="838"/>
      <c r="W68" s="838"/>
      <c r="X68" s="838"/>
      <c r="Y68" s="838"/>
      <c r="Z68" s="838"/>
      <c r="AA68" s="838"/>
      <c r="AB68" s="839"/>
      <c r="AC68" s="837"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837" t="s">
        <v>396</v>
      </c>
      <c r="H81" s="838"/>
      <c r="I81" s="838"/>
      <c r="J81" s="838"/>
      <c r="K81" s="838"/>
      <c r="L81" s="838"/>
      <c r="M81" s="838"/>
      <c r="N81" s="838"/>
      <c r="O81" s="838"/>
      <c r="P81" s="838"/>
      <c r="Q81" s="838"/>
      <c r="R81" s="838"/>
      <c r="S81" s="838"/>
      <c r="T81" s="838"/>
      <c r="U81" s="838"/>
      <c r="V81" s="838"/>
      <c r="W81" s="838"/>
      <c r="X81" s="838"/>
      <c r="Y81" s="838"/>
      <c r="Z81" s="838"/>
      <c r="AA81" s="838"/>
      <c r="AB81" s="839"/>
      <c r="AC81" s="837"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837" t="s">
        <v>398</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837"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837"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837"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837"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837"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837"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837"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837"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837"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2019-05-30T03:13:16Z</cp:lastPrinted>
  <dcterms:created xsi:type="dcterms:W3CDTF">2012-03-13T00:50:25Z</dcterms:created>
  <dcterms:modified xsi:type="dcterms:W3CDTF">2019-09-02T00:28:52Z</dcterms:modified>
</cp:coreProperties>
</file>