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地域）\★★★★★R2\地域振興係\07 政策評価\行政事業レビュー\20201112_行政事業レビューシートの記載の確認等について（平成28年度以降一斉点検）\令和元年度\修正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<sst xmlns="http://schemas.openxmlformats.org/spreadsheetml/2006/main" count="2967" uniqueCount="671">
  <si>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</si>
  <si>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</si>
  <si>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</si>
  <si>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</si>
  <si>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</si>
  <si>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</si>
  <si>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</si>
  <si>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</si>
  <si>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</si>
  <si>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</si>
  <si>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</si>
  <si>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</si>
  <si>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</si>
  <si>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</si>
  <si>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</si>
  <si>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</si>
  <si>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</si>
  <si>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</si>
  <si>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</si>
  <si>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</si>
  <si>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</si>
  <si>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</si>
  <si>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</si>
  <si>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</si>
  <si>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</si>
  <si>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</si>
  <si>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</si>
  <si>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</si>
  <si>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</si>
  <si>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</si>
  <si>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</si>
  <si>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</si>
  <si>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</si>
  <si>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</si>
  <si>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</si>
  <si>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</si>
  <si>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</si>
  <si>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</si>
  <si>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</si>
  <si>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</si>
  <si>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</si>
  <si>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</si>
  <si>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</si>
  <si>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</si>
  <si>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</si>
  <si>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</si>
  <si>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</si>
  <si>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</si>
  <si>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</si>
  <si>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</si>
  <si>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</si>
  <si>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</si>
  <si>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</si>
  <si>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</si>
  <si>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</si>
  <si>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</si>
  <si>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</si>
  <si>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</si>
  <si>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</si>
  <si>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</si>
  <si>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</si>
  <si>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</si>
  <si>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</si>
  <si>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</si>
  <si>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</si>
  <si>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</si>
  <si>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</si>
  <si>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</si>
  <si>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</si>
  <si>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</si>
  <si>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</si>
  <si>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</si>
  <si>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</si>
  <si>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</si>
  <si>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</si>
  <si>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</si>
  <si>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</si>
  <si>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</si>
  <si>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</si>
  <si>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</si>
  <si>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</si>
  <si>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</si>
  <si>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</si>
  <si>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</si>
  <si>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</si>
  <si>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</si>
  <si>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</si>
  <si>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</si>
  <si>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</si>
  <si>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</si>
  <si>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</si>
  <si>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</si>
  <si>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</si>
  <si>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</si>
  <si>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</si>
  <si>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</si>
  <si>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</si>
  <si>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</si>
  <si>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</si>
  <si>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</si>
  <si>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</si>
  <si>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</si>
  <si>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</si>
  <si>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</si>
  <si>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</si>
  <si>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</si>
  <si>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</si>
  <si>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</si>
  <si>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</si>
  <si>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</si>
  <si>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</si>
  <si>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</si>
  <si>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</si>
  <si>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</si>
  <si>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</si>
  <si>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</si>
  <si>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</si>
  <si>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</si>
  <si>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</si>
  <si>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</si>
  <si>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</si>
  <si>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</si>
  <si>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</si>
  <si>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</si>
  <si>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</si>
  <si>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</si>
  <si>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</si>
  <si>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</si>
  <si>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</si>
  <si>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</si>
  <si>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</si>
  <si>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</si>
  <si>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</si>
  <si>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</si>
  <si>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</si>
  <si>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</si>
  <si>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</si>
  <si>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</si>
  <si>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</si>
  <si>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</si>
  <si>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</si>
  <si>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</si>
  <si>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</si>
  <si>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</si>
  <si>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</si>
  <si>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</si>
  <si>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</si>
  <si>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</si>
  <si>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</si>
  <si>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</si>
  <si>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</si>
  <si>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</si>
  <si>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</si>
  <si>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</si>
  <si>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</si>
  <si>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</si>
  <si>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</si>
  <si>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</si>
  <si>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</si>
  <si>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</si>
  <si>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</si>
  <si>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</si>
  <si>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</si>
  <si>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</si>
  <si>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</si>
  <si>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</si>
  <si>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</si>
  <si>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</si>
  <si>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</si>
  <si>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</si>
  <si>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</si>
  <si>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</si>
  <si>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</si>
  <si>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</si>
  <si>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</si>
  <si>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</si>
  <si>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</si>
  <si>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</si>
  <si>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</si>
  <si>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</si>
  <si>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</si>
  <si>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</si>
  <si>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</si>
  <si>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</si>
  <si>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</si>
  <si>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</si>
  <si>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</si>
  <si>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</si>
  <si>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</si>
  <si>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</si>
  <si>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</si>
  <si>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</si>
  <si>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</si>
  <si>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</si>
  <si>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</si>
  <si>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</si>
  <si>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</si>
  <si>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</si>
  <si>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</si>
  <si>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</si>
  <si>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</si>
  <si>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</si>
  <si>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</si>
  <si>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</si>
  <si>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</si>
  <si>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</si>
  <si>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</si>
  <si>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</si>
  <si>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</si>
  <si>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</si>
  <si>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</si>
  <si>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</si>
  <si>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</si>
  <si>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</si>
  <si>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</si>
  <si>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</si>
  <si>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</si>
  <si>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</si>
  <si>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</si>
  <si>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</si>
  <si>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</si>
  <si>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</si>
  <si>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</si>
  <si>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</si>
  <si>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</si>
  <si>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</si>
  <si>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</si>
  <si>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</si>
  <si>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</si>
  <si>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</si>
  <si>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</si>
  <si>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</si>
  <si>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</si>
  <si>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</si>
  <si>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</si>
  <si>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</si>
  <si>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</si>
  <si>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</si>
  <si>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</si>
  <si>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</si>
  <si>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</si>
  <si>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</si>
  <si>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</si>
  <si>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</si>
  <si>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</si>
  <si>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</si>
  <si>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</si>
  <si>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</si>
  <si>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</si>
  <si>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</si>
  <si>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</si>
  <si>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</si>
  <si>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</si>
  <si>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</si>
  <si>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</si>
  <si>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</si>
  <si>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</si>
  <si>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</si>
  <si>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</si>
  <si>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</si>
  <si>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</si>
  <si>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</si>
  <si>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</si>
  <si>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</si>
  <si>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</si>
  <si>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</si>
  <si>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</si>
  <si>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</si>
  <si>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</si>
  <si>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</si>
  <si>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</si>
  <si>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</si>
  <si>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</si>
  <si>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</si>
  <si>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</si>
  <si>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</si>
  <si>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</si>
  <si>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</si>
  <si>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</si>
  <si>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</si>
  <si>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</si>
  <si>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</si>
  <si>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</si>
  <si>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</si>
  <si>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</si>
  <si>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</si>
  <si>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</si>
  <si>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</si>
  <si>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</si>
  <si>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</si>
  <si>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</si>
  <si>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</si>
  <si>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</si>
  <si>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</si>
  <si>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</si>
  <si>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</si>
  <si>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</si>
  <si>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</si>
  <si>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</si>
  <si>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</si>
  <si>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</si>
  <si>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</si>
  <si>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</si>
  <si>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</si>
  <si>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</si>
  <si>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</si>
  <si>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</si>
  <si>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</si>
  <si>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</si>
  <si>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</si>
  <si>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</si>
  <si>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</si>
  <si>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</si>
  <si>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</si>
  <si>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</si>
  <si>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</si>
  <si>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</si>
  <si>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</si>
  <si>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</si>
  <si>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</si>
  <si>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</si>
  <si>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</si>
  <si>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</si>
  <si>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</si>
  <si>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</si>
  <si>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</si>
  <si>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</si>
  <si>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</si>
  <si>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</si>
  <si>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</si>
  <si>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</si>
  <si>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</si>
  <si>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</si>
  <si>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</si>
  <si>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</si>
  <si>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</si>
  <si>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</si>
  <si>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</si>
  <si>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</si>
  <si>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</si>
  <si>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</si>
  <si>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</si>
  <si>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</si>
  <si>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</si>
  <si>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</si>
  <si>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</si>
  <si>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</si>
  <si>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</si>
  <si>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</si>
  <si>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</si>
  <si>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</si>
  <si>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</si>
  <si>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</si>
  <si>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</si>
  <si>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</si>
  <si>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</si>
  <si>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</si>
  <si>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</si>
  <si>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</si>
  <si>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</si>
  <si>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</si>
  <si>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</si>
  <si>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</si>
  <si>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</si>
  <si>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</si>
  <si>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</si>
  <si>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</si>
  <si>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</si>
  <si>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</si>
  <si>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</si>
  <si>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</si>
  <si>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</si>
  <si>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</si>
  <si>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</si>
  <si>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</si>
  <si>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</si>
  <si>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</si>
  <si>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</si>
  <si>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</si>
  <si>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</si>
  <si>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</si>
  <si>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</si>
  <si>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</si>
  <si>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</si>
  <si>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</si>
  <si>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</si>
  <si>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</si>
  <si>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</si>
  <si>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</si>
  <si>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</si>
  <si>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</si>
  <si>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</si>
  <si>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</si>
  <si>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</si>
  <si>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</si>
  <si>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</si>
  <si>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</si>
  <si>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</si>
  <si>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</si>
  <si>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</si>
  <si>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</si>
  <si>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</si>
  <si>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</si>
  <si>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</si>
  <si>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</si>
  <si>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</si>
  <si>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</si>
  <si>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</si>
  <si>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</si>
  <si>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</si>
  <si>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</si>
  <si>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</si>
  <si>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</si>
  <si>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</si>
  <si>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</si>
  <si>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</si>
  <si>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</si>
  <si>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</si>
  <si>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</si>
  <si>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</si>
  <si>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</si>
  <si>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</si>
  <si>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</si>
  <si>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</si>
  <si>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</si>
  <si>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</si>
  <si>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</si>
  <si>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</si>
  <si>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</si>
  <si>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</si>
  <si>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</si>
  <si>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</si>
  <si>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</si>
  <si>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</si>
  <si>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</si>
  <si>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</si>
  <si>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</si>
  <si>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</si>
  <si>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</si>
  <si>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</si>
  <si>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</si>
  <si>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</si>
  <si>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</si>
  <si>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</si>
  <si>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</si>
  <si>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</si>
  <si>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</si>
  <si>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</si>
  <si>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</si>
  <si>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</si>
  <si>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</si>
  <si>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</si>
  <si>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</si>
  <si>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</si>
  <si>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</si>
  <si>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</si>
  <si>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</si>
  <si>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</si>
  <si>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</si>
  <si>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</si>
  <si>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</si>
  <si>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</si>
  <si>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</si>
  <si>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</si>
  <si>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</si>
  <si>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</si>
  <si>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</si>
  <si>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</si>
  <si>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</si>
  <si>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</si>
  <si>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</si>
  <si>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</si>
  <si>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</si>
  <si>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</si>
  <si>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</si>
  <si>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</si>
  <si>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</si>
  <si>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</si>
  <si>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</si>
  <si>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</si>
  <si>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</si>
  <si>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</si>
  <si>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</si>
  <si>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</si>
  <si>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</si>
  <si>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</si>
  <si>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</si>
  <si>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</si>
  <si>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</si>
  <si>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</si>
  <si>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</si>
  <si>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</si>
  <si>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</si>
  <si>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</si>
  <si>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</si>
  <si>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</si>
  <si>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</si>
  <si>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</si>
  <si>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</si>
  <si>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</si>
  <si>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</si>
  <si>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</si>
  <si>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</si>
  <si>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</si>
  <si>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</si>
  <si>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</si>
  <si>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</si>
  <si>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</si>
  <si>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</si>
  <si>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</si>
  <si>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</si>
  <si>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</si>
  <si>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</si>
  <si>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</si>
  <si>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</si>
  <si>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</si>
  <si>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</si>
  <si>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</si>
  <si>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</si>
  <si>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</si>
  <si>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</si>
  <si>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</si>
  <si>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</si>
  <si>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</si>
  <si>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</si>
  <si>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</si>
  <si>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</si>
  <si>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</si>
  <si>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</si>
  <si>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</si>
  <si>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</si>
  <si>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</si>
  <si>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</si>
  <si>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</si>
  <si>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</si>
  <si>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</si>
  <si>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</si>
  <si>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</si>
  <si>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</si>
  <si>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</si>
  <si>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</si>
  <si>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</si>
  <si>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</si>
  <si>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</si>
  <si>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</si>
  <si>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</si>
  <si>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</si>
  <si>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</si>
  <si>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</si>
  <si>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</si>
  <si>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</si>
  <si>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</si>
  <si>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</si>
  <si>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</si>
  <si>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</si>
  <si>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</si>
  <si>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</si>
  <si>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</si>
  <si>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</si>
  <si>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</si>
  <si>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</si>
  <si>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</si>
  <si>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</si>
  <si>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</si>
  <si>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</si>
  <si>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</si>
  <si>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</si>
  <si>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</si>
  <si>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</si>
  <si>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</si>
  <si>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</si>
  <si>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</si>
  <si>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</si>
  <si>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</si>
  <si>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平成２９年度</t>
    <phoneticPr fontId="5"/>
  </si>
  <si>
    <t>終了予定なし</t>
    <phoneticPr fontId="5"/>
  </si>
  <si>
    <t>参事官(地域振興担当) 
増井国光</t>
    <phoneticPr fontId="5"/>
  </si>
  <si>
    <t>スポーツ基本法第21条</t>
    <phoneticPr fontId="5"/>
  </si>
  <si>
    <t>-</t>
    <phoneticPr fontId="5"/>
  </si>
  <si>
    <t>-</t>
    <phoneticPr fontId="5"/>
  </si>
  <si>
    <t>-</t>
    <phoneticPr fontId="5"/>
  </si>
  <si>
    <t>スポーツ振興事業委託費</t>
    <phoneticPr fontId="5"/>
  </si>
  <si>
    <t>諸謝金</t>
  </si>
  <si>
    <t>職員旅費</t>
  </si>
  <si>
    <t>委員等旅費</t>
  </si>
  <si>
    <t>庁費</t>
  </si>
  <si>
    <t>スポーツツーリズムなどに取り組む地域スポーツコミッション等の団体数の増加</t>
    <phoneticPr fontId="5"/>
  </si>
  <si>
    <t>スポーツツーリズムなどに取り組む地域スポーツコミッション等の団体数</t>
    <phoneticPr fontId="5"/>
  </si>
  <si>
    <t>団体数</t>
    <phoneticPr fontId="5"/>
  </si>
  <si>
    <t>団体数</t>
    <phoneticPr fontId="5"/>
  </si>
  <si>
    <t>スポーツ庁調べによる</t>
    <phoneticPr fontId="5"/>
  </si>
  <si>
    <t>スポーツツーリズムに関連する消費額の増加</t>
    <phoneticPr fontId="5"/>
  </si>
  <si>
    <t>スポーツツーリズムに関連する消費額</t>
    <phoneticPr fontId="5"/>
  </si>
  <si>
    <t>億円</t>
  </si>
  <si>
    <t>億円</t>
    <phoneticPr fontId="5"/>
  </si>
  <si>
    <t>旅行・観光消費動向調査（観光庁）</t>
    <phoneticPr fontId="5"/>
  </si>
  <si>
    <t>①消費者動向調査・分析、②官民連携協議会及びプロモーション活動に係る成果報告書数</t>
    <phoneticPr fontId="5"/>
  </si>
  <si>
    <t>件</t>
    <phoneticPr fontId="5"/>
  </si>
  <si>
    <t>官民連携協議会及びプロモーション活動に係る成果報告書数</t>
    <phoneticPr fontId="5"/>
  </si>
  <si>
    <t>件</t>
    <phoneticPr fontId="5"/>
  </si>
  <si>
    <t>-</t>
    <phoneticPr fontId="5"/>
  </si>
  <si>
    <t>シンポジウム開催件数</t>
  </si>
  <si>
    <t>百万円</t>
    <phoneticPr fontId="5"/>
  </si>
  <si>
    <t>百万円/件数</t>
    <phoneticPr fontId="5"/>
  </si>
  <si>
    <t>／　</t>
    <phoneticPr fontId="5"/>
  </si>
  <si>
    <t>　　/</t>
    <phoneticPr fontId="5"/>
  </si>
  <si>
    <t>／　　　　　　　　　　　　　　</t>
    <phoneticPr fontId="5"/>
  </si>
  <si>
    <t>／　　　　　　　　　　　　　　</t>
    <phoneticPr fontId="5"/>
  </si>
  <si>
    <t>地域スポーツコミッションの設置数</t>
    <phoneticPr fontId="5"/>
  </si>
  <si>
    <t>スポーツ 目的の訪日外国人旅行者数</t>
  </si>
  <si>
    <t>スポーツツーリズム関連消費額</t>
  </si>
  <si>
    <t>団体数</t>
    <phoneticPr fontId="5"/>
  </si>
  <si>
    <t>万人</t>
  </si>
  <si>
    <t>-</t>
    <phoneticPr fontId="5"/>
  </si>
  <si>
    <t>本事業において取り組むスポーツツーリズムの需要拡大は、スポーツ基本計画において国による取組の必要性が明記されるなど、政策優先度の極めて高い事業である。</t>
    <phoneticPr fontId="5"/>
  </si>
  <si>
    <t>本事業の目的を達成するためには、国、地方自治体、民間企業等が連携・協働してプロモーションを展開し、スポーツツーリズムを強力に推進する必要がある。</t>
    <phoneticPr fontId="5"/>
  </si>
  <si>
    <t>本事業において取り組むスポーツツーリズムの需要拡大は、スポーツ基本計画において国による取組の必要性が明記されるなど、政策優先度の極めて高い事業である。</t>
    <phoneticPr fontId="5"/>
  </si>
  <si>
    <t>委託契約の締結に当たっては、事業経費の費目・使途の内容を厳正に審査するなど、その必要性について適切にチェックを行っている。</t>
    <phoneticPr fontId="5"/>
  </si>
  <si>
    <t>目標どおりに実施された。</t>
    <phoneticPr fontId="5"/>
  </si>
  <si>
    <t>見込みどおりに実施された。</t>
    <phoneticPr fontId="5"/>
  </si>
  <si>
    <t>成果物はHPに掲載して地方自治体、民間企業等が広く活用できるようにしているとともに、国の次年度以降の施策推進にも活用されている。</t>
    <phoneticPr fontId="5"/>
  </si>
  <si>
    <t>新29-0038</t>
    <phoneticPr fontId="5"/>
  </si>
  <si>
    <t>文部科学省</t>
    <phoneticPr fontId="5"/>
  </si>
  <si>
    <t>11　スポーツの振興</t>
    <phoneticPr fontId="5"/>
  </si>
  <si>
    <t>スポーツツーリズム・ムーブメント創出事業</t>
    <phoneticPr fontId="5"/>
  </si>
  <si>
    <t>スポーツ庁</t>
    <phoneticPr fontId="5"/>
  </si>
  <si>
    <t>参事官（地域振興担当）付</t>
    <phoneticPr fontId="5"/>
  </si>
  <si>
    <t>26/2</t>
    <phoneticPr fontId="5"/>
  </si>
  <si>
    <t>執行額（百万円）／事業実施件数</t>
    <phoneticPr fontId="5"/>
  </si>
  <si>
    <t>有</t>
  </si>
  <si>
    <t>‐</t>
  </si>
  <si>
    <t>・本事業は、スポーツによる国内外からの交流人口の拡大・関連産業の活性化を図るため実施する事業であり、第２期スポーツ基本計画に沿った国が実施する政策優先度の極めて高い事業となっている。
・本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t>
    <phoneticPr fontId="5"/>
  </si>
  <si>
    <t>本事業の実施に当たっては、より効果的・効率的な事業となるよう、事業計画書や実績報告書の内容を精査することが重要である。</t>
    <phoneticPr fontId="5"/>
  </si>
  <si>
    <t>雑役務費</t>
    <rPh sb="0" eb="1">
      <t>ザツ</t>
    </rPh>
    <rPh sb="1" eb="3">
      <t>エキム</t>
    </rPh>
    <rPh sb="3" eb="4">
      <t>ヒ</t>
    </rPh>
    <phoneticPr fontId="5"/>
  </si>
  <si>
    <t>WEB広告費、動画制作費等</t>
    <rPh sb="3" eb="6">
      <t>コウコクヒ</t>
    </rPh>
    <rPh sb="7" eb="9">
      <t>ドウガ</t>
    </rPh>
    <rPh sb="9" eb="11">
      <t>セイサク</t>
    </rPh>
    <rPh sb="11" eb="12">
      <t>ヒ</t>
    </rPh>
    <rPh sb="12" eb="13">
      <t>トウ</t>
    </rPh>
    <phoneticPr fontId="5"/>
  </si>
  <si>
    <t>再委託費</t>
    <rPh sb="0" eb="3">
      <t>サイイタク</t>
    </rPh>
    <rPh sb="3" eb="4">
      <t>ヒ</t>
    </rPh>
    <phoneticPr fontId="5"/>
  </si>
  <si>
    <t>官民連携協議会開催準備事務費</t>
    <rPh sb="0" eb="2">
      <t>カンミン</t>
    </rPh>
    <rPh sb="2" eb="4">
      <t>レンケイ</t>
    </rPh>
    <rPh sb="4" eb="7">
      <t>キョウギカイ</t>
    </rPh>
    <rPh sb="7" eb="9">
      <t>カイサイ</t>
    </rPh>
    <rPh sb="9" eb="11">
      <t>ジュンビ</t>
    </rPh>
    <rPh sb="11" eb="13">
      <t>ジム</t>
    </rPh>
    <rPh sb="13" eb="14">
      <t>ヒ</t>
    </rPh>
    <phoneticPr fontId="5"/>
  </si>
  <si>
    <t>賃金</t>
    <rPh sb="0" eb="2">
      <t>チンギン</t>
    </rPh>
    <phoneticPr fontId="5"/>
  </si>
  <si>
    <t>人件費</t>
    <rPh sb="0" eb="3">
      <t>ジンケンヒ</t>
    </rPh>
    <phoneticPr fontId="5"/>
  </si>
  <si>
    <t>その他</t>
    <rPh sb="2" eb="3">
      <t>タ</t>
    </rPh>
    <phoneticPr fontId="5"/>
  </si>
  <si>
    <t>謝金、旅費等</t>
    <rPh sb="0" eb="2">
      <t>シャキン</t>
    </rPh>
    <rPh sb="3" eb="5">
      <t>リョヒ</t>
    </rPh>
    <rPh sb="5" eb="6">
      <t>トウ</t>
    </rPh>
    <phoneticPr fontId="5"/>
  </si>
  <si>
    <t>雑役務費、印刷製本費等</t>
    <rPh sb="0" eb="1">
      <t>ザツ</t>
    </rPh>
    <rPh sb="1" eb="3">
      <t>エキム</t>
    </rPh>
    <rPh sb="3" eb="4">
      <t>ヒ</t>
    </rPh>
    <rPh sb="5" eb="7">
      <t>インサツ</t>
    </rPh>
    <rPh sb="7" eb="9">
      <t>セイホン</t>
    </rPh>
    <rPh sb="9" eb="10">
      <t>ヒ</t>
    </rPh>
    <rPh sb="10" eb="11">
      <t>トウ</t>
    </rPh>
    <phoneticPr fontId="5"/>
  </si>
  <si>
    <t>株式会社JTBコミュニケーションデザイン</t>
    <rPh sb="0" eb="4">
      <t>カブシキカイシャ</t>
    </rPh>
    <phoneticPr fontId="5"/>
  </si>
  <si>
    <t>スポーツツーリズム需要拡大のための官民連携プロモーションの実施</t>
    <rPh sb="9" eb="11">
      <t>ジュヨウ</t>
    </rPh>
    <rPh sb="11" eb="13">
      <t>カクダイノ</t>
    </rPh>
    <rPh sb="14" eb="21">
      <t>カンミンレンケイ</t>
    </rPh>
    <rPh sb="29" eb="31">
      <t>ジッシ</t>
    </rPh>
    <phoneticPr fontId="5"/>
  </si>
  <si>
    <t>スポーツ文化ツーリズム創造・発信事業の実施</t>
    <phoneticPr fontId="5"/>
  </si>
  <si>
    <t>シンポジウム運営費、事例調査費、広報宣伝費等</t>
    <phoneticPr fontId="5"/>
  </si>
  <si>
    <t>諸謝金、賃金等</t>
    <rPh sb="0" eb="3">
      <t>ショシャキン</t>
    </rPh>
    <rPh sb="4" eb="6">
      <t>チンギン</t>
    </rPh>
    <rPh sb="6" eb="7">
      <t>トウ</t>
    </rPh>
    <phoneticPr fontId="5"/>
  </si>
  <si>
    <t>A.株式会社JTBコミュニケーションデザイン</t>
    <phoneticPr fontId="5"/>
  </si>
  <si>
    <t>C.株式会社JTB</t>
    <phoneticPr fontId="5"/>
  </si>
  <si>
    <t>B.株式会社ADKマーケティング・ソリューションズ</t>
    <phoneticPr fontId="5"/>
  </si>
  <si>
    <t>D.株式会社ADKクリエイティブ・ワン</t>
    <rPh sb="2" eb="6">
      <t>カブシキガイシャ</t>
    </rPh>
    <phoneticPr fontId="5"/>
  </si>
  <si>
    <t>雑役務費</t>
    <phoneticPr fontId="5"/>
  </si>
  <si>
    <t>印刷製本費等</t>
    <rPh sb="0" eb="2">
      <t>インサツ</t>
    </rPh>
    <rPh sb="2" eb="4">
      <t>セイホン</t>
    </rPh>
    <rPh sb="4" eb="5">
      <t>ヒ</t>
    </rPh>
    <rPh sb="5" eb="6">
      <t>トウ</t>
    </rPh>
    <phoneticPr fontId="5"/>
  </si>
  <si>
    <t>×</t>
  </si>
  <si>
    <t>スポーツツーリズム需要喚起・定着化を目的とした官民連携プロモーションの実施や、スポーツと文化芸術を融合させた希少性・体験価値の高い「スポーツ文化ツーリズム」の推進等により、スポーツによる国内外からの交流人口の拡大・関連産業の活性化を図る。</t>
    <rPh sb="23" eb="25">
      <t>カンミン</t>
    </rPh>
    <rPh sb="25" eb="27">
      <t>レンケイ</t>
    </rPh>
    <rPh sb="35" eb="37">
      <t>ジッシ</t>
    </rPh>
    <rPh sb="81" eb="82">
      <t>トウ</t>
    </rPh>
    <phoneticPr fontId="5"/>
  </si>
  <si>
    <t>（１）スポーツツーリズム需要拡大のための官民連携プロモーション
スポーツツーリズム需要拡大のための官民連携協議会が策定した「スポーツツーリズム需要拡大戦略」に基づき、国内外にスポーツツーリズムの魅力や意義を広く発信するためのプロモーションを実施するとともに、引き続き官民連携協議会を開催する。なお、本年度は前年度に策定した「スポーツツーリズムの推進に向けたアクションプログラム2019」に基づき、地域の取組を活性化させるための施策を展開する。
（２）スポーツ文化ツーリズム創造・発信事業
スポーツ・文化・観光3庁の連携により、スポーツと文化芸術を融合した新たな観光資源について今後有望な取組を発掘し観光素材としてのブラッシュアップを図るとともに、アワード受賞事例を「スポーツ文化ツーリズム」シンポジウムの開催等により発信する。</t>
    <rPh sb="12" eb="14">
      <t>ジュヨウ</t>
    </rPh>
    <rPh sb="14" eb="16">
      <t>カクダイ</t>
    </rPh>
    <rPh sb="20" eb="22">
      <t>カンミン</t>
    </rPh>
    <rPh sb="22" eb="24">
      <t>レンケイ</t>
    </rPh>
    <rPh sb="41" eb="43">
      <t>ジュヨウ</t>
    </rPh>
    <rPh sb="43" eb="45">
      <t>カクダイ</t>
    </rPh>
    <rPh sb="71" eb="73">
      <t>ジュヨウ</t>
    </rPh>
    <rPh sb="73" eb="75">
      <t>カクダイ</t>
    </rPh>
    <rPh sb="75" eb="77">
      <t>センリャク</t>
    </rPh>
    <rPh sb="83" eb="86">
      <t>コクナイガイ</t>
    </rPh>
    <rPh sb="97" eb="99">
      <t>ミリョク</t>
    </rPh>
    <rPh sb="100" eb="102">
      <t>イギ</t>
    </rPh>
    <rPh sb="103" eb="104">
      <t>ヒロ</t>
    </rPh>
    <rPh sb="105" eb="107">
      <t>ハッシン</t>
    </rPh>
    <rPh sb="129" eb="130">
      <t>ヒ</t>
    </rPh>
    <rPh sb="131" eb="132">
      <t>ツヅ</t>
    </rPh>
    <rPh sb="133" eb="135">
      <t>カンミン</t>
    </rPh>
    <rPh sb="135" eb="137">
      <t>レンケイ</t>
    </rPh>
    <rPh sb="137" eb="140">
      <t>キョウギカイ</t>
    </rPh>
    <rPh sb="141" eb="143">
      <t>カイサイ</t>
    </rPh>
    <rPh sb="172" eb="174">
      <t>スイシン</t>
    </rPh>
    <rPh sb="175" eb="176">
      <t>ム</t>
    </rPh>
    <rPh sb="355" eb="356">
      <t>トウ</t>
    </rPh>
    <phoneticPr fontId="5"/>
  </si>
  <si>
    <t>シンポジウム会場設営費等</t>
    <rPh sb="6" eb="8">
      <t>カイジョウ</t>
    </rPh>
    <rPh sb="8" eb="10">
      <t>セツエイ</t>
    </rPh>
    <rPh sb="10" eb="11">
      <t>ヒ</t>
    </rPh>
    <rPh sb="11" eb="12">
      <t>トウ</t>
    </rPh>
    <phoneticPr fontId="5"/>
  </si>
  <si>
    <t>スポーツツーリズム需要喚起・定着化を目的とした官民連携プロモーションの実施や、スポーツと文化芸術を融合させたスポーツ文化ツーリズム等を推進し、スポーツによる国内外からの交流人口の拡大・関連産業の活性化を図ることにより、地域スポーツコミッション設置数、訪日外国人旅行者数及び関連消費額を増加させる。</t>
    <rPh sb="35" eb="37">
      <t>ジッシ</t>
    </rPh>
    <rPh sb="65" eb="66">
      <t>トウ</t>
    </rPh>
    <phoneticPr fontId="5"/>
  </si>
  <si>
    <t>第2期スポーツ基本計画（平成29年3月24日策定）</t>
    <phoneticPr fontId="5"/>
  </si>
  <si>
    <t>19.3/2</t>
    <phoneticPr fontId="5"/>
  </si>
  <si>
    <t>25.7/2</t>
    <phoneticPr fontId="5"/>
  </si>
  <si>
    <t>-</t>
    <phoneticPr fontId="5"/>
  </si>
  <si>
    <t>両事業ともに、企画競争による公募の結果一者応募となったため、本年度は公告期間を長く設定するなど、複数応募となるよう取り組む。</t>
    <rPh sb="0" eb="1">
      <t>リョウ</t>
    </rPh>
    <rPh sb="1" eb="3">
      <t>ジギョウ</t>
    </rPh>
    <rPh sb="30" eb="33">
      <t>ホンネンド</t>
    </rPh>
    <rPh sb="34" eb="36">
      <t>コウコク</t>
    </rPh>
    <rPh sb="36" eb="38">
      <t>キカン</t>
    </rPh>
    <rPh sb="39" eb="40">
      <t>ナガ</t>
    </rPh>
    <rPh sb="41" eb="43">
      <t>セッテイ</t>
    </rPh>
    <rPh sb="48" eb="50">
      <t>フクスウ</t>
    </rPh>
    <rPh sb="50" eb="52">
      <t>オウボ</t>
    </rPh>
    <rPh sb="57" eb="58">
      <t>ト</t>
    </rPh>
    <rPh sb="59" eb="60">
      <t>ク</t>
    </rPh>
    <phoneticPr fontId="5"/>
  </si>
  <si>
    <t>新29-0032</t>
    <rPh sb="0" eb="1">
      <t>シン</t>
    </rPh>
    <phoneticPr fontId="5"/>
  </si>
  <si>
    <t>11-2 スポーツを通じた活力があり｢絆｣の強い社会の実現</t>
    <phoneticPr fontId="5"/>
  </si>
  <si>
    <t>外部有識者による点検対象外</t>
    <phoneticPr fontId="5"/>
  </si>
  <si>
    <t>１．事業評価の観点：この事業は、スポーツによる国内外からの交流人口の拡大・関連産業の活性化を目的とするものであり、事業評価に当たっては契約・執行手続きの観点から検証を行った。
２．所見：この事業は「スポーツ基本計画」に記載された国の役割として必要性は認められる。しかしながら一者応募となったことについて、原因を分析し、引き続き競争参加条件等のより一層の見直しを図るなど、契約の競争性、公平性、透明性を確保すべきである。</t>
    <phoneticPr fontId="5"/>
  </si>
  <si>
    <t>行政事業レビュー推進チームの所見を踏まえ、一者応募となった原因を分析し、公告期間をより長くすること等により、契約の競争性等を確保する。</t>
    <phoneticPr fontId="5"/>
  </si>
  <si>
    <t>事業報告書
（１）スポーツツーリズム需要拡大のための官民連携プロモーション
http://www.mext.go.jp/sports/b_menu/shingi/024_index/toushin/1415113.htm
（２）スポーツ文化ツーリズム創造・発信事業
http://www.mext.go.jp/sports/b_menu/sports/mcatetop09/list/detail/1415336.htm</t>
    <rPh sb="0" eb="2">
      <t>ジギョウ</t>
    </rPh>
    <rPh sb="2" eb="5">
      <t>ホウコクショ</t>
    </rPh>
    <phoneticPr fontId="5"/>
  </si>
  <si>
    <t>支出（委託）先で事業の効率化を図ることで、低コストで実施できている。</t>
    <rPh sb="26" eb="28">
      <t>ジッシ</t>
    </rPh>
    <phoneticPr fontId="5"/>
  </si>
  <si>
    <t>株式会社ADKマーケティング・ソリューションズ</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</si>
</sst>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119109</xdr:colOff>
      <xdr:row>743</xdr:row>
      <xdr:rowOff>29369</xdr:rowOff>
    </xdr:from>
    <xdr:to>
      <xdr:col>33</xdr:col>
      <xdr:colOff>31756</xdr:colOff>
      <xdr:row>744</xdr:row>
      <xdr:rowOff>174558</xdr:rowOff>
    </xdr:to>
    <xdr:sp macro="" textlink="">
      <xdr:nvSpPr>
        <xdr:cNvPr id="3" name="テキスト ボックス 2">
          <a:extLst>
            <a:ext uri="{FF2B5EF4-FFF2-40B4-BE49-F238E27FC236}">
              <a16:creationId xmlns:a16="http://schemas.microsoft.com/office/drawing/2014/main" id="{371A479E-FF16-410A-9F7B-2C4148AAF66D}"/>
            </a:ext>
          </a:extLst>
        </xdr:cNvPr>
        <xdr:cNvSpPr txBox="1"/>
      </xdr:nvSpPr>
      <xdr:spPr>
        <a:xfrm>
          <a:off x="4919709" y="51588194"/>
          <a:ext cx="1712872" cy="49761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２５．５百万円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100849</xdr:colOff>
      <xdr:row>744</xdr:row>
      <xdr:rowOff>174558</xdr:rowOff>
    </xdr:from>
    <xdr:to>
      <xdr:col>39</xdr:col>
      <xdr:colOff>179290</xdr:colOff>
      <xdr:row>749</xdr:row>
      <xdr:rowOff>27933</xdr:rowOff>
    </xdr:to>
    <xdr:grpSp>
      <xdr:nvGrpSpPr>
        <xdr:cNvPr id="4" name="グループ化 3">
          <a:extLst>
            <a:ext uri="{FF2B5EF4-FFF2-40B4-BE49-F238E27FC236}">
              <a16:creationId xmlns:a16="http://schemas.microsoft.com/office/drawing/2014/main" id="{28A2D91F-CE09-43EA-BD9B-72ADB71F73ED}"/>
            </a:ext>
          </a:extLst>
        </xdr:cNvPr>
        <xdr:cNvGrpSpPr/>
      </xdr:nvGrpSpPr>
      <xdr:grpSpPr>
        <a:xfrm>
          <a:off x="3148849" y="52409658"/>
          <a:ext cx="4955241" cy="1631375"/>
          <a:chOff x="921557" y="1479375"/>
          <a:chExt cx="4325051" cy="1590295"/>
        </a:xfrm>
      </xdr:grpSpPr>
      <xdr:cxnSp macro="">
        <xdr:nvCxnSpPr>
          <xdr:cNvPr id="5" name="直線コネクタ 4">
            <a:extLst>
              <a:ext uri="{FF2B5EF4-FFF2-40B4-BE49-F238E27FC236}">
                <a16:creationId xmlns:a16="http://schemas.microsoft.com/office/drawing/2014/main" id="{A1D7C16D-3469-4208-ADAF-2BDDE07BC2C8}"/>
              </a:ext>
            </a:extLst>
          </xdr:cNvPr>
          <xdr:cNvCxnSpPr>
            <a:stCxn id="3" idx="2"/>
          </xdr:cNvCxnSpPr>
        </xdr:nvCxnSpPr>
        <xdr:spPr>
          <a:xfrm flipH="1">
            <a:off x="3279363" y="1479375"/>
            <a:ext cx="5916" cy="10764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D841C53F-FC65-4C2D-891B-4876851CE1BE}"/>
              </a:ext>
            </a:extLst>
          </xdr:cNvPr>
          <xdr:cNvCxnSpPr/>
        </xdr:nvCxnSpPr>
        <xdr:spPr>
          <a:xfrm>
            <a:off x="921557" y="2548672"/>
            <a:ext cx="4325051" cy="197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46A15FA8-8E9C-4AC1-AD12-4E4C006D1397}"/>
              </a:ext>
            </a:extLst>
          </xdr:cNvPr>
          <xdr:cNvCxnSpPr/>
        </xdr:nvCxnSpPr>
        <xdr:spPr>
          <a:xfrm>
            <a:off x="5243608" y="2565614"/>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193231</xdr:colOff>
      <xdr:row>749</xdr:row>
      <xdr:rowOff>39875</xdr:rowOff>
    </xdr:from>
    <xdr:to>
      <xdr:col>23</xdr:col>
      <xdr:colOff>156883</xdr:colOff>
      <xdr:row>749</xdr:row>
      <xdr:rowOff>332327</xdr:rowOff>
    </xdr:to>
    <xdr:sp macro="" textlink="">
      <xdr:nvSpPr>
        <xdr:cNvPr id="8" name="テキスト ボックス 16">
          <a:extLst>
            <a:ext uri="{FF2B5EF4-FFF2-40B4-BE49-F238E27FC236}">
              <a16:creationId xmlns:a16="http://schemas.microsoft.com/office/drawing/2014/main" id="{E87C8131-01B4-483C-B5E9-B7EEA13DEC41}"/>
            </a:ext>
          </a:extLst>
        </xdr:cNvPr>
        <xdr:cNvSpPr txBox="1"/>
      </xdr:nvSpPr>
      <xdr:spPr>
        <a:xfrm>
          <a:off x="2210290" y="48292404"/>
          <a:ext cx="258582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7</xdr:col>
      <xdr:colOff>17136</xdr:colOff>
      <xdr:row>750</xdr:row>
      <xdr:rowOff>14623</xdr:rowOff>
    </xdr:from>
    <xdr:to>
      <xdr:col>25</xdr:col>
      <xdr:colOff>136070</xdr:colOff>
      <xdr:row>751</xdr:row>
      <xdr:rowOff>309725</xdr:rowOff>
    </xdr:to>
    <xdr:sp macro="" textlink="">
      <xdr:nvSpPr>
        <xdr:cNvPr id="9" name="テキスト ボックス 18">
          <a:extLst>
            <a:ext uri="{FF2B5EF4-FFF2-40B4-BE49-F238E27FC236}">
              <a16:creationId xmlns:a16="http://schemas.microsoft.com/office/drawing/2014/main" id="{E07D36DF-D18F-4436-B253-87F776654C17}"/>
            </a:ext>
          </a:extLst>
        </xdr:cNvPr>
        <xdr:cNvSpPr txBox="1"/>
      </xdr:nvSpPr>
      <xdr:spPr>
        <a:xfrm>
          <a:off x="1445886" y="54429587"/>
          <a:ext cx="3792863" cy="64888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a:t>
          </a:r>
          <a:r>
            <a:rPr kumimoji="1" lang="ja-JP" altLang="ja-JP" sz="1100" b="0" i="0" kern="1200" baseline="0">
              <a:solidFill>
                <a:schemeClr val="dk1"/>
              </a:solidFill>
              <a:effectLst/>
              <a:latin typeface="+mn-lt"/>
              <a:ea typeface="+mn-ea"/>
              <a:cs typeface="+mn-cs"/>
            </a:rPr>
            <a:t>スポーツツーリズム需要拡大のための官民連携</a:t>
          </a:r>
          <a:endParaRPr kumimoji="1" lang="en-US" altLang="ja-JP" sz="1100" b="0" i="0" kern="1200" baseline="0">
            <a:solidFill>
              <a:schemeClr val="dk1"/>
            </a:solidFill>
            <a:effectLst/>
            <a:latin typeface="+mn-lt"/>
            <a:ea typeface="+mn-ea"/>
            <a:cs typeface="+mn-cs"/>
          </a:endParaRPr>
        </a:p>
        <a:p>
          <a:pPr algn="ctr"/>
          <a:r>
            <a:rPr kumimoji="1" lang="ja-JP" altLang="ja-JP" sz="1100" b="0" i="0" kern="1200" baseline="0">
              <a:solidFill>
                <a:schemeClr val="dk1"/>
              </a:solidFill>
              <a:effectLst/>
              <a:latin typeface="+mn-lt"/>
              <a:ea typeface="+mn-ea"/>
              <a:cs typeface="+mn-cs"/>
            </a:rPr>
            <a:t>プロモーショ</a:t>
          </a:r>
          <a:r>
            <a:rPr kumimoji="1" lang="ja-JP" altLang="en-US" sz="1100" b="0" i="0" kern="1200" baseline="0">
              <a:solidFill>
                <a:schemeClr val="dk1"/>
              </a:solidFill>
              <a:effectLst/>
              <a:latin typeface="+mn-lt"/>
              <a:ea typeface="+mn-ea"/>
              <a:cs typeface="+mn-cs"/>
            </a:rPr>
            <a:t>ン　</a:t>
          </a:r>
          <a:r>
            <a:rPr kumimoji="1" lang="ja-JP" altLang="ja-JP" sz="1100" kern="1200">
              <a:solidFill>
                <a:schemeClr val="dk1"/>
              </a:solidFill>
              <a:effectLst/>
              <a:latin typeface="+mn-lt"/>
              <a:ea typeface="+mn-ea"/>
              <a:cs typeface="+mn-cs"/>
            </a:rPr>
            <a:t>２０百万円</a:t>
          </a:r>
          <a:endParaRPr kumimoji="1" lang="en-US" altLang="ja-JP" sz="1100" b="0" i="0" kern="1200" baseline="0">
            <a:solidFill>
              <a:schemeClr val="dk1"/>
            </a:solidFill>
            <a:effectLst/>
            <a:latin typeface="+mn-lt"/>
            <a:ea typeface="+mn-ea"/>
            <a:cs typeface="+mn-cs"/>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JTB</a:t>
          </a:r>
          <a:r>
            <a:rPr lang="ja-JP" altLang="en-US" sz="1100">
              <a:latin typeface="ＭＳ ゴシック" panose="020B0609070205080204" pitchFamily="49" charset="-128"/>
              <a:ea typeface="ＭＳ ゴシック" panose="020B0609070205080204" pitchFamily="49" charset="-128"/>
            </a:rPr>
            <a:t>コミュニケーションデザイン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89647</xdr:colOff>
      <xdr:row>752</xdr:row>
      <xdr:rowOff>75053</xdr:rowOff>
    </xdr:from>
    <xdr:to>
      <xdr:col>23</xdr:col>
      <xdr:colOff>190500</xdr:colOff>
      <xdr:row>755</xdr:row>
      <xdr:rowOff>190500</xdr:rowOff>
    </xdr:to>
    <xdr:sp macro="" textlink="">
      <xdr:nvSpPr>
        <xdr:cNvPr id="10" name="大かっこ 9">
          <a:extLst>
            <a:ext uri="{FF2B5EF4-FFF2-40B4-BE49-F238E27FC236}">
              <a16:creationId xmlns:a16="http://schemas.microsoft.com/office/drawing/2014/main" id="{002C0BA3-5EA2-4E17-8042-3D53D55EE7B3}"/>
            </a:ext>
          </a:extLst>
        </xdr:cNvPr>
        <xdr:cNvSpPr/>
      </xdr:nvSpPr>
      <xdr:spPr>
        <a:xfrm>
          <a:off x="1703294" y="49369729"/>
          <a:ext cx="3126441" cy="1157595"/>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（１）スポーツツーリズム需要拡大のための官民連携プロモーション</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スポーツツーリズム需要拡大を目的とした官民連携協議会を開催するとともに、国内外にスポーツツーリズムの魅力や意義を広く発信するためのプロモーションを行う。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26147</xdr:colOff>
      <xdr:row>752</xdr:row>
      <xdr:rowOff>67234</xdr:rowOff>
    </xdr:from>
    <xdr:to>
      <xdr:col>48</xdr:col>
      <xdr:colOff>190501</xdr:colOff>
      <xdr:row>755</xdr:row>
      <xdr:rowOff>190500</xdr:rowOff>
    </xdr:to>
    <xdr:sp macro="" textlink="">
      <xdr:nvSpPr>
        <xdr:cNvPr id="11" name="大かっこ 10">
          <a:extLst>
            <a:ext uri="{FF2B5EF4-FFF2-40B4-BE49-F238E27FC236}">
              <a16:creationId xmlns:a16="http://schemas.microsoft.com/office/drawing/2014/main" id="{5907CD11-F34F-4726-86DD-8DC547FA6E6C}"/>
            </a:ext>
          </a:extLst>
        </xdr:cNvPr>
        <xdr:cNvSpPr/>
      </xdr:nvSpPr>
      <xdr:spPr>
        <a:xfrm>
          <a:off x="6480735" y="49361910"/>
          <a:ext cx="3391648" cy="1165414"/>
        </a:xfrm>
        <a:prstGeom prst="bracketPair">
          <a:avLst>
            <a:gd name="adj" fmla="val 97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（２）スポーツ文化ツーリズム創造・発信事業</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スポーツ文化ツーリズムをテーマとしたシンポジウムを開催するとともに、スポーツ文化ツーリズムアワード</a:t>
          </a:r>
          <a:r>
            <a:rPr kumimoji="1" lang="en-US" altLang="ja-JP" sz="1000" b="0" i="0" u="none" strike="noStrike" kern="1200" baseline="0">
              <a:solidFill>
                <a:schemeClr val="tx1"/>
              </a:solidFill>
              <a:latin typeface="+mn-ea"/>
              <a:ea typeface="+mn-ea"/>
              <a:cs typeface="+mn-cs"/>
            </a:rPr>
            <a:t>2018</a:t>
          </a:r>
          <a:r>
            <a:rPr kumimoji="1" lang="ja-JP" altLang="en-US" sz="1000" b="0" i="0" u="none" strike="noStrike" kern="1200" baseline="0">
              <a:solidFill>
                <a:schemeClr val="tx1"/>
              </a:solidFill>
              <a:latin typeface="+mn-ea"/>
              <a:ea typeface="+mn-ea"/>
              <a:cs typeface="+mn-cs"/>
            </a:rPr>
            <a:t>で選定された優良事例を発信する。</a:t>
          </a:r>
          <a:endParaRPr kumimoji="1" lang="ja-JP" altLang="en-US" sz="700" b="0" i="0">
            <a:latin typeface="+mn-ea"/>
            <a:ea typeface="+mn-ea"/>
          </a:endParaRPr>
        </a:p>
      </xdr:txBody>
    </xdr:sp>
    <xdr:clientData/>
  </xdr:twoCellAnchor>
  <xdr:twoCellAnchor>
    <xdr:from>
      <xdr:col>15</xdr:col>
      <xdr:colOff>104737</xdr:colOff>
      <xdr:row>747</xdr:row>
      <xdr:rowOff>205154</xdr:rowOff>
    </xdr:from>
    <xdr:to>
      <xdr:col>15</xdr:col>
      <xdr:colOff>104738</xdr:colOff>
      <xdr:row>749</xdr:row>
      <xdr:rowOff>59268</xdr:rowOff>
    </xdr:to>
    <xdr:cxnSp macro="">
      <xdr:nvCxnSpPr>
        <xdr:cNvPr id="12" name="直線コネクタ 11">
          <a:extLst>
            <a:ext uri="{FF2B5EF4-FFF2-40B4-BE49-F238E27FC236}">
              <a16:creationId xmlns:a16="http://schemas.microsoft.com/office/drawing/2014/main" id="{1C6FDF93-092A-47D9-A758-16708BD3B53E}"/>
            </a:ext>
          </a:extLst>
        </xdr:cNvPr>
        <xdr:cNvCxnSpPr/>
      </xdr:nvCxnSpPr>
      <xdr:spPr>
        <a:xfrm>
          <a:off x="3105112" y="53173679"/>
          <a:ext cx="1" cy="55896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134467</xdr:colOff>
      <xdr:row>750</xdr:row>
      <xdr:rowOff>82930</xdr:rowOff>
    </xdr:from>
    <xdr:to>
      <xdr:col>49</xdr:col>
      <xdr:colOff>89646</xdr:colOff>
      <xdr:row>751</xdr:row>
      <xdr:rowOff>194648</xdr:rowOff>
    </xdr:to>
    <xdr:sp macro="" textlink="">
      <xdr:nvSpPr>
        <xdr:cNvPr id="13" name="テキスト ボックス 20">
          <a:extLst>
            <a:ext uri="{FF2B5EF4-FFF2-40B4-BE49-F238E27FC236}">
              <a16:creationId xmlns:a16="http://schemas.microsoft.com/office/drawing/2014/main" id="{728040CF-6145-45AA-9AA2-482E2F5E45F6}"/>
            </a:ext>
          </a:extLst>
        </xdr:cNvPr>
        <xdr:cNvSpPr txBox="1"/>
      </xdr:nvSpPr>
      <xdr:spPr>
        <a:xfrm>
          <a:off x="6185643" y="48682842"/>
          <a:ext cx="3787591"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a:t>
          </a:r>
          <a:r>
            <a:rPr kumimoji="1" lang="ja-JP" altLang="ja-JP" sz="1100" b="0" i="0" kern="1200" baseline="0">
              <a:solidFill>
                <a:schemeClr val="dk1"/>
              </a:solidFill>
              <a:effectLst/>
              <a:latin typeface="+mn-lt"/>
              <a:ea typeface="+mn-ea"/>
              <a:cs typeface="+mn-cs"/>
            </a:rPr>
            <a:t>スポーツ文化ツーリズム創造・発信事業</a:t>
          </a:r>
          <a:r>
            <a:rPr kumimoji="1" lang="en-US" altLang="ja-JP" sz="1100" b="0" i="0" kern="1200" baseline="0">
              <a:solidFill>
                <a:schemeClr val="dk1"/>
              </a:solidFill>
              <a:effectLst/>
              <a:latin typeface="+mn-lt"/>
              <a:ea typeface="+mn-ea"/>
              <a:cs typeface="+mn-cs"/>
            </a:rPr>
            <a:t> </a:t>
          </a:r>
          <a:r>
            <a:rPr kumimoji="1" lang="ja-JP" altLang="ja-JP" sz="1100" kern="1200">
              <a:solidFill>
                <a:schemeClr val="dk1"/>
              </a:solidFill>
              <a:effectLst/>
              <a:latin typeface="+mn-lt"/>
              <a:ea typeface="+mn-ea"/>
              <a:cs typeface="+mn-cs"/>
            </a:rPr>
            <a:t>４．３百万円</a:t>
          </a:r>
          <a:endParaRPr lang="ja-JP" altLang="ja-JP" sz="1100">
            <a:effectLst/>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マーケティング・ソリューションズ</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45992</xdr:colOff>
      <xdr:row>749</xdr:row>
      <xdr:rowOff>67236</xdr:rowOff>
    </xdr:from>
    <xdr:to>
      <xdr:col>47</xdr:col>
      <xdr:colOff>89647</xdr:colOff>
      <xdr:row>750</xdr:row>
      <xdr:rowOff>12305</xdr:rowOff>
    </xdr:to>
    <xdr:sp macro="" textlink="">
      <xdr:nvSpPr>
        <xdr:cNvPr id="14" name="テキスト ボックス 17">
          <a:extLst>
            <a:ext uri="{FF2B5EF4-FFF2-40B4-BE49-F238E27FC236}">
              <a16:creationId xmlns:a16="http://schemas.microsoft.com/office/drawing/2014/main" id="{35CB47BE-1355-482F-A1EA-21BAB219A179}"/>
            </a:ext>
          </a:extLst>
        </xdr:cNvPr>
        <xdr:cNvSpPr txBox="1"/>
      </xdr:nvSpPr>
      <xdr:spPr>
        <a:xfrm>
          <a:off x="7105698" y="48319765"/>
          <a:ext cx="246412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baseline="0"/>
            <a:t>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11</xdr:col>
      <xdr:colOff>158016</xdr:colOff>
      <xdr:row>756</xdr:row>
      <xdr:rowOff>587915</xdr:rowOff>
    </xdr:from>
    <xdr:to>
      <xdr:col>22</xdr:col>
      <xdr:colOff>1534</xdr:colOff>
      <xdr:row>757</xdr:row>
      <xdr:rowOff>208014</xdr:rowOff>
    </xdr:to>
    <xdr:sp macro="" textlink="">
      <xdr:nvSpPr>
        <xdr:cNvPr id="17" name="テキスト ボックス 16">
          <a:extLst>
            <a:ext uri="{FF2B5EF4-FFF2-40B4-BE49-F238E27FC236}">
              <a16:creationId xmlns:a16="http://schemas.microsoft.com/office/drawing/2014/main" id="{B77694B2-1E32-4AA7-92B7-31691A8E8B28}"/>
            </a:ext>
          </a:extLst>
        </xdr:cNvPr>
        <xdr:cNvSpPr txBox="1"/>
      </xdr:nvSpPr>
      <xdr:spPr>
        <a:xfrm>
          <a:off x="2376781" y="51272121"/>
          <a:ext cx="206228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7</xdr:col>
      <xdr:colOff>127597</xdr:colOff>
      <xdr:row>757</xdr:row>
      <xdr:rowOff>223017</xdr:rowOff>
    </xdr:from>
    <xdr:to>
      <xdr:col>23</xdr:col>
      <xdr:colOff>140303</xdr:colOff>
      <xdr:row>758</xdr:row>
      <xdr:rowOff>18664</xdr:rowOff>
    </xdr:to>
    <xdr:sp macro="" textlink="">
      <xdr:nvSpPr>
        <xdr:cNvPr id="18" name="テキスト ボックス 18">
          <a:extLst>
            <a:ext uri="{FF2B5EF4-FFF2-40B4-BE49-F238E27FC236}">
              <a16:creationId xmlns:a16="http://schemas.microsoft.com/office/drawing/2014/main" id="{F5C11AD4-3357-47DA-B455-A33995FDB52F}"/>
            </a:ext>
          </a:extLst>
        </xdr:cNvPr>
        <xdr:cNvSpPr txBox="1"/>
      </xdr:nvSpPr>
      <xdr:spPr>
        <a:xfrm>
          <a:off x="1539538" y="51579576"/>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JTB</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２．１百万円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112057</xdr:colOff>
      <xdr:row>758</xdr:row>
      <xdr:rowOff>137238</xdr:rowOff>
    </xdr:from>
    <xdr:to>
      <xdr:col>23</xdr:col>
      <xdr:colOff>145676</xdr:colOff>
      <xdr:row>759</xdr:row>
      <xdr:rowOff>195302</xdr:rowOff>
    </xdr:to>
    <xdr:sp macro="" textlink="">
      <xdr:nvSpPr>
        <xdr:cNvPr id="19" name="大かっこ 18">
          <a:extLst>
            <a:ext uri="{FF2B5EF4-FFF2-40B4-BE49-F238E27FC236}">
              <a16:creationId xmlns:a16="http://schemas.microsoft.com/office/drawing/2014/main" id="{28DB3712-51A0-4B19-99A5-BA8D6636A5A3}"/>
            </a:ext>
          </a:extLst>
        </xdr:cNvPr>
        <xdr:cNvSpPr/>
      </xdr:nvSpPr>
      <xdr:spPr>
        <a:xfrm>
          <a:off x="1725704" y="52166150"/>
          <a:ext cx="3059207"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　官民連携協議会の運営や委員の移動等の事務作業を行う。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123953</xdr:colOff>
      <xdr:row>755</xdr:row>
      <xdr:rowOff>246527</xdr:rowOff>
    </xdr:from>
    <xdr:to>
      <xdr:col>15</xdr:col>
      <xdr:colOff>123954</xdr:colOff>
      <xdr:row>756</xdr:row>
      <xdr:rowOff>454427</xdr:rowOff>
    </xdr:to>
    <xdr:cxnSp macro="">
      <xdr:nvCxnSpPr>
        <xdr:cNvPr id="20" name="直線コネクタ 19">
          <a:extLst>
            <a:ext uri="{FF2B5EF4-FFF2-40B4-BE49-F238E27FC236}">
              <a16:creationId xmlns:a16="http://schemas.microsoft.com/office/drawing/2014/main" id="{1A49CE8E-69D3-498E-8768-ED7BACE28370}"/>
            </a:ext>
          </a:extLst>
        </xdr:cNvPr>
        <xdr:cNvCxnSpPr/>
      </xdr:nvCxnSpPr>
      <xdr:spPr>
        <a:xfrm>
          <a:off x="3149541" y="50583351"/>
          <a:ext cx="1" cy="555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201559</xdr:colOff>
      <xdr:row>756</xdr:row>
      <xdr:rowOff>590638</xdr:rowOff>
    </xdr:from>
    <xdr:to>
      <xdr:col>46</xdr:col>
      <xdr:colOff>45076</xdr:colOff>
      <xdr:row>757</xdr:row>
      <xdr:rowOff>216340</xdr:rowOff>
    </xdr:to>
    <xdr:sp macro="" textlink="">
      <xdr:nvSpPr>
        <xdr:cNvPr id="21" name="テキスト ボックス 16">
          <a:extLst>
            <a:ext uri="{FF2B5EF4-FFF2-40B4-BE49-F238E27FC236}">
              <a16:creationId xmlns:a16="http://schemas.microsoft.com/office/drawing/2014/main" id="{D5628BB1-79BF-446C-AF03-65684AD4CEBA}"/>
            </a:ext>
          </a:extLst>
        </xdr:cNvPr>
        <xdr:cNvSpPr txBox="1"/>
      </xdr:nvSpPr>
      <xdr:spPr>
        <a:xfrm>
          <a:off x="7261265" y="51274844"/>
          <a:ext cx="2062282" cy="2980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31</xdr:col>
      <xdr:colOff>191150</xdr:colOff>
      <xdr:row>757</xdr:row>
      <xdr:rowOff>225740</xdr:rowOff>
    </xdr:from>
    <xdr:to>
      <xdr:col>48</xdr:col>
      <xdr:colOff>2150</xdr:colOff>
      <xdr:row>758</xdr:row>
      <xdr:rowOff>21387</xdr:rowOff>
    </xdr:to>
    <xdr:sp macro="" textlink="">
      <xdr:nvSpPr>
        <xdr:cNvPr id="22" name="テキスト ボックス 18">
          <a:extLst>
            <a:ext uri="{FF2B5EF4-FFF2-40B4-BE49-F238E27FC236}">
              <a16:creationId xmlns:a16="http://schemas.microsoft.com/office/drawing/2014/main" id="{B0D1083E-6EF0-4927-BF5C-09D5577458C9}"/>
            </a:ext>
          </a:extLst>
        </xdr:cNvPr>
        <xdr:cNvSpPr txBox="1"/>
      </xdr:nvSpPr>
      <xdr:spPr>
        <a:xfrm>
          <a:off x="6444032" y="51582299"/>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D</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クリエイティブ・ワン</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22413</xdr:colOff>
      <xdr:row>758</xdr:row>
      <xdr:rowOff>128755</xdr:rowOff>
    </xdr:from>
    <xdr:to>
      <xdr:col>48</xdr:col>
      <xdr:colOff>179295</xdr:colOff>
      <xdr:row>759</xdr:row>
      <xdr:rowOff>186819</xdr:rowOff>
    </xdr:to>
    <xdr:sp macro="" textlink="">
      <xdr:nvSpPr>
        <xdr:cNvPr id="23" name="大かっこ 22">
          <a:extLst>
            <a:ext uri="{FF2B5EF4-FFF2-40B4-BE49-F238E27FC236}">
              <a16:creationId xmlns:a16="http://schemas.microsoft.com/office/drawing/2014/main" id="{8E1A7362-EE66-453C-A63C-3681EADDAB03}"/>
            </a:ext>
          </a:extLst>
        </xdr:cNvPr>
        <xdr:cNvSpPr/>
      </xdr:nvSpPr>
      <xdr:spPr>
        <a:xfrm>
          <a:off x="6477001" y="52157667"/>
          <a:ext cx="3384176"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　シンポジウム運営の補助や広報</a:t>
          </a:r>
          <a:r>
            <a:rPr kumimoji="1" lang="en-US" altLang="ja-JP" sz="1000" b="0" i="0" u="none" strike="noStrike" kern="1200" baseline="0">
              <a:solidFill>
                <a:schemeClr val="tx1"/>
              </a:solidFill>
              <a:latin typeface="+mn-ea"/>
              <a:ea typeface="+mn-ea"/>
              <a:cs typeface="+mn-cs"/>
            </a:rPr>
            <a:t>PR</a:t>
          </a:r>
          <a:r>
            <a:rPr kumimoji="1" lang="ja-JP" altLang="en-US" sz="1000" b="0" i="0" u="none" strike="noStrike" kern="1200" baseline="0">
              <a:solidFill>
                <a:schemeClr val="tx1"/>
              </a:solidFill>
              <a:latin typeface="+mn-ea"/>
              <a:ea typeface="+mn-ea"/>
              <a:cs typeface="+mn-cs"/>
            </a:rPr>
            <a:t>ツールの制作等の事務作業を行う。</a:t>
          </a:r>
          <a:endParaRPr kumimoji="1" lang="ja-JP" altLang="en-US" sz="700" b="0" i="0">
            <a:latin typeface="+mn-ea"/>
            <a:ea typeface="+mn-ea"/>
          </a:endParaRPr>
        </a:p>
      </xdr:txBody>
    </xdr:sp>
    <xdr:clientData/>
  </xdr:twoCellAnchor>
  <xdr:twoCellAnchor>
    <xdr:from>
      <xdr:col>39</xdr:col>
      <xdr:colOff>167495</xdr:colOff>
      <xdr:row>755</xdr:row>
      <xdr:rowOff>290071</xdr:rowOff>
    </xdr:from>
    <xdr:to>
      <xdr:col>39</xdr:col>
      <xdr:colOff>167496</xdr:colOff>
      <xdr:row>756</xdr:row>
      <xdr:rowOff>497971</xdr:rowOff>
    </xdr:to>
    <xdr:cxnSp macro="">
      <xdr:nvCxnSpPr>
        <xdr:cNvPr id="24" name="直線コネクタ 23">
          <a:extLst>
            <a:ext uri="{FF2B5EF4-FFF2-40B4-BE49-F238E27FC236}">
              <a16:creationId xmlns:a16="http://schemas.microsoft.com/office/drawing/2014/main" id="{09A7692D-248D-46F8-8FD4-1BC3B5DAFC98}"/>
            </a:ext>
          </a:extLst>
        </xdr:cNvPr>
        <xdr:cNvCxnSpPr/>
      </xdr:nvCxnSpPr>
      <xdr:spPr>
        <a:xfrm>
          <a:off x="8034024" y="50626895"/>
          <a:ext cx="1" cy="555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742</xdr:row>
      <xdr:rowOff>100853</xdr:rowOff>
    </xdr:from>
    <xdr:to>
      <xdr:col>46</xdr:col>
      <xdr:colOff>43580</xdr:colOff>
      <xdr:row>745</xdr:row>
      <xdr:rowOff>100852</xdr:rowOff>
    </xdr:to>
    <xdr:sp macro="" textlink="">
      <xdr:nvSpPr>
        <xdr:cNvPr id="25" name="正方形/長方形 24">
          <a:extLst>
            <a:ext uri="{FF2B5EF4-FFF2-40B4-BE49-F238E27FC236}">
              <a16:creationId xmlns:a16="http://schemas.microsoft.com/office/drawing/2014/main" id="{4BD56098-90C1-4F0B-A653-926F512BEDD7}"/>
            </a:ext>
          </a:extLst>
        </xdr:cNvPr>
        <xdr:cNvSpPr/>
      </xdr:nvSpPr>
      <xdr:spPr>
        <a:xfrm>
          <a:off x="7463118" y="45787235"/>
          <a:ext cx="1858933"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諸謝金　</a:t>
          </a:r>
          <a:r>
            <a:rPr kumimoji="1" lang="en-US" altLang="ja-JP" sz="1100">
              <a:solidFill>
                <a:schemeClr val="tx1"/>
              </a:solidFill>
            </a:rPr>
            <a:t>0.5</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委員等旅費</a:t>
          </a:r>
          <a:r>
            <a:rPr lang="ja-JP" altLang="en-US" sz="1100" baseline="0">
              <a:solidFill>
                <a:schemeClr val="tx1"/>
              </a:solidFill>
            </a:rPr>
            <a:t>  </a:t>
          </a:r>
          <a:r>
            <a:rPr lang="en-US" altLang="ja-JP" sz="1100" baseline="0">
              <a:solidFill>
                <a:schemeClr val="tx1"/>
              </a:solidFill>
            </a:rPr>
            <a:t>0.2</a:t>
          </a:r>
          <a:r>
            <a:rPr lang="ja-JP" altLang="en-US" sz="1100">
              <a:solidFill>
                <a:schemeClr val="tx1"/>
              </a:solidFill>
            </a:rPr>
            <a:t>百万円</a:t>
          </a:r>
          <a:endParaRPr lang="en-US" altLang="ja-JP" sz="1100">
            <a:solidFill>
              <a:schemeClr val="tx1"/>
            </a:solidFill>
          </a:endParaRPr>
        </a:p>
        <a:p>
          <a:pPr algn="l"/>
          <a:r>
            <a:rPr lang="ja-JP" altLang="en-US" sz="1100">
              <a:solidFill>
                <a:schemeClr val="tx1"/>
              </a:solidFill>
            </a:rPr>
            <a:t>庁費　</a:t>
          </a:r>
          <a:r>
            <a:rPr lang="en-US" altLang="ja-JP" sz="1100">
              <a:solidFill>
                <a:schemeClr val="tx1"/>
              </a:solidFill>
            </a:rPr>
            <a:t>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35</xdr:col>
      <xdr:colOff>112059</xdr:colOff>
      <xdr:row>742</xdr:row>
      <xdr:rowOff>44823</xdr:rowOff>
    </xdr:from>
    <xdr:to>
      <xdr:col>36</xdr:col>
      <xdr:colOff>132604</xdr:colOff>
      <xdr:row>745</xdr:row>
      <xdr:rowOff>156261</xdr:rowOff>
    </xdr:to>
    <xdr:sp macro="" textlink="">
      <xdr:nvSpPr>
        <xdr:cNvPr id="26" name="左中かっこ 25">
          <a:extLst>
            <a:ext uri="{FF2B5EF4-FFF2-40B4-BE49-F238E27FC236}">
              <a16:creationId xmlns:a16="http://schemas.microsoft.com/office/drawing/2014/main" id="{877773C1-7E6B-4992-867A-E8333450CC98}"/>
            </a:ext>
          </a:extLst>
        </xdr:cNvPr>
        <xdr:cNvSpPr/>
      </xdr:nvSpPr>
      <xdr:spPr>
        <a:xfrm>
          <a:off x="7171765" y="45731205"/>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315</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626</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509</v>
      </c>
      <c r="Z7" s="296"/>
      <c r="AA7" s="296"/>
      <c r="AB7" s="296"/>
      <c r="AC7" s="296"/>
      <c r="AD7" s="396"/>
      <c r="AE7" s="383" t="s">
        <v>658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8.5" customHeight="1" x14ac:dyDescent="0.15">
      <c r="A10" s="739" t="s">
        <v>30</v>
      </c>
      <c r="B10" s="740"/>
      <c r="C10" s="740"/>
      <c r="D10" s="740"/>
      <c r="E10" s="740"/>
      <c r="F10" s="740"/>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565</v>
      </c>
      <c r="Q13" s="109"/>
      <c r="R13" s="109"/>
      <c r="S13" s="109"/>
      <c r="T13" s="109"/>
      <c r="U13" s="109"/>
      <c r="V13" s="110"/>
      <c r="W13" s="108">
        <v>20</v>
      </c>
      <c r="X13" s="109"/>
      <c r="Y13" s="109"/>
      <c r="Z13" s="109"/>
      <c r="AA13" s="109"/>
      <c r="AB13" s="109"/>
      <c r="AC13" s="110"/>
      <c r="AD13" s="108">
        <v>26</v>
      </c>
      <c r="AE13" s="109"/>
      <c r="AF13" s="109"/>
      <c r="AG13" s="109"/>
      <c r="AH13" s="109"/>
      <c r="AI13" s="109"/>
      <c r="AJ13" s="110"/>
      <c r="AK13" s="108">
        <v>25.7</v>
      </c>
      <c r="AL13" s="109"/>
      <c r="AM13" s="109"/>
      <c r="AN13" s="109"/>
      <c r="AO13" s="109"/>
      <c r="AP13" s="109"/>
      <c r="AQ13" s="110"/>
      <c r="AR13" s="105">
        <v>25.7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571</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580</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20</v>
      </c>
      <c r="X18" s="115"/>
      <c r="Y18" s="115"/>
      <c r="Z18" s="115"/>
      <c r="AA18" s="115"/>
      <c r="AB18" s="115"/>
      <c r="AC18" s="116"/>
      <c r="AD18" s="114">
        <f>SUM(AD13:AJ17)</f>
        <v>26</v>
      </c>
      <c r="AE18" s="115"/>
      <c r="AF18" s="115"/>
      <c r="AG18" s="115"/>
      <c r="AH18" s="115"/>
      <c r="AI18" s="115"/>
      <c r="AJ18" s="116"/>
      <c r="AK18" s="114">
        <f>SUM(AK13:AQ17)</f>
        <v>25.7</v>
      </c>
      <c r="AL18" s="115"/>
      <c r="AM18" s="115"/>
      <c r="AN18" s="115"/>
      <c r="AO18" s="115"/>
      <c r="AP18" s="115"/>
      <c r="AQ18" s="116"/>
      <c r="AR18" s="114">
        <f>SUM(AR13:AX17)</f>
        <v>25.7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19.344999999999999</v>
      </c>
      <c r="X19" s="109"/>
      <c r="Y19" s="109"/>
      <c r="Z19" s="109"/>
      <c r="AA19" s="109"/>
      <c r="AB19" s="109"/>
      <c r="AC19" s="110"/>
      <c r="AD19" s="108">
        <v>25.5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0.96724999999999994</v>
      </c>
      <c r="X20" s="539"/>
      <c r="Y20" s="539"/>
      <c r="Z20" s="539"/>
      <c r="AA20" s="539"/>
      <c r="AB20" s="539"/>
      <c r="AC20" s="539"/>
      <c r="AD20" s="539">
        <f t="shared" ref="AD20" si="1">IF(AD18=0, "-", SUM(AD19)/AD18)</f>
        <v>0.98076923076923073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t="str">
        <f>IF(P19=0, "-", SUM(P19)/SUM(P13,P14))</f>
        <v>-</v>
      </c>
      <c r="Q21" s="539"/>
      <c r="R21" s="539"/>
      <c r="S21" s="539"/>
      <c r="T21" s="539"/>
      <c r="U21" s="539"/>
      <c r="V21" s="539"/>
      <c r="W21" s="539">
        <f t="shared" ref="W21" si="2">IF(W19=0, "-", SUM(W19)/SUM(W13,W14))</f>
        <v>0.96724999999999994</v>
      </c>
      <c r="X21" s="539"/>
      <c r="Y21" s="539"/>
      <c r="Z21" s="539"/>
      <c r="AA21" s="539"/>
      <c r="AB21" s="539"/>
      <c r="AC21" s="539"/>
      <c r="AD21" s="539">
        <f t="shared" ref="AD21" si="3">IF(AD19=0, "-", SUM(AD19)/SUM(AD13,AD14))</f>
        <v>0.98076923076923073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23.533999999999999</v>
      </c>
      <c r="Q23" s="106"/>
      <c r="R23" s="106"/>
      <c r="S23" s="106"/>
      <c r="T23" s="106"/>
      <c r="U23" s="106"/>
      <c r="V23" s="107"/>
      <c r="W23" s="105">
        <v>23.486999999999998</v>
      </c>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0.91</v>
      </c>
      <c r="Q24" s="109"/>
      <c r="R24" s="109"/>
      <c r="S24" s="109"/>
      <c r="T24" s="109"/>
      <c r="U24" s="109"/>
      <c r="V24" s="110"/>
      <c r="W24" s="108">
        <v>0.91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0.76100000000000001</v>
      </c>
      <c r="Q25" s="109"/>
      <c r="R25" s="109"/>
      <c r="S25" s="109"/>
      <c r="T25" s="109"/>
      <c r="U25" s="109"/>
      <c r="V25" s="110"/>
      <c r="W25" s="108">
        <v>0.78300000000000003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0.33800000000000002</v>
      </c>
      <c r="Q26" s="109"/>
      <c r="R26" s="109"/>
      <c r="S26" s="109"/>
      <c r="T26" s="109"/>
      <c r="U26" s="109"/>
      <c r="V26" s="110"/>
      <c r="W26" s="108">
        <v>0.36499999999999999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0.16400000000000001</v>
      </c>
      <c r="Q27" s="109"/>
      <c r="R27" s="109"/>
      <c r="S27" s="109"/>
      <c r="T27" s="109"/>
      <c r="U27" s="109"/>
      <c r="V27" s="110"/>
      <c r="W27" s="108">
        <v>0.16200000000000001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9.25" hidden="1" customHeight="1" x14ac:dyDescent="0.15">
      <c r="A28" s="201"/>
      <c r="B28" s="202"/>
      <c r="C28" s="202"/>
      <c r="D28" s="202"/>
      <c r="E28" s="202"/>
      <c r="F28" s="203"/>
      <c r="G28" s="192" t="s">
        <v>459</v>
      </c>
      <c r="H28" s="193"/>
      <c r="I28" s="193"/>
      <c r="J28" s="193"/>
      <c r="K28" s="193"/>
      <c r="L28" s="193"/>
      <c r="M28" s="193"/>
      <c r="N28" s="193"/>
      <c r="O28" s="194"/>
      <c r="P28" s="114">
        <f>P29-SUM(P23:P27)</f>
        <v>-7.0000000000014495E-3</v>
      </c>
      <c r="Q28" s="115"/>
      <c r="R28" s="115"/>
      <c r="S28" s="115"/>
      <c r="T28" s="115"/>
      <c r="U28" s="115"/>
      <c r="V28" s="116"/>
      <c r="W28" s="114">
        <f>W29-SUM(W23:W27)</f>
        <v>-6.9999999999978968E-3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25.7</v>
      </c>
      <c r="Q29" s="109"/>
      <c r="R29" s="109"/>
      <c r="S29" s="109"/>
      <c r="T29" s="109"/>
      <c r="U29" s="109"/>
      <c r="V29" s="110"/>
      <c r="W29" s="227">
        <f>AR13</f>
        <v>25.7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565</v>
      </c>
      <c r="AR31" s="136"/>
      <c r="AS31" s="137" t="s">
        <v>355</v>
      </c>
      <c r="AT31" s="172"/>
      <c r="AU31" s="271">
        <v>33</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56</v>
      </c>
      <c r="AF32" s="365"/>
      <c r="AG32" s="365"/>
      <c r="AH32" s="365"/>
      <c r="AI32" s="364">
        <v>83</v>
      </c>
      <c r="AJ32" s="365"/>
      <c r="AK32" s="365"/>
      <c r="AL32" s="365"/>
      <c r="AM32" s="364">
        <v>99</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111" t="s">
        <v>560</v>
      </c>
      <c r="AF33" s="112"/>
      <c r="AG33" s="112"/>
      <c r="AH33" s="113"/>
      <c r="AI33" s="111" t="s">
        <v>560</v>
      </c>
      <c r="AJ33" s="112"/>
      <c r="AK33" s="112"/>
      <c r="AL33" s="113"/>
      <c r="AM33" s="111" t="s">
        <v>560</v>
      </c>
      <c r="AN33" s="112"/>
      <c r="AO33" s="112"/>
      <c r="AP33" s="113"/>
      <c r="AQ33" s="111" t="s">
        <v>565</v>
      </c>
      <c r="AR33" s="112"/>
      <c r="AS33" s="112"/>
      <c r="AT33" s="113"/>
      <c r="AU33" s="365">
        <v>170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560</v>
      </c>
      <c r="AF34" s="112"/>
      <c r="AG34" s="112"/>
      <c r="AH34" s="113"/>
      <c r="AI34" s="111" t="s">
        <v>560</v>
      </c>
      <c r="AJ34" s="112"/>
      <c r="AK34" s="112"/>
      <c r="AL34" s="113"/>
      <c r="AM34" s="111" t="s">
        <v>560</v>
      </c>
      <c r="AN34" s="112"/>
      <c r="AO34" s="112"/>
      <c r="AP34" s="113"/>
      <c r="AQ34" s="111" t="s">
        <v>571</v>
      </c>
      <c r="AR34" s="112"/>
      <c r="AS34" s="112"/>
      <c r="AT34" s="113"/>
      <c r="AU34" s="365" t="s">
        <v>571</v>
      </c>
      <c r="AV34" s="365"/>
      <c r="AW34" s="365"/>
      <c r="AX34" s="367"/>
    </row>
    <row r="35" spans="1:50" ht="23.25" customHeight="1" x14ac:dyDescent="0.15">
      <c r="A35" s="897" t="s">
        <v>499</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565</v>
      </c>
      <c r="AR38" s="136"/>
      <c r="AS38" s="137" t="s">
        <v>355</v>
      </c>
      <c r="AT38" s="172"/>
      <c r="AU38" s="271">
        <v>33</v>
      </c>
      <c r="AV38" s="271"/>
      <c r="AW38" s="379" t="s">
        <v>300</v>
      </c>
      <c r="AX38" s="380"/>
    </row>
    <row r="39" spans="1:50" ht="23.25" customHeight="1" x14ac:dyDescent="0.15">
      <c r="A39" s="515"/>
      <c r="B39" s="513"/>
      <c r="C39" s="513"/>
      <c r="D39" s="513"/>
      <c r="E39" s="513"/>
      <c r="F39" s="514"/>
      <c r="G39" s="540" t="s">
        <v>591</v>
      </c>
      <c r="H39" s="541"/>
      <c r="I39" s="541"/>
      <c r="J39" s="541"/>
      <c r="K39" s="541"/>
      <c r="L39" s="541"/>
      <c r="M39" s="541"/>
      <c r="N39" s="541"/>
      <c r="O39" s="542"/>
      <c r="P39" s="161" t="s">
        <v>592</v>
      </c>
      <c r="Q39" s="161"/>
      <c r="R39" s="161"/>
      <c r="S39" s="161"/>
      <c r="T39" s="161"/>
      <c r="U39" s="161"/>
      <c r="V39" s="161"/>
      <c r="W39" s="161"/>
      <c r="X39" s="231"/>
      <c r="Y39" s="338" t="s">
        <v>12</v>
      </c>
      <c r="Z39" s="549"/>
      <c r="AA39" s="550"/>
      <c r="AB39" s="551" t="s">
        <v>594</v>
      </c>
      <c r="AC39" s="551"/>
      <c r="AD39" s="551"/>
      <c r="AE39" s="364">
        <v>2542</v>
      </c>
      <c r="AF39" s="365"/>
      <c r="AG39" s="365"/>
      <c r="AH39" s="365"/>
      <c r="AI39" s="364">
        <v>2702</v>
      </c>
      <c r="AJ39" s="365"/>
      <c r="AK39" s="365"/>
      <c r="AL39" s="365"/>
      <c r="AM39" s="364">
        <v>2892</v>
      </c>
      <c r="AN39" s="365"/>
      <c r="AO39" s="365"/>
      <c r="AP39" s="365"/>
      <c r="AQ39" s="111" t="s">
        <v>571</v>
      </c>
      <c r="AR39" s="112"/>
      <c r="AS39" s="112"/>
      <c r="AT39" s="113"/>
      <c r="AU39" s="365" t="s">
        <v>571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594</v>
      </c>
      <c r="AC40" s="522"/>
      <c r="AD40" s="522"/>
      <c r="AE40" s="364" t="s">
        <v>565</v>
      </c>
      <c r="AF40" s="365"/>
      <c r="AG40" s="365"/>
      <c r="AH40" s="365"/>
      <c r="AI40" s="364" t="s">
        <v>565</v>
      </c>
      <c r="AJ40" s="365"/>
      <c r="AK40" s="365"/>
      <c r="AL40" s="365"/>
      <c r="AM40" s="111" t="s">
        <v>560</v>
      </c>
      <c r="AN40" s="112"/>
      <c r="AO40" s="112"/>
      <c r="AP40" s="113"/>
      <c r="AQ40" s="111" t="s">
        <v>565</v>
      </c>
      <c r="AR40" s="112"/>
      <c r="AS40" s="112"/>
      <c r="AT40" s="113"/>
      <c r="AU40" s="365">
        <v>3800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565</v>
      </c>
      <c r="AF41" s="365"/>
      <c r="AG41" s="365"/>
      <c r="AH41" s="365"/>
      <c r="AI41" s="364" t="s">
        <v>565</v>
      </c>
      <c r="AJ41" s="365"/>
      <c r="AK41" s="365"/>
      <c r="AL41" s="365"/>
      <c r="AM41" s="111" t="s">
        <v>560</v>
      </c>
      <c r="AN41" s="112"/>
      <c r="AO41" s="112"/>
      <c r="AP41" s="113"/>
      <c r="AQ41" s="111" t="s">
        <v>571</v>
      </c>
      <c r="AR41" s="112"/>
      <c r="AS41" s="112"/>
      <c r="AT41" s="113"/>
      <c r="AU41" s="365" t="s">
        <v>579</v>
      </c>
      <c r="AV41" s="365"/>
      <c r="AW41" s="365"/>
      <c r="AX41" s="367"/>
    </row>
    <row r="42" spans="1:50" ht="23.25" customHeight="1" x14ac:dyDescent="0.15">
      <c r="A42" s="897" t="s">
        <v>499</v>
      </c>
      <c r="B42" s="898"/>
      <c r="C42" s="898"/>
      <c r="D42" s="898"/>
      <c r="E42" s="898"/>
      <c r="F42" s="899"/>
      <c r="G42" s="903" t="s">
        <v>595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529</v>
      </c>
      <c r="AF65" s="369"/>
      <c r="AG65" s="369"/>
      <c r="AH65" s="370"/>
      <c r="AI65" s="368" t="s">
        <v>526</v>
      </c>
      <c r="AJ65" s="369"/>
      <c r="AK65" s="369"/>
      <c r="AL65" s="370"/>
      <c r="AM65" s="375" t="s">
        <v>521</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489</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489</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490</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488</v>
      </c>
      <c r="X70" s="944"/>
      <c r="Y70" s="949" t="s">
        <v>12</v>
      </c>
      <c r="Z70" s="949"/>
      <c r="AA70" s="950"/>
      <c r="AB70" s="951" t="s">
        <v>489</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489</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490</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502</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529</v>
      </c>
      <c r="AF100" s="824"/>
      <c r="AG100" s="824"/>
      <c r="AH100" s="825"/>
      <c r="AI100" s="823" t="s">
        <v>526</v>
      </c>
      <c r="AJ100" s="824"/>
      <c r="AK100" s="824"/>
      <c r="AL100" s="825"/>
      <c r="AM100" s="823" t="s">
        <v>522</v>
      </c>
      <c r="AN100" s="824"/>
      <c r="AO100" s="824"/>
      <c r="AP100" s="825"/>
      <c r="AQ100" s="928" t="s">
        <v>515</v>
      </c>
      <c r="AR100" s="929"/>
      <c r="AS100" s="929"/>
      <c r="AT100" s="930"/>
      <c r="AU100" s="928" t="s">
        <v>512</v>
      </c>
      <c r="AV100" s="929"/>
      <c r="AW100" s="929"/>
      <c r="AX100" s="931"/>
    </row>
    <row r="101" spans="1:60" ht="23.25" customHeight="1" x14ac:dyDescent="0.15">
      <c r="A101" s="491"/>
      <c r="B101" s="492"/>
      <c r="C101" s="492"/>
      <c r="D101" s="492"/>
      <c r="E101" s="492"/>
      <c r="F101" s="493"/>
      <c r="G101" s="161" t="s">
        <v>596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597</v>
      </c>
      <c r="AC101" s="551"/>
      <c r="AD101" s="551"/>
      <c r="AE101" s="364" t="s">
        <v>565</v>
      </c>
      <c r="AF101" s="365"/>
      <c r="AG101" s="365"/>
      <c r="AH101" s="366"/>
      <c r="AI101" s="364">
        <v>2</v>
      </c>
      <c r="AJ101" s="365"/>
      <c r="AK101" s="365"/>
      <c r="AL101" s="366"/>
      <c r="AM101" s="364" t="s">
        <v>571</v>
      </c>
      <c r="AN101" s="365"/>
      <c r="AO101" s="365"/>
      <c r="AP101" s="366"/>
      <c r="AQ101" s="364" t="s">
        <v>565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597</v>
      </c>
      <c r="AC102" s="551"/>
      <c r="AD102" s="551"/>
      <c r="AE102" s="358" t="s">
        <v>565</v>
      </c>
      <c r="AF102" s="358"/>
      <c r="AG102" s="358"/>
      <c r="AH102" s="358"/>
      <c r="AI102" s="358">
        <v>2</v>
      </c>
      <c r="AJ102" s="358"/>
      <c r="AK102" s="358"/>
      <c r="AL102" s="358"/>
      <c r="AM102" s="358" t="s">
        <v>565</v>
      </c>
      <c r="AN102" s="358"/>
      <c r="AO102" s="358"/>
      <c r="AP102" s="358"/>
      <c r="AQ102" s="814" t="s">
        <v>565</v>
      </c>
      <c r="AR102" s="815"/>
      <c r="AS102" s="815"/>
      <c r="AT102" s="816"/>
      <c r="AU102" s="814"/>
      <c r="AV102" s="815"/>
      <c r="AW102" s="815"/>
      <c r="AX102" s="816"/>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491"/>
      <c r="B104" s="492"/>
      <c r="C104" s="492"/>
      <c r="D104" s="492"/>
      <c r="E104" s="492"/>
      <c r="F104" s="493"/>
      <c r="G104" s="161" t="s">
        <v>598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597</v>
      </c>
      <c r="AC104" s="472"/>
      <c r="AD104" s="473"/>
      <c r="AE104" s="364" t="s">
        <v>565</v>
      </c>
      <c r="AF104" s="365"/>
      <c r="AG104" s="365"/>
      <c r="AH104" s="366"/>
      <c r="AI104" s="364" t="s">
        <v>565</v>
      </c>
      <c r="AJ104" s="365"/>
      <c r="AK104" s="365"/>
      <c r="AL104" s="366"/>
      <c r="AM104" s="364">
        <v>1</v>
      </c>
      <c r="AN104" s="365"/>
      <c r="AO104" s="365"/>
      <c r="AP104" s="366"/>
      <c r="AQ104" s="364" t="s">
        <v>565</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599</v>
      </c>
      <c r="AC105" s="407"/>
      <c r="AD105" s="408"/>
      <c r="AE105" s="358" t="s">
        <v>565</v>
      </c>
      <c r="AF105" s="358"/>
      <c r="AG105" s="358"/>
      <c r="AH105" s="358"/>
      <c r="AI105" s="358" t="s">
        <v>565</v>
      </c>
      <c r="AJ105" s="358"/>
      <c r="AK105" s="358"/>
      <c r="AL105" s="358"/>
      <c r="AM105" s="358">
        <v>1</v>
      </c>
      <c r="AN105" s="358"/>
      <c r="AO105" s="358"/>
      <c r="AP105" s="358"/>
      <c r="AQ105" s="364">
        <v>1</v>
      </c>
      <c r="AR105" s="365"/>
      <c r="AS105" s="365"/>
      <c r="AT105" s="366"/>
      <c r="AU105" s="814"/>
      <c r="AV105" s="815"/>
      <c r="AW105" s="815"/>
      <c r="AX105" s="816"/>
    </row>
    <row r="106" spans="1:60" ht="31.5"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491"/>
      <c r="B107" s="492"/>
      <c r="C107" s="492"/>
      <c r="D107" s="492"/>
      <c r="E107" s="492"/>
      <c r="F107" s="493"/>
      <c r="G107" s="161" t="s">
        <v>601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572</v>
      </c>
      <c r="AC107" s="472"/>
      <c r="AD107" s="473"/>
      <c r="AE107" s="358" t="s">
        <v>565</v>
      </c>
      <c r="AF107" s="358"/>
      <c r="AG107" s="358"/>
      <c r="AH107" s="358"/>
      <c r="AI107" s="358">
        <v>1</v>
      </c>
      <c r="AJ107" s="358"/>
      <c r="AK107" s="358"/>
      <c r="AL107" s="358"/>
      <c r="AM107" s="358">
        <v>1</v>
      </c>
      <c r="AN107" s="358"/>
      <c r="AO107" s="358"/>
      <c r="AP107" s="358"/>
      <c r="AQ107" s="364" t="s">
        <v>565</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572</v>
      </c>
      <c r="AC108" s="407"/>
      <c r="AD108" s="408"/>
      <c r="AE108" s="358" t="s">
        <v>565</v>
      </c>
      <c r="AF108" s="358"/>
      <c r="AG108" s="358"/>
      <c r="AH108" s="358"/>
      <c r="AI108" s="358">
        <v>1</v>
      </c>
      <c r="AJ108" s="358"/>
      <c r="AK108" s="358"/>
      <c r="AL108" s="358"/>
      <c r="AM108" s="358">
        <v>1</v>
      </c>
      <c r="AN108" s="358"/>
      <c r="AO108" s="358"/>
      <c r="AP108" s="358"/>
      <c r="AQ108" s="364">
        <v>1</v>
      </c>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628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t="s">
        <v>565</v>
      </c>
      <c r="AF116" s="358"/>
      <c r="AG116" s="358"/>
      <c r="AH116" s="358"/>
      <c r="AI116" s="358">
        <v>9.6</v>
      </c>
      <c r="AJ116" s="358"/>
      <c r="AK116" s="358"/>
      <c r="AL116" s="358"/>
      <c r="AM116" s="358">
        <v>13</v>
      </c>
      <c r="AN116" s="358"/>
      <c r="AO116" s="358"/>
      <c r="AP116" s="358"/>
      <c r="AQ116" s="364">
        <v>12.9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571</v>
      </c>
      <c r="AF117" s="306"/>
      <c r="AG117" s="306"/>
      <c r="AH117" s="306"/>
      <c r="AI117" s="306" t="s">
        <v>659</v>
      </c>
      <c r="AJ117" s="306"/>
      <c r="AK117" s="306"/>
      <c r="AL117" s="306"/>
      <c r="AM117" s="306" t="s">
        <v>627</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606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606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607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559</v>
      </c>
      <c r="B130" s="991"/>
      <c r="C130" s="990" t="s">
        <v>358</v>
      </c>
      <c r="D130" s="991"/>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664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611</v>
      </c>
      <c r="AC134" s="221"/>
      <c r="AD134" s="221"/>
      <c r="AE134" s="266">
        <v>56</v>
      </c>
      <c r="AF134" s="112"/>
      <c r="AG134" s="112"/>
      <c r="AH134" s="112"/>
      <c r="AI134" s="266">
        <v>83</v>
      </c>
      <c r="AJ134" s="112"/>
      <c r="AK134" s="112"/>
      <c r="AL134" s="112"/>
      <c r="AM134" s="266">
        <v>99</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571</v>
      </c>
      <c r="AF135" s="112"/>
      <c r="AG135" s="112"/>
      <c r="AH135" s="112"/>
      <c r="AI135" s="266" t="s">
        <v>579</v>
      </c>
      <c r="AJ135" s="112"/>
      <c r="AK135" s="112"/>
      <c r="AL135" s="112"/>
      <c r="AM135" s="266" t="s">
        <v>560</v>
      </c>
      <c r="AN135" s="112"/>
      <c r="AO135" s="112"/>
      <c r="AP135" s="112"/>
      <c r="AQ135" s="266" t="s">
        <v>571</v>
      </c>
      <c r="AR135" s="112"/>
      <c r="AS135" s="112"/>
      <c r="AT135" s="112"/>
      <c r="AU135" s="266">
        <v>170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609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612</v>
      </c>
      <c r="AC138" s="221"/>
      <c r="AD138" s="221"/>
      <c r="AE138" s="266">
        <v>150</v>
      </c>
      <c r="AF138" s="112"/>
      <c r="AG138" s="112"/>
      <c r="AH138" s="112"/>
      <c r="AI138" s="266">
        <v>187</v>
      </c>
      <c r="AJ138" s="112"/>
      <c r="AK138" s="112"/>
      <c r="AL138" s="112"/>
      <c r="AM138" s="266">
        <v>195</v>
      </c>
      <c r="AN138" s="112"/>
      <c r="AO138" s="112"/>
      <c r="AP138" s="112"/>
      <c r="AQ138" s="266" t="s">
        <v>565</v>
      </c>
      <c r="AR138" s="112"/>
      <c r="AS138" s="112"/>
      <c r="AT138" s="112"/>
      <c r="AU138" s="266" t="s">
        <v>565</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612</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250</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565</v>
      </c>
      <c r="AR141" s="271"/>
      <c r="AS141" s="137" t="s">
        <v>355</v>
      </c>
      <c r="AT141" s="172"/>
      <c r="AU141" s="136">
        <v>33</v>
      </c>
      <c r="AV141" s="136"/>
      <c r="AW141" s="137" t="s">
        <v>300</v>
      </c>
      <c r="AX141" s="138"/>
    </row>
    <row r="142" spans="1:50" ht="39.75" customHeight="1" x14ac:dyDescent="0.15">
      <c r="A142" s="994"/>
      <c r="B142" s="252"/>
      <c r="C142" s="251"/>
      <c r="D142" s="252"/>
      <c r="E142" s="251"/>
      <c r="F142" s="314"/>
      <c r="G142" s="230" t="s">
        <v>610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593</v>
      </c>
      <c r="AC142" s="221"/>
      <c r="AD142" s="221"/>
      <c r="AE142" s="266">
        <v>2542</v>
      </c>
      <c r="AF142" s="112"/>
      <c r="AG142" s="112"/>
      <c r="AH142" s="112"/>
      <c r="AI142" s="266">
        <v>2702</v>
      </c>
      <c r="AJ142" s="112"/>
      <c r="AK142" s="112"/>
      <c r="AL142" s="112"/>
      <c r="AM142" s="266">
        <v>2892</v>
      </c>
      <c r="AN142" s="112"/>
      <c r="AO142" s="112"/>
      <c r="AP142" s="112"/>
      <c r="AQ142" s="266" t="s">
        <v>565</v>
      </c>
      <c r="AR142" s="112"/>
      <c r="AS142" s="112"/>
      <c r="AT142" s="112"/>
      <c r="AU142" s="266" t="s">
        <v>565</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593</v>
      </c>
      <c r="AC143" s="133"/>
      <c r="AD143" s="133"/>
      <c r="AE143" s="266" t="s">
        <v>565</v>
      </c>
      <c r="AF143" s="112"/>
      <c r="AG143" s="112"/>
      <c r="AH143" s="112"/>
      <c r="AI143" s="266" t="s">
        <v>661</v>
      </c>
      <c r="AJ143" s="112"/>
      <c r="AK143" s="112"/>
      <c r="AL143" s="112"/>
      <c r="AM143" s="266" t="s">
        <v>565</v>
      </c>
      <c r="AN143" s="112"/>
      <c r="AO143" s="112"/>
      <c r="AP143" s="112"/>
      <c r="AQ143" s="266" t="s">
        <v>565</v>
      </c>
      <c r="AR143" s="112"/>
      <c r="AS143" s="112"/>
      <c r="AT143" s="112"/>
      <c r="AU143" s="266">
        <v>3800</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657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555</v>
      </c>
      <c r="D430" s="250"/>
      <c r="E430" s="238" t="s">
        <v>539</v>
      </c>
      <c r="F430" s="448"/>
      <c r="G430" s="240" t="s">
        <v>374</v>
      </c>
      <c r="H430" s="158"/>
      <c r="I430" s="158"/>
      <c r="J430" s="241" t="s">
        <v>571</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613</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571</v>
      </c>
      <c r="AF433" s="112"/>
      <c r="AG433" s="112"/>
      <c r="AH433" s="113"/>
      <c r="AI433" s="111" t="s">
        <v>571</v>
      </c>
      <c r="AJ433" s="112"/>
      <c r="AK433" s="112"/>
      <c r="AL433" s="112"/>
      <c r="AM433" s="111" t="s">
        <v>565</v>
      </c>
      <c r="AN433" s="112"/>
      <c r="AO433" s="112"/>
      <c r="AP433" s="113"/>
      <c r="AQ433" s="111" t="s">
        <v>571</v>
      </c>
      <c r="AR433" s="112"/>
      <c r="AS433" s="112"/>
      <c r="AT433" s="113"/>
      <c r="AU433" s="112" t="s">
        <v>571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571</v>
      </c>
      <c r="AF434" s="112"/>
      <c r="AG434" s="112"/>
      <c r="AH434" s="113"/>
      <c r="AI434" s="111" t="s">
        <v>571</v>
      </c>
      <c r="AJ434" s="112"/>
      <c r="AK434" s="112"/>
      <c r="AL434" s="112"/>
      <c r="AM434" s="111" t="s">
        <v>565</v>
      </c>
      <c r="AN434" s="112"/>
      <c r="AO434" s="112"/>
      <c r="AP434" s="113"/>
      <c r="AQ434" s="111" t="s">
        <v>571</v>
      </c>
      <c r="AR434" s="112"/>
      <c r="AS434" s="112"/>
      <c r="AT434" s="113"/>
      <c r="AU434" s="112" t="s">
        <v>579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565</v>
      </c>
      <c r="AN435" s="112"/>
      <c r="AO435" s="112"/>
      <c r="AP435" s="113"/>
      <c r="AQ435" s="111" t="s">
        <v>571</v>
      </c>
      <c r="AR435" s="112"/>
      <c r="AS435" s="112"/>
      <c r="AT435" s="113"/>
      <c r="AU435" s="112" t="s">
        <v>571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579</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571</v>
      </c>
      <c r="AF458" s="112"/>
      <c r="AG458" s="112"/>
      <c r="AH458" s="112"/>
      <c r="AI458" s="111" t="s">
        <v>613</v>
      </c>
      <c r="AJ458" s="112"/>
      <c r="AK458" s="112"/>
      <c r="AL458" s="112"/>
      <c r="AM458" s="111" t="s">
        <v>565</v>
      </c>
      <c r="AN458" s="112"/>
      <c r="AO458" s="112"/>
      <c r="AP458" s="113"/>
      <c r="AQ458" s="111" t="s">
        <v>579</v>
      </c>
      <c r="AR458" s="112"/>
      <c r="AS458" s="112"/>
      <c r="AT458" s="113"/>
      <c r="AU458" s="112" t="s">
        <v>613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579</v>
      </c>
      <c r="AF459" s="112"/>
      <c r="AG459" s="112"/>
      <c r="AH459" s="113"/>
      <c r="AI459" s="111" t="s">
        <v>579</v>
      </c>
      <c r="AJ459" s="112"/>
      <c r="AK459" s="112"/>
      <c r="AL459" s="112"/>
      <c r="AM459" s="111" t="s">
        <v>565</v>
      </c>
      <c r="AN459" s="112"/>
      <c r="AO459" s="112"/>
      <c r="AP459" s="113"/>
      <c r="AQ459" s="111" t="s">
        <v>571</v>
      </c>
      <c r="AR459" s="112"/>
      <c r="AS459" s="112"/>
      <c r="AT459" s="113"/>
      <c r="AU459" s="112" t="s">
        <v>571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565</v>
      </c>
      <c r="AN460" s="112"/>
      <c r="AO460" s="112"/>
      <c r="AP460" s="113"/>
      <c r="AQ460" s="111" t="s">
        <v>579</v>
      </c>
      <c r="AR460" s="112"/>
      <c r="AS460" s="112"/>
      <c r="AT460" s="113"/>
      <c r="AU460" s="112" t="s">
        <v>571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653</v>
      </c>
      <c r="AE705" s="733"/>
      <c r="AF705" s="733"/>
      <c r="AG705" s="160" t="s">
        <v>662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630</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630</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49.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630</v>
      </c>
      <c r="AE719" s="668"/>
      <c r="AF719" s="668"/>
      <c r="AG719" s="160" t="s">
        <v>600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7.75" customHeight="1" thickBot="1" x14ac:dyDescent="0.2">
      <c r="A731" s="618" t="s">
        <v>256</v>
      </c>
      <c r="B731" s="619"/>
      <c r="C731" s="619"/>
      <c r="D731" s="619"/>
      <c r="E731" s="620"/>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8.25" customHeight="1" thickBot="1" x14ac:dyDescent="0.2">
      <c r="A733" s="749" t="s">
        <v>504</v>
      </c>
      <c r="B733" s="750"/>
      <c r="C733" s="750"/>
      <c r="D733" s="750"/>
      <c r="E733" s="751"/>
      <c r="F733" s="766" t="s">
        <v>667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94.5" customHeight="1" thickBot="1" x14ac:dyDescent="0.2">
      <c r="A735" s="611" t="s">
        <v>668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579</v>
      </c>
      <c r="F737" s="122"/>
      <c r="G737" s="122"/>
      <c r="H737" s="122"/>
      <c r="I737" s="122"/>
      <c r="J737" s="122"/>
      <c r="K737" s="122"/>
      <c r="L737" s="122"/>
      <c r="M737" s="122"/>
      <c r="N737" s="101" t="s">
        <v>536</v>
      </c>
      <c r="O737" s="101"/>
      <c r="P737" s="101"/>
      <c r="Q737" s="101"/>
      <c r="R737" s="122" t="s">
        <v>571</v>
      </c>
      <c r="S737" s="122"/>
      <c r="T737" s="122"/>
      <c r="U737" s="122"/>
      <c r="V737" s="122"/>
      <c r="W737" s="122"/>
      <c r="X737" s="122"/>
      <c r="Y737" s="122"/>
      <c r="Z737" s="122"/>
      <c r="AA737" s="101" t="s">
        <v>535</v>
      </c>
      <c r="AB737" s="101"/>
      <c r="AC737" s="101"/>
      <c r="AD737" s="101"/>
      <c r="AE737" s="122" t="s">
        <v>571</v>
      </c>
      <c r="AF737" s="122"/>
      <c r="AG737" s="122"/>
      <c r="AH737" s="122"/>
      <c r="AI737" s="122"/>
      <c r="AJ737" s="122"/>
      <c r="AK737" s="122"/>
      <c r="AL737" s="122"/>
      <c r="AM737" s="122"/>
      <c r="AN737" s="101" t="s">
        <v>534</v>
      </c>
      <c r="AO737" s="101"/>
      <c r="AP737" s="101"/>
      <c r="AQ737" s="101"/>
      <c r="AR737" s="102" t="s">
        <v>571</v>
      </c>
      <c r="AS737" s="103"/>
      <c r="AT737" s="103"/>
      <c r="AU737" s="103"/>
      <c r="AV737" s="103"/>
      <c r="AW737" s="103"/>
      <c r="AX737" s="104"/>
      <c r="AY737" s="89"/>
      <c r="AZ737" s="89"/>
    </row>
    <row r="738" spans="1:52" ht="24.75" customHeight="1" x14ac:dyDescent="0.15">
      <c r="A738" s="123" t="s">
        <v>533</v>
      </c>
      <c r="B738" s="124"/>
      <c r="C738" s="124"/>
      <c r="D738" s="125"/>
      <c r="E738" s="122" t="s">
        <v>579</v>
      </c>
      <c r="F738" s="122"/>
      <c r="G738" s="122"/>
      <c r="H738" s="122"/>
      <c r="I738" s="122"/>
      <c r="J738" s="122"/>
      <c r="K738" s="122"/>
      <c r="L738" s="122"/>
      <c r="M738" s="122"/>
      <c r="N738" s="101" t="s">
        <v>532</v>
      </c>
      <c r="O738" s="101"/>
      <c r="P738" s="101"/>
      <c r="Q738" s="101"/>
      <c r="R738" s="122" t="s">
        <v>571</v>
      </c>
      <c r="S738" s="122"/>
      <c r="T738" s="122"/>
      <c r="U738" s="122"/>
      <c r="V738" s="122"/>
      <c r="W738" s="122"/>
      <c r="X738" s="122"/>
      <c r="Y738" s="122"/>
      <c r="Z738" s="122"/>
      <c r="AA738" s="101" t="s">
        <v>531</v>
      </c>
      <c r="AB738" s="101"/>
      <c r="AC738" s="101"/>
      <c r="AD738" s="101"/>
      <c r="AE738" s="122" t="s">
        <v>621</v>
      </c>
      <c r="AF738" s="122"/>
      <c r="AG738" s="122"/>
      <c r="AH738" s="122"/>
      <c r="AI738" s="122"/>
      <c r="AJ738" s="122"/>
      <c r="AK738" s="122"/>
      <c r="AL738" s="122"/>
      <c r="AM738" s="122"/>
      <c r="AN738" s="101" t="s">
        <v>527</v>
      </c>
      <c r="AO738" s="101"/>
      <c r="AP738" s="101"/>
      <c r="AQ738" s="101"/>
      <c r="AR738" s="102" t="s">
        <v>663</v>
      </c>
      <c r="AS738" s="103"/>
      <c r="AT738" s="103"/>
      <c r="AU738" s="103"/>
      <c r="AV738" s="103"/>
      <c r="AW738" s="103"/>
      <c r="AX738" s="104"/>
    </row>
    <row r="739" spans="1:52" ht="24.75" customHeight="1" thickBot="1" x14ac:dyDescent="0.2">
      <c r="A739" s="126" t="s">
        <v>523</v>
      </c>
      <c r="B739" s="127"/>
      <c r="C739" s="127"/>
      <c r="D739" s="128"/>
      <c r="E739" s="129" t="s">
        <v>622</v>
      </c>
      <c r="F739" s="117"/>
      <c r="G739" s="117"/>
      <c r="H739" s="93" t="str">
        <f>IF(E739="", "", "(")</f>
        <v>(</v>
      </c>
      <c r="I739" s="117"/>
      <c r="J739" s="117"/>
      <c r="K739" s="93" t="str">
        <f>IF(OR(I739="　", I739=""), "", "-")</f>
        <v/>
      </c>
      <c r="L739" s="118">
        <v>321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2.7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633</v>
      </c>
      <c r="H781" s="450"/>
      <c r="I781" s="450"/>
      <c r="J781" s="450"/>
      <c r="K781" s="451"/>
      <c r="L781" s="452" t="s">
        <v>634</v>
      </c>
      <c r="M781" s="453"/>
      <c r="N781" s="453"/>
      <c r="O781" s="453"/>
      <c r="P781" s="453"/>
      <c r="Q781" s="453"/>
      <c r="R781" s="453"/>
      <c r="S781" s="453"/>
      <c r="T781" s="453"/>
      <c r="U781" s="453"/>
      <c r="V781" s="453"/>
      <c r="W781" s="453"/>
      <c r="X781" s="454"/>
      <c r="Y781" s="455">
        <v>13.9</v>
      </c>
      <c r="Z781" s="456"/>
      <c r="AA781" s="456"/>
      <c r="AB781" s="557"/>
      <c r="AC781" s="449" t="s">
        <v>635</v>
      </c>
      <c r="AD781" s="450"/>
      <c r="AE781" s="450"/>
      <c r="AF781" s="450"/>
      <c r="AG781" s="451"/>
      <c r="AH781" s="452" t="s">
        <v>656</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8" t="s">
        <v>635</v>
      </c>
      <c r="H782" s="349"/>
      <c r="I782" s="349"/>
      <c r="J782" s="349"/>
      <c r="K782" s="350"/>
      <c r="L782" s="401" t="s">
        <v>636</v>
      </c>
      <c r="M782" s="402"/>
      <c r="N782" s="402"/>
      <c r="O782" s="402"/>
      <c r="P782" s="402"/>
      <c r="Q782" s="402"/>
      <c r="R782" s="402"/>
      <c r="S782" s="402"/>
      <c r="T782" s="402"/>
      <c r="U782" s="402"/>
      <c r="V782" s="402"/>
      <c r="W782" s="402"/>
      <c r="X782" s="403"/>
      <c r="Y782" s="398">
        <v>2.1</v>
      </c>
      <c r="Z782" s="399"/>
      <c r="AA782" s="399"/>
      <c r="AB782" s="405"/>
      <c r="AC782" s="348" t="s">
        <v>633</v>
      </c>
      <c r="AD782" s="349"/>
      <c r="AE782" s="349"/>
      <c r="AF782" s="349"/>
      <c r="AG782" s="350"/>
      <c r="AH782" s="401" t="s">
        <v>645</v>
      </c>
      <c r="AI782" s="402"/>
      <c r="AJ782" s="402"/>
      <c r="AK782" s="402"/>
      <c r="AL782" s="402"/>
      <c r="AM782" s="402"/>
      <c r="AN782" s="402"/>
      <c r="AO782" s="402"/>
      <c r="AP782" s="402"/>
      <c r="AQ782" s="402"/>
      <c r="AR782" s="402"/>
      <c r="AS782" s="402"/>
      <c r="AT782" s="403"/>
      <c r="AU782" s="398">
        <v>1.1000000000000001</v>
      </c>
      <c r="AV782" s="399"/>
      <c r="AW782" s="399"/>
      <c r="AX782" s="400"/>
    </row>
    <row r="783" spans="1:50" ht="24.75" customHeight="1" x14ac:dyDescent="0.15">
      <c r="A783" s="556"/>
      <c r="B783" s="763"/>
      <c r="C783" s="763"/>
      <c r="D783" s="763"/>
      <c r="E783" s="763"/>
      <c r="F783" s="764"/>
      <c r="G783" s="348" t="s">
        <v>638</v>
      </c>
      <c r="H783" s="349"/>
      <c r="I783" s="349"/>
      <c r="J783" s="349"/>
      <c r="K783" s="350"/>
      <c r="L783" s="401" t="s">
        <v>637</v>
      </c>
      <c r="M783" s="402"/>
      <c r="N783" s="402"/>
      <c r="O783" s="402"/>
      <c r="P783" s="402"/>
      <c r="Q783" s="402"/>
      <c r="R783" s="402"/>
      <c r="S783" s="402"/>
      <c r="T783" s="402"/>
      <c r="U783" s="402"/>
      <c r="V783" s="402"/>
      <c r="W783" s="402"/>
      <c r="X783" s="403"/>
      <c r="Y783" s="398">
        <v>2</v>
      </c>
      <c r="Z783" s="399"/>
      <c r="AA783" s="399"/>
      <c r="AB783" s="405"/>
      <c r="AC783" s="348" t="s">
        <v>639</v>
      </c>
      <c r="AD783" s="349"/>
      <c r="AE783" s="349"/>
      <c r="AF783" s="349"/>
      <c r="AG783" s="350"/>
      <c r="AH783" s="401" t="s">
        <v>646</v>
      </c>
      <c r="AI783" s="402"/>
      <c r="AJ783" s="402"/>
      <c r="AK783" s="402"/>
      <c r="AL783" s="402"/>
      <c r="AM783" s="402"/>
      <c r="AN783" s="402"/>
      <c r="AO783" s="402"/>
      <c r="AP783" s="402"/>
      <c r="AQ783" s="402"/>
      <c r="AR783" s="402"/>
      <c r="AS783" s="402"/>
      <c r="AT783" s="403"/>
      <c r="AU783" s="398">
        <v>1.2</v>
      </c>
      <c r="AV783" s="399"/>
      <c r="AW783" s="399"/>
      <c r="AX783" s="400"/>
    </row>
    <row r="784" spans="1:50" ht="24.75" customHeight="1" x14ac:dyDescent="0.15">
      <c r="A784" s="556"/>
      <c r="B784" s="763"/>
      <c r="C784" s="763"/>
      <c r="D784" s="763"/>
      <c r="E784" s="763"/>
      <c r="F784" s="764"/>
      <c r="G784" s="348" t="s">
        <v>639</v>
      </c>
      <c r="H784" s="349"/>
      <c r="I784" s="349"/>
      <c r="J784" s="349"/>
      <c r="K784" s="350"/>
      <c r="L784" s="401" t="s">
        <v>640</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4.3</v>
      </c>
      <c r="AV791" s="415"/>
      <c r="AW791" s="415"/>
      <c r="AX791" s="417"/>
    </row>
    <row r="792" spans="1:50" ht="24.75" customHeight="1" x14ac:dyDescent="0.15">
      <c r="A792" s="556"/>
      <c r="B792" s="763"/>
      <c r="C792" s="763"/>
      <c r="D792" s="763"/>
      <c r="E792" s="763"/>
      <c r="F792" s="764"/>
      <c r="G792" s="439" t="s">
        <v>648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638</v>
      </c>
      <c r="H794" s="450"/>
      <c r="I794" s="450"/>
      <c r="J794" s="450"/>
      <c r="K794" s="451"/>
      <c r="L794" s="452" t="s">
        <v>637</v>
      </c>
      <c r="M794" s="453"/>
      <c r="N794" s="453"/>
      <c r="O794" s="453"/>
      <c r="P794" s="453"/>
      <c r="Q794" s="453"/>
      <c r="R794" s="453"/>
      <c r="S794" s="453"/>
      <c r="T794" s="453"/>
      <c r="U794" s="453"/>
      <c r="V794" s="453"/>
      <c r="W794" s="453"/>
      <c r="X794" s="454"/>
      <c r="Y794" s="455">
        <v>1.5</v>
      </c>
      <c r="Z794" s="456"/>
      <c r="AA794" s="456"/>
      <c r="AB794" s="557"/>
      <c r="AC794" s="449" t="s">
        <v>651</v>
      </c>
      <c r="AD794" s="450"/>
      <c r="AE794" s="450"/>
      <c r="AF794" s="450"/>
      <c r="AG794" s="451"/>
      <c r="AH794" s="452" t="s">
        <v>656</v>
      </c>
      <c r="AI794" s="453"/>
      <c r="AJ794" s="453"/>
      <c r="AK794" s="453"/>
      <c r="AL794" s="453"/>
      <c r="AM794" s="453"/>
      <c r="AN794" s="453"/>
      <c r="AO794" s="453"/>
      <c r="AP794" s="453"/>
      <c r="AQ794" s="453"/>
      <c r="AR794" s="453"/>
      <c r="AS794" s="453"/>
      <c r="AT794" s="454"/>
      <c r="AU794" s="455">
        <v>0.9</v>
      </c>
      <c r="AV794" s="456"/>
      <c r="AW794" s="456"/>
      <c r="AX794" s="457"/>
    </row>
    <row r="795" spans="1:50" ht="24.75" customHeight="1" x14ac:dyDescent="0.15">
      <c r="A795" s="556"/>
      <c r="B795" s="763"/>
      <c r="C795" s="763"/>
      <c r="D795" s="763"/>
      <c r="E795" s="763"/>
      <c r="F795" s="764"/>
      <c r="G795" s="348" t="s">
        <v>639</v>
      </c>
      <c r="H795" s="349"/>
      <c r="I795" s="349"/>
      <c r="J795" s="349"/>
      <c r="K795" s="350"/>
      <c r="L795" s="401" t="s">
        <v>641</v>
      </c>
      <c r="M795" s="402"/>
      <c r="N795" s="402"/>
      <c r="O795" s="402"/>
      <c r="P795" s="402"/>
      <c r="Q795" s="402"/>
      <c r="R795" s="402"/>
      <c r="S795" s="402"/>
      <c r="T795" s="402"/>
      <c r="U795" s="402"/>
      <c r="V795" s="402"/>
      <c r="W795" s="402"/>
      <c r="X795" s="403"/>
      <c r="Y795" s="398">
        <v>0.5</v>
      </c>
      <c r="Z795" s="399"/>
      <c r="AA795" s="399"/>
      <c r="AB795" s="405"/>
      <c r="AC795" s="348" t="s">
        <v>638</v>
      </c>
      <c r="AD795" s="349"/>
      <c r="AE795" s="349"/>
      <c r="AF795" s="349"/>
      <c r="AG795" s="350"/>
      <c r="AH795" s="401" t="s">
        <v>637</v>
      </c>
      <c r="AI795" s="402"/>
      <c r="AJ795" s="402"/>
      <c r="AK795" s="402"/>
      <c r="AL795" s="402"/>
      <c r="AM795" s="402"/>
      <c r="AN795" s="402"/>
      <c r="AO795" s="402"/>
      <c r="AP795" s="402"/>
      <c r="AQ795" s="402"/>
      <c r="AR795" s="402"/>
      <c r="AS795" s="402"/>
      <c r="AT795" s="403"/>
      <c r="AU795" s="398">
        <v>0.9</v>
      </c>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639</v>
      </c>
      <c r="AD796" s="349"/>
      <c r="AE796" s="349"/>
      <c r="AF796" s="349"/>
      <c r="AG796" s="350"/>
      <c r="AH796" s="401" t="s">
        <v>652</v>
      </c>
      <c r="AI796" s="402"/>
      <c r="AJ796" s="402"/>
      <c r="AK796" s="402"/>
      <c r="AL796" s="402"/>
      <c r="AM796" s="402"/>
      <c r="AN796" s="402"/>
      <c r="AO796" s="402"/>
      <c r="AP796" s="402"/>
      <c r="AQ796" s="402"/>
      <c r="AR796" s="402"/>
      <c r="AS796" s="402"/>
      <c r="AT796" s="403"/>
      <c r="AU796" s="398">
        <v>0.2</v>
      </c>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642</v>
      </c>
      <c r="D837" s="418"/>
      <c r="E837" s="418"/>
      <c r="F837" s="418"/>
      <c r="G837" s="418"/>
      <c r="H837" s="418"/>
      <c r="I837" s="418"/>
      <c r="J837" s="419">
        <v>2010701023536</v>
      </c>
      <c r="K837" s="420"/>
      <c r="L837" s="420"/>
      <c r="M837" s="420"/>
      <c r="N837" s="420"/>
      <c r="O837" s="420"/>
      <c r="P837" s="425" t="s">
        <v>643</v>
      </c>
      <c r="Q837" s="317"/>
      <c r="R837" s="317"/>
      <c r="S837" s="317"/>
      <c r="T837" s="317"/>
      <c r="U837" s="317"/>
      <c r="V837" s="317"/>
      <c r="W837" s="317"/>
      <c r="X837" s="317"/>
      <c r="Y837" s="318">
        <v>20</v>
      </c>
      <c r="Z837" s="319"/>
      <c r="AA837" s="319"/>
      <c r="AB837" s="320"/>
      <c r="AC837" s="328" t="s">
        <v>495</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15">
      <c r="A870" s="404">
        <v>1</v>
      </c>
      <c r="B870" s="404">
        <v>1</v>
      </c>
      <c r="C870" s="424" t="s">
        <v>670</v>
      </c>
      <c r="D870" s="418"/>
      <c r="E870" s="418"/>
      <c r="F870" s="418"/>
      <c r="G870" s="418"/>
      <c r="H870" s="418"/>
      <c r="I870" s="418"/>
      <c r="J870" s="419">
        <v>3010001035099</v>
      </c>
      <c r="K870" s="420"/>
      <c r="L870" s="420"/>
      <c r="M870" s="420"/>
      <c r="N870" s="420"/>
      <c r="O870" s="420"/>
      <c r="P870" s="425" t="s">
        <v>644</v>
      </c>
      <c r="Q870" s="317"/>
      <c r="R870" s="317"/>
      <c r="S870" s="317"/>
      <c r="T870" s="317"/>
      <c r="U870" s="317"/>
      <c r="V870" s="317"/>
      <c r="W870" s="317"/>
      <c r="X870" s="317"/>
      <c r="Y870" s="318">
        <v>4.3</v>
      </c>
      <c r="Z870" s="319"/>
      <c r="AA870" s="319"/>
      <c r="AB870" s="320"/>
      <c r="AC870" s="328" t="s">
        <v>495</v>
      </c>
      <c r="AD870" s="423"/>
      <c r="AE870" s="423"/>
      <c r="AF870" s="423"/>
      <c r="AG870" s="423"/>
      <c r="AH870" s="421">
        <v>1</v>
      </c>
      <c r="AI870" s="422"/>
      <c r="AJ870" s="422"/>
      <c r="AK870" s="422"/>
      <c r="AL870" s="325">
        <v>100</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 Y781 Y785:Y790">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33 AI33 AM33">
    <cfRule type="expression" dxfId="713" priority="13">
      <formula>IF(RIGHT(TEXT(AE33,"0.#"),1)=".",FALSE,TRUE)</formula>
    </cfRule>
    <cfRule type="expression" dxfId="712" priority="14">
      <formula>IF(RIGHT(TEXT(AE33,"0.#"),1)=".",TRUE,FALSE)</formula>
    </cfRule>
  </conditionalFormatting>
  <conditionalFormatting sqref="AE34 AI34 AM34">
    <cfRule type="expression" dxfId="711" priority="11">
      <formula>IF(RIGHT(TEXT(AE34,"0.#"),1)=".",FALSE,TRUE)</formula>
    </cfRule>
    <cfRule type="expression" dxfId="710" priority="12">
      <formula>IF(RIGHT(TEXT(AE34,"0.#"),1)=".",TRUE,FALSE)</formula>
    </cfRule>
  </conditionalFormatting>
  <conditionalFormatting sqref="AM40:AM41">
    <cfRule type="expression" dxfId="709" priority="9">
      <formula>IF(RIGHT(TEXT(AM40,"0.#"),1)=".",FALSE,TRUE)</formula>
    </cfRule>
    <cfRule type="expression" dxfId="708" priority="10">
      <formula>IF(RIGHT(TEXT(AM40,"0.#"),1)=".",TRUE,FALSE)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M143">
    <cfRule type="expression" dxfId="703" priority="3">
      <formula>IF(RIGHT(TEXT(AM143,"0.#"),1)=".",FALSE,TRUE)</formula>
    </cfRule>
    <cfRule type="expression" dxfId="702" priority="4">
      <formula>IF(RIGHT(TEXT(AM143,"0.#"),1)=".",TRUE,FALSE)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2"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550</v>
      </c>
      <c r="AF2" s="996"/>
      <c r="AG2" s="996"/>
      <c r="AH2" s="996"/>
      <c r="AI2" s="996" t="s">
        <v>547</v>
      </c>
      <c r="AJ2" s="996"/>
      <c r="AK2" s="996"/>
      <c r="AL2" s="996"/>
      <c r="AM2" s="996" t="s">
        <v>521</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551</v>
      </c>
      <c r="AF9" s="996"/>
      <c r="AG9" s="996"/>
      <c r="AH9" s="996"/>
      <c r="AI9" s="996" t="s">
        <v>547</v>
      </c>
      <c r="AJ9" s="996"/>
      <c r="AK9" s="996"/>
      <c r="AL9" s="996"/>
      <c r="AM9" s="996" t="s">
        <v>521</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550</v>
      </c>
      <c r="AF16" s="996"/>
      <c r="AG16" s="996"/>
      <c r="AH16" s="996"/>
      <c r="AI16" s="996" t="s">
        <v>548</v>
      </c>
      <c r="AJ16" s="996"/>
      <c r="AK16" s="996"/>
      <c r="AL16" s="996"/>
      <c r="AM16" s="996" t="s">
        <v>521</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552</v>
      </c>
      <c r="AF23" s="996"/>
      <c r="AG23" s="996"/>
      <c r="AH23" s="996"/>
      <c r="AI23" s="996" t="s">
        <v>547</v>
      </c>
      <c r="AJ23" s="996"/>
      <c r="AK23" s="996"/>
      <c r="AL23" s="996"/>
      <c r="AM23" s="996" t="s">
        <v>521</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550</v>
      </c>
      <c r="AF30" s="996"/>
      <c r="AG30" s="996"/>
      <c r="AH30" s="996"/>
      <c r="AI30" s="996" t="s">
        <v>547</v>
      </c>
      <c r="AJ30" s="996"/>
      <c r="AK30" s="996"/>
      <c r="AL30" s="996"/>
      <c r="AM30" s="996" t="s">
        <v>545</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552</v>
      </c>
      <c r="AF37" s="996"/>
      <c r="AG37" s="996"/>
      <c r="AH37" s="996"/>
      <c r="AI37" s="996" t="s">
        <v>549</v>
      </c>
      <c r="AJ37" s="996"/>
      <c r="AK37" s="996"/>
      <c r="AL37" s="996"/>
      <c r="AM37" s="996" t="s">
        <v>546</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550</v>
      </c>
      <c r="AF44" s="996"/>
      <c r="AG44" s="996"/>
      <c r="AH44" s="996"/>
      <c r="AI44" s="996" t="s">
        <v>547</v>
      </c>
      <c r="AJ44" s="996"/>
      <c r="AK44" s="996"/>
      <c r="AL44" s="996"/>
      <c r="AM44" s="996" t="s">
        <v>521</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550</v>
      </c>
      <c r="AF51" s="996"/>
      <c r="AG51" s="996"/>
      <c r="AH51" s="996"/>
      <c r="AI51" s="996" t="s">
        <v>547</v>
      </c>
      <c r="AJ51" s="996"/>
      <c r="AK51" s="996"/>
      <c r="AL51" s="996"/>
      <c r="AM51" s="996" t="s">
        <v>521</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550</v>
      </c>
      <c r="AF58" s="996"/>
      <c r="AG58" s="996"/>
      <c r="AH58" s="996"/>
      <c r="AI58" s="996" t="s">
        <v>547</v>
      </c>
      <c r="AJ58" s="996"/>
      <c r="AK58" s="996"/>
      <c r="AL58" s="996"/>
      <c r="AM58" s="996" t="s">
        <v>521</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550</v>
      </c>
      <c r="AF65" s="996"/>
      <c r="AG65" s="996"/>
      <c r="AH65" s="996"/>
      <c r="AI65" s="996" t="s">
        <v>547</v>
      </c>
      <c r="AJ65" s="996"/>
      <c r="AK65" s="996"/>
      <c r="AL65" s="996"/>
      <c r="AM65" s="996" t="s">
        <v>521</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2019-05-24T06:57:43Z</cp:lastPrinted>
  <dcterms:created xsi:type="dcterms:W3CDTF">2012-03-13T00:50:25Z</dcterms:created>
  <dcterms:modified xsi:type="dcterms:W3CDTF">2020-11-13T06:22:23Z</dcterms:modified>
</cp:coreProperties>
</file>