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738CAA42-0436-43E3-92C8-FD99A55C95D8}" xr6:coauthVersionLast="36" xr6:coauthVersionMax="36" xr10:uidLastSave="{00000000-0000-0000-0000-000000000000}"/>
  <bookViews>
    <workbookView xWindow="219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<sst xmlns="http://schemas.openxmlformats.org/spreadsheetml/2006/main" count="2907" uniqueCount="665">
  <si>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</si>
  <si>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</si>
  <si>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</si>
  <si>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</si>
  <si>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</si>
  <si>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</si>
  <si>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</si>
  <si>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</si>
  <si>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</si>
  <si>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</si>
  <si>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</si>
  <si>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</si>
  <si>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</si>
  <si>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</si>
  <si>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</si>
  <si>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</si>
  <si>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</si>
  <si>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</si>
  <si>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</si>
  <si>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</si>
  <si>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</si>
  <si>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</si>
  <si>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</si>
  <si>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</si>
  <si>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</si>
  <si>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</si>
  <si>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</si>
  <si>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</si>
  <si>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</si>
  <si>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</si>
  <si>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</si>
  <si>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</si>
  <si>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</si>
  <si>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</si>
  <si>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</si>
  <si>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</si>
  <si>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</si>
  <si>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</si>
  <si>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</si>
  <si>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</si>
  <si>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</si>
  <si>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</si>
  <si>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</si>
  <si>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</si>
  <si>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</si>
  <si>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</si>
  <si>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</si>
  <si>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</si>
  <si>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</si>
  <si>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</si>
  <si>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</si>
  <si>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</si>
  <si>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</si>
  <si>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</si>
  <si>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</si>
  <si>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</si>
  <si>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</si>
  <si>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</si>
  <si>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</si>
  <si>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</si>
  <si>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</si>
  <si>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</si>
  <si>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</si>
  <si>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</si>
  <si>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</si>
  <si>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</si>
  <si>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</si>
  <si>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</si>
  <si>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</si>
  <si>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</si>
  <si>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</si>
  <si>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</si>
  <si>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</si>
  <si>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</si>
  <si>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</si>
  <si>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</si>
  <si>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</si>
  <si>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</si>
  <si>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</si>
  <si>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</si>
  <si>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</si>
  <si>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</si>
  <si>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</si>
  <si>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</si>
  <si>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</si>
  <si>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</si>
  <si>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</si>
  <si>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</si>
  <si>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</si>
  <si>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</si>
  <si>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</si>
  <si>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</si>
  <si>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</si>
  <si>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</si>
  <si>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</si>
  <si>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</si>
  <si>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</si>
  <si>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</si>
  <si>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</si>
  <si>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</si>
  <si>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</si>
  <si>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</si>
  <si>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</si>
  <si>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</si>
  <si>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</si>
  <si>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</si>
  <si>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</si>
  <si>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</si>
  <si>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</si>
  <si>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</si>
  <si>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</si>
  <si>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</si>
  <si>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</si>
  <si>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</si>
  <si>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</si>
  <si>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</si>
  <si>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</si>
  <si>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</si>
  <si>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</si>
  <si>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</si>
  <si>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</si>
  <si>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</si>
  <si>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</si>
  <si>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</si>
  <si>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</si>
  <si>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</si>
  <si>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</si>
  <si>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</si>
  <si>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</si>
  <si>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</si>
  <si>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</si>
  <si>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</si>
  <si>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</si>
  <si>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</si>
  <si>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</si>
  <si>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</si>
  <si>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</si>
  <si>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</si>
  <si>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</si>
  <si>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</si>
  <si>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</si>
  <si>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</si>
  <si>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</si>
  <si>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</si>
  <si>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</si>
  <si>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</si>
  <si>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</si>
  <si>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</si>
  <si>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</si>
  <si>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</si>
  <si>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</si>
  <si>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</si>
  <si>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</si>
  <si>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</si>
  <si>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</si>
  <si>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</si>
  <si>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</si>
  <si>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</si>
  <si>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</si>
  <si>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</si>
  <si>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</si>
  <si>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</si>
  <si>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</si>
  <si>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</si>
  <si>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</si>
  <si>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</si>
  <si>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</si>
  <si>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</si>
  <si>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</si>
  <si>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</si>
  <si>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</si>
  <si>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</si>
  <si>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</si>
  <si>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</si>
  <si>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</si>
  <si>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</si>
  <si>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</si>
  <si>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</si>
  <si>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</si>
  <si>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</si>
  <si>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</si>
  <si>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</si>
  <si>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</si>
  <si>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</si>
  <si>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</si>
  <si>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</si>
  <si>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</si>
  <si>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</si>
  <si>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</si>
  <si>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</si>
  <si>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</si>
  <si>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</si>
  <si>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</si>
  <si>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</si>
  <si>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</si>
  <si>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</si>
  <si>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</si>
  <si>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</si>
  <si>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</si>
  <si>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</si>
  <si>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</si>
  <si>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</si>
  <si>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</si>
  <si>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</si>
  <si>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</si>
  <si>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</si>
  <si>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</si>
  <si>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</si>
  <si>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</si>
  <si>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</si>
  <si>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</si>
  <si>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</si>
  <si>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</si>
  <si>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</si>
  <si>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</si>
  <si>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</si>
  <si>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</si>
  <si>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</si>
  <si>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</si>
  <si>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</si>
  <si>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</si>
  <si>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</si>
  <si>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</si>
  <si>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</si>
  <si>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</si>
  <si>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</si>
  <si>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</si>
  <si>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</si>
  <si>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</si>
  <si>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</si>
  <si>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</si>
  <si>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</si>
  <si>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</si>
  <si>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</si>
  <si>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</si>
  <si>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</si>
  <si>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</si>
  <si>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</si>
  <si>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</si>
  <si>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</si>
  <si>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</si>
  <si>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</si>
  <si>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</si>
  <si>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</si>
  <si>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</si>
  <si>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</si>
  <si>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</si>
  <si>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</si>
  <si>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</si>
  <si>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</si>
  <si>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</si>
  <si>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</si>
  <si>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</si>
  <si>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</si>
  <si>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</si>
  <si>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</si>
  <si>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</si>
  <si>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</si>
  <si>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</si>
  <si>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</si>
  <si>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</si>
  <si>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</si>
  <si>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</si>
  <si>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</si>
  <si>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</si>
  <si>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</si>
  <si>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</si>
  <si>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</si>
  <si>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</si>
  <si>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</si>
  <si>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</si>
  <si>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</si>
  <si>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</si>
  <si>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</si>
  <si>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</si>
  <si>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</si>
  <si>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</si>
  <si>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</si>
  <si>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</si>
  <si>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</si>
  <si>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</si>
  <si>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</si>
  <si>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</si>
  <si>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</si>
  <si>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</si>
  <si>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</si>
  <si>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</si>
  <si>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</si>
  <si>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</si>
  <si>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</si>
  <si>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</si>
  <si>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</si>
  <si>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</si>
  <si>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</si>
  <si>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</si>
  <si>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</si>
  <si>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</si>
  <si>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</si>
  <si>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</si>
  <si>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</si>
  <si>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</si>
  <si>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</si>
  <si>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</si>
  <si>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</si>
  <si>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</si>
  <si>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</si>
  <si>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</si>
  <si>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</si>
  <si>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</si>
  <si>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</si>
  <si>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</si>
  <si>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</si>
  <si>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</si>
  <si>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</si>
  <si>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</si>
  <si>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</si>
  <si>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</si>
  <si>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</si>
  <si>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</si>
  <si>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</si>
  <si>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</si>
  <si>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</si>
  <si>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</si>
  <si>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</si>
  <si>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</si>
  <si>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</si>
  <si>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</si>
  <si>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</si>
  <si>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</si>
  <si>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</si>
  <si>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</si>
  <si>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</si>
  <si>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</si>
  <si>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</si>
  <si>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</si>
  <si>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</si>
  <si>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</si>
  <si>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</si>
  <si>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</si>
  <si>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</si>
  <si>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</si>
  <si>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</si>
  <si>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</si>
  <si>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</si>
  <si>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</si>
  <si>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</si>
  <si>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</si>
  <si>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</si>
  <si>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</si>
  <si>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</si>
  <si>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</si>
  <si>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</si>
  <si>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</si>
  <si>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</si>
  <si>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</si>
  <si>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</si>
  <si>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</si>
  <si>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</si>
  <si>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</si>
  <si>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</si>
  <si>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</si>
  <si>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</si>
  <si>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</si>
  <si>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</si>
  <si>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</si>
  <si>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</si>
  <si>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</si>
  <si>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</si>
  <si>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</si>
  <si>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</si>
  <si>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</si>
  <si>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</si>
  <si>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</si>
  <si>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</si>
  <si>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</si>
  <si>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</si>
  <si>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</si>
  <si>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</si>
  <si>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</si>
  <si>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</si>
  <si>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</si>
  <si>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</si>
  <si>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</si>
  <si>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</si>
  <si>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</si>
  <si>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</si>
  <si>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</si>
  <si>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</si>
  <si>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</si>
  <si>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</si>
  <si>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</si>
  <si>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</si>
  <si>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</si>
  <si>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</si>
  <si>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</si>
  <si>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</si>
  <si>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</si>
  <si>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</si>
  <si>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</si>
  <si>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</si>
  <si>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</si>
  <si>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</si>
  <si>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</si>
  <si>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</si>
  <si>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</si>
  <si>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</si>
  <si>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</si>
  <si>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</si>
  <si>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</si>
  <si>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</si>
  <si>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</si>
  <si>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</si>
  <si>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</si>
  <si>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</si>
  <si>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</si>
  <si>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</si>
  <si>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</si>
  <si>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</si>
  <si>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</si>
  <si>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</si>
  <si>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</si>
  <si>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</si>
  <si>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</si>
  <si>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</si>
  <si>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</si>
  <si>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</si>
  <si>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</si>
  <si>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</si>
  <si>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</si>
  <si>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</si>
  <si>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</si>
  <si>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</si>
  <si>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</si>
  <si>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</si>
  <si>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</si>
  <si>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</si>
  <si>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</si>
  <si>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</si>
  <si>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</si>
  <si>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</si>
  <si>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</si>
  <si>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</si>
  <si>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</si>
  <si>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</si>
  <si>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</si>
  <si>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</si>
  <si>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</si>
  <si>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</si>
  <si>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</si>
  <si>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</si>
  <si>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</si>
  <si>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</si>
  <si>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</si>
  <si>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</si>
  <si>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</si>
  <si>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</si>
  <si>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</si>
  <si>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</si>
  <si>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</si>
  <si>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</si>
  <si>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</si>
  <si>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</si>
  <si>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</si>
  <si>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</si>
  <si>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</si>
  <si>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</si>
  <si>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</si>
  <si>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</si>
  <si>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</si>
  <si>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</si>
  <si>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</si>
  <si>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</si>
  <si>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</si>
  <si>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</si>
  <si>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</si>
  <si>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</si>
  <si>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</si>
  <si>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</si>
  <si>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</si>
  <si>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</si>
  <si>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</si>
  <si>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</si>
  <si>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</si>
  <si>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</si>
  <si>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</si>
  <si>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</si>
  <si>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</si>
  <si>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</si>
  <si>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</si>
  <si>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</si>
  <si>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</si>
  <si>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</si>
  <si>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</si>
  <si>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</si>
  <si>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</si>
  <si>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</si>
  <si>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</si>
  <si>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</si>
  <si>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</si>
  <si>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</si>
  <si>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</si>
  <si>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</si>
  <si>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</si>
  <si>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</si>
  <si>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</si>
  <si>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</si>
  <si>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</si>
  <si>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</si>
  <si>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</si>
  <si>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</si>
  <si>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</si>
  <si>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</si>
  <si>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</si>
  <si>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</si>
  <si>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</si>
  <si>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</si>
  <si>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</si>
  <si>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</si>
  <si>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</si>
  <si>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</si>
  <si>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</si>
  <si>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</si>
  <si>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</si>
  <si>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</si>
  <si>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</si>
  <si>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</si>
  <si>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</si>
  <si>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</si>
  <si>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</si>
  <si>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</si>
  <si>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</si>
  <si>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</si>
  <si>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</si>
  <si>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</si>
  <si>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</si>
  <si>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</si>
  <si>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</si>
  <si>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</si>
  <si>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</si>
  <si>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</si>
  <si>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</si>
  <si>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</si>
  <si>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</si>
  <si>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</si>
  <si>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</si>
  <si>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</si>
  <si>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</si>
  <si>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</si>
  <si>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</si>
  <si>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</si>
  <si>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</si>
  <si>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</si>
  <si>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</si>
  <si>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</si>
  <si>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</si>
  <si>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</si>
  <si>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</si>
  <si>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</si>
  <si>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</si>
  <si>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</si>
  <si>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</si>
  <si>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</si>
  <si>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</si>
  <si>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</si>
  <si>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</si>
  <si>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</si>
  <si>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</si>
  <si>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</si>
  <si>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</si>
  <si>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</si>
  <si>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</si>
  <si>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</si>
  <si>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</si>
  <si>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</si>
  <si>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</si>
  <si>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t>
    <phoneticPr fontId="5"/>
  </si>
  <si>
    <t>文部科学省</t>
    <phoneticPr fontId="5"/>
  </si>
  <si>
    <t>平成２５年度</t>
    <phoneticPr fontId="5"/>
  </si>
  <si>
    <t>終了予定なし</t>
    <phoneticPr fontId="5"/>
  </si>
  <si>
    <t>スポーツ基本法第２条、１４条、１６条、１７条</t>
    <phoneticPr fontId="5"/>
  </si>
  <si>
    <t xml:space="preserve">学校における体育活動は、体力向上、健康増進、競争心や協調、他を尊重する精神の涵養、人間関係の形成など、生涯にわたる豊かな生活を実現するための基礎となるものである。一方で、毎年報告される死亡等の重大事故の発生といった課題も抱えている。この課題に対応する取組を推進することで、安全でより効果的な体育活動を実施することを目的とする。
</t>
    <phoneticPr fontId="5"/>
  </si>
  <si>
    <t>体育活動中の重大な事故事例や情報、再発防止のために留意すべき点、防止方策等について把握・分析・研究を行い、その成果を全国の教育委員会、学校、大学、スポーツ関係団体等の関係者と協議会を開催する。</t>
    <phoneticPr fontId="5"/>
  </si>
  <si>
    <t>-</t>
    <phoneticPr fontId="5"/>
  </si>
  <si>
    <t>-</t>
    <phoneticPr fontId="5"/>
  </si>
  <si>
    <t>-</t>
    <phoneticPr fontId="5"/>
  </si>
  <si>
    <t>-</t>
    <phoneticPr fontId="5"/>
  </si>
  <si>
    <t>スポーツ振興事業委託費</t>
    <phoneticPr fontId="5"/>
  </si>
  <si>
    <t>諸謝金</t>
  </si>
  <si>
    <t>委員等旅費</t>
  </si>
  <si>
    <t>職員旅費</t>
  </si>
  <si>
    <t>庁費</t>
  </si>
  <si>
    <t>小・中・高等学校における体育活動中の死亡事故件数を昨年度より減らす。</t>
    <phoneticPr fontId="5"/>
  </si>
  <si>
    <t>学校における体育活動中の死亡事故件数</t>
    <phoneticPr fontId="5"/>
  </si>
  <si>
    <t>件数</t>
    <phoneticPr fontId="5"/>
  </si>
  <si>
    <t>件数</t>
    <phoneticPr fontId="5"/>
  </si>
  <si>
    <t>災害共済給付制度（日本スポーツ振興センター）におけるスポーツ事故に係る死亡見舞金の給付件数</t>
    <phoneticPr fontId="5"/>
  </si>
  <si>
    <t>平均値</t>
    <phoneticPr fontId="5"/>
  </si>
  <si>
    <t>学校における体育活動中における事故防止に関する協議会の開催箇所数</t>
    <phoneticPr fontId="5"/>
  </si>
  <si>
    <t>開催箇所数</t>
    <phoneticPr fontId="5"/>
  </si>
  <si>
    <t>開催箇所数</t>
    <phoneticPr fontId="5"/>
  </si>
  <si>
    <t>執行（見込）額／事故防止協議会開催箇所（予定）数　</t>
    <phoneticPr fontId="5"/>
  </si>
  <si>
    <t>百万円</t>
  </si>
  <si>
    <t>百万円</t>
    <phoneticPr fontId="5"/>
  </si>
  <si>
    <t>　　執行額/
開催箇所数</t>
    <phoneticPr fontId="5"/>
  </si>
  <si>
    <t>22百万／11</t>
    <phoneticPr fontId="5"/>
  </si>
  <si>
    <t>執行額／プログラム開発委託数　</t>
    <phoneticPr fontId="5"/>
  </si>
  <si>
    <t>　　執行額/委託数</t>
    <phoneticPr fontId="5"/>
  </si>
  <si>
    <t>／　　　　　　　　　　　　　　</t>
    <phoneticPr fontId="5"/>
  </si>
  <si>
    <t>　　/</t>
    <phoneticPr fontId="5"/>
  </si>
  <si>
    <t>自主的にスポーツをする時間を持ちたいと思う中学生の割合</t>
    <phoneticPr fontId="5"/>
  </si>
  <si>
    <t>スポーツが「嫌い」・「やや嫌い」である中学生の割合</t>
  </si>
  <si>
    <t>％</t>
    <phoneticPr fontId="5"/>
  </si>
  <si>
    <t>学校における体育活動中の死亡事故件数を前年度より減らすことにより、より安全で楽しい体育授業が展開され、スポーツ好きな子供たちが増え、自主的にスポーツをする時間を持ちたいと思う生徒が増加し、スポーツ参画人口を拡大することができる。</t>
    <phoneticPr fontId="5"/>
  </si>
  <si>
    <t>学校における体育活動で死亡などの重大事故が発生しており、その事故を防ぐためにも当事業は、社会のニーズが高いものである。</t>
    <phoneticPr fontId="5"/>
  </si>
  <si>
    <t>学校における体育活動の安全な実施といった目的を達成するためには、国が総合的に推進していく必要がある。</t>
    <phoneticPr fontId="5"/>
  </si>
  <si>
    <t>スポーツ基本法やスポーツ基本計画において、スポーツ事故の防止が明記されるなど政策の優先度が極めて高い事業である。</t>
    <phoneticPr fontId="5"/>
  </si>
  <si>
    <t>委託契約の締結に当たり、事業経費の費目、使途の内容を厳正に審査し、その必要性について適正にチェックを行っている。</t>
    <phoneticPr fontId="5"/>
  </si>
  <si>
    <t>委託契約の締結に当たり、事業経費の費目、使途の内容を厳正に審査し、その必要性について適正にチェックを行っている。</t>
    <phoneticPr fontId="5"/>
  </si>
  <si>
    <t>事業を適切に実施するに当たり、必要なものに限定している。</t>
    <phoneticPr fontId="5"/>
  </si>
  <si>
    <t>諸謝金で単価を示し、委託先で使用している単価と比べて安い方を使用するなどコスト削減に努めている。</t>
    <phoneticPr fontId="5"/>
  </si>
  <si>
    <t>本事業は、取組の結果、体育活動における重大事故の減少を目的としていることから、成果実績は成果目標に見合ったものである。</t>
    <phoneticPr fontId="5"/>
  </si>
  <si>
    <t>本事業は、実効性の高い委託先を選定して効果的な取組となるよう実施している。</t>
    <phoneticPr fontId="5"/>
  </si>
  <si>
    <t>本事業の取組が各都道府県で活用されるように取り組んでいるところであり、活動実績に見合ったものである。</t>
    <phoneticPr fontId="5"/>
  </si>
  <si>
    <t>成果物をインターネット上に掲載するなど、各団体に周知して活用している。</t>
    <phoneticPr fontId="5"/>
  </si>
  <si>
    <t>新25-0028</t>
    <phoneticPr fontId="5"/>
  </si>
  <si>
    <t>325</t>
    <phoneticPr fontId="5"/>
  </si>
  <si>
    <t>311</t>
    <phoneticPr fontId="5"/>
  </si>
  <si>
    <t>294</t>
    <phoneticPr fontId="5"/>
  </si>
  <si>
    <t>11　スポーツの振興</t>
    <phoneticPr fontId="5"/>
  </si>
  <si>
    <t>11-1 スポーツを「する」「みる」「ささえる」スポーツ参画人口の拡大と、そのための人材育成・場の充実</t>
    <phoneticPr fontId="5"/>
  </si>
  <si>
    <t>学校における体育活動での事故防止対策推進事業</t>
    <phoneticPr fontId="5"/>
  </si>
  <si>
    <t>スポーツ庁</t>
    <phoneticPr fontId="5"/>
  </si>
  <si>
    <t>-</t>
    <phoneticPr fontId="5"/>
  </si>
  <si>
    <t>-</t>
    <phoneticPr fontId="5"/>
  </si>
  <si>
    <t>-</t>
    <phoneticPr fontId="5"/>
  </si>
  <si>
    <t>無</t>
  </si>
  <si>
    <t>有</t>
  </si>
  <si>
    <t>‐</t>
  </si>
  <si>
    <t>スポーツ基本法やスポーツ基本計画において、スポーツ事故の防止が明記されており、学校における体育活動で死亡などの重大事故が発生している状況から、その事故を防ぐためにも当事業は、広く社会のニーズが高い事業であるために国が行う必要がある。</t>
    <rPh sb="4" eb="7">
      <t>キホンホウ</t>
    </rPh>
    <rPh sb="12" eb="14">
      <t>キホン</t>
    </rPh>
    <rPh sb="14" eb="16">
      <t>ケイカク</t>
    </rPh>
    <rPh sb="25" eb="27">
      <t>ジコ</t>
    </rPh>
    <rPh sb="28" eb="30">
      <t>ボウシ</t>
    </rPh>
    <rPh sb="31" eb="33">
      <t>メイキ</t>
    </rPh>
    <rPh sb="39" eb="41">
      <t>ガッコウ</t>
    </rPh>
    <rPh sb="45" eb="47">
      <t>タイイク</t>
    </rPh>
    <rPh sb="47" eb="49">
      <t>カツドウ</t>
    </rPh>
    <rPh sb="50" eb="52">
      <t>シボウ</t>
    </rPh>
    <rPh sb="55" eb="57">
      <t>ジュウダイ</t>
    </rPh>
    <rPh sb="57" eb="59">
      <t>ジコ</t>
    </rPh>
    <rPh sb="60" eb="62">
      <t>ハッセイ</t>
    </rPh>
    <rPh sb="66" eb="68">
      <t>ジョウキョウ</t>
    </rPh>
    <rPh sb="73" eb="75">
      <t>ジコ</t>
    </rPh>
    <rPh sb="76" eb="77">
      <t>フセ</t>
    </rPh>
    <rPh sb="82" eb="83">
      <t>トウ</t>
    </rPh>
    <rPh sb="83" eb="85">
      <t>ジギョウ</t>
    </rPh>
    <rPh sb="87" eb="88">
      <t>ヒロ</t>
    </rPh>
    <rPh sb="89" eb="91">
      <t>シャカイ</t>
    </rPh>
    <rPh sb="96" eb="97">
      <t>タカ</t>
    </rPh>
    <rPh sb="98" eb="100">
      <t>ジギョウ</t>
    </rPh>
    <rPh sb="106" eb="107">
      <t>クニ</t>
    </rPh>
    <rPh sb="108" eb="109">
      <t>オコナ</t>
    </rPh>
    <rPh sb="110" eb="112">
      <t>ヒツヨウ</t>
    </rPh>
    <phoneticPr fontId="5"/>
  </si>
  <si>
    <t>全国の重大事故事例を適切に把握し、社会のニーズに合ったものにしていくよう検討を進めていく。</t>
    <rPh sb="0" eb="2">
      <t>ゼンコク</t>
    </rPh>
    <rPh sb="3" eb="5">
      <t>ジュウダイ</t>
    </rPh>
    <rPh sb="5" eb="7">
      <t>ジコ</t>
    </rPh>
    <rPh sb="7" eb="9">
      <t>ジレイ</t>
    </rPh>
    <rPh sb="10" eb="12">
      <t>テキセツ</t>
    </rPh>
    <rPh sb="13" eb="15">
      <t>ハアク</t>
    </rPh>
    <rPh sb="17" eb="19">
      <t>シャカイ</t>
    </rPh>
    <rPh sb="24" eb="25">
      <t>ア</t>
    </rPh>
    <rPh sb="36" eb="38">
      <t>ケントウ</t>
    </rPh>
    <rPh sb="39" eb="40">
      <t>スス</t>
    </rPh>
    <phoneticPr fontId="5"/>
  </si>
  <si>
    <t>印刷製本費</t>
    <phoneticPr fontId="5"/>
  </si>
  <si>
    <t>セミナー関係印刷代、成果物関係印刷代等</t>
    <phoneticPr fontId="5"/>
  </si>
  <si>
    <t>諸謝金</t>
    <rPh sb="0" eb="3">
      <t>ショシャキン</t>
    </rPh>
    <phoneticPr fontId="5"/>
  </si>
  <si>
    <t>会議出席謝金、実地調査謝金等</t>
    <rPh sb="4" eb="6">
      <t>シャキン</t>
    </rPh>
    <rPh sb="11" eb="13">
      <t>シャキン</t>
    </rPh>
    <phoneticPr fontId="5"/>
  </si>
  <si>
    <t>借損料、会議費、通信運搬費等</t>
    <phoneticPr fontId="5"/>
  </si>
  <si>
    <t>一般管理費</t>
    <phoneticPr fontId="5"/>
  </si>
  <si>
    <t>独立行政法人日本スポーツ振興センター</t>
    <rPh sb="0" eb="2">
      <t>ドクリツ</t>
    </rPh>
    <rPh sb="2" eb="4">
      <t>ギョウセイ</t>
    </rPh>
    <rPh sb="4" eb="6">
      <t>ホウジン</t>
    </rPh>
    <rPh sb="6" eb="8">
      <t>ニホン</t>
    </rPh>
    <rPh sb="12" eb="14">
      <t>シンコウ</t>
    </rPh>
    <phoneticPr fontId="5"/>
  </si>
  <si>
    <t>学校における体育活動での事故防止対策推進事業</t>
    <rPh sb="0" eb="2">
      <t>ガッコウ</t>
    </rPh>
    <rPh sb="6" eb="8">
      <t>タイイク</t>
    </rPh>
    <rPh sb="8" eb="10">
      <t>カツドウ</t>
    </rPh>
    <rPh sb="12" eb="14">
      <t>ジコ</t>
    </rPh>
    <rPh sb="14" eb="16">
      <t>ボウシ</t>
    </rPh>
    <rPh sb="16" eb="18">
      <t>タイサク</t>
    </rPh>
    <rPh sb="18" eb="20">
      <t>スイシン</t>
    </rPh>
    <rPh sb="20" eb="22">
      <t>ジギョウ</t>
    </rPh>
    <phoneticPr fontId="5"/>
  </si>
  <si>
    <t>20百万／12</t>
    <phoneticPr fontId="5"/>
  </si>
  <si>
    <t>17百万円／12</t>
    <rPh sb="2" eb="3">
      <t>ヒャク</t>
    </rPh>
    <rPh sb="3" eb="5">
      <t>マンエン</t>
    </rPh>
    <phoneticPr fontId="5"/>
  </si>
  <si>
    <t>雑役務費</t>
    <rPh sb="0" eb="1">
      <t>ザツ</t>
    </rPh>
    <rPh sb="1" eb="3">
      <t>エキム</t>
    </rPh>
    <rPh sb="3" eb="4">
      <t>ヒ</t>
    </rPh>
    <phoneticPr fontId="5"/>
  </si>
  <si>
    <t>セミナー関係、成果物関係等</t>
    <phoneticPr fontId="5"/>
  </si>
  <si>
    <t>旅費</t>
    <rPh sb="0" eb="2">
      <t>リョヒ</t>
    </rPh>
    <phoneticPr fontId="5"/>
  </si>
  <si>
    <t>会議出席旅費、実地調査旅費等</t>
    <phoneticPr fontId="5"/>
  </si>
  <si>
    <t>政策課学校体育室</t>
    <rPh sb="3" eb="5">
      <t>ガッコウ</t>
    </rPh>
    <rPh sb="5" eb="8">
      <t>タイイクシツ</t>
    </rPh>
    <phoneticPr fontId="5"/>
  </si>
  <si>
    <t>23.8百万／8</t>
    <phoneticPr fontId="5"/>
  </si>
  <si>
    <t>0.7百万／1</t>
    <phoneticPr fontId="5"/>
  </si>
  <si>
    <t>支出（委託）先の選定に当たっては、十分な公告期間を確保した上で企画公募を実施し、外部有識者による厳正な審査を行っている。
なお、一者応札の対応として今年度は公募期間の長くする等の改善を図っている。</t>
    <phoneticPr fontId="5"/>
  </si>
  <si>
    <t>第３期教育振興基本計画（平成３０年６月１５日　閣議決定）
第２期スポーツ基本計画（平成２９年３月２４日策定）
スポーツ立国戦略（平成２２年８月２６日）</t>
    <phoneticPr fontId="5"/>
  </si>
  <si>
    <t>事業目的は明確だが、施策目標の達成手段としての位置付けが不明確である。また、当該事業の成果が一定の役割を果たしているものの、成果指標は、事業の成果を適切に測るため一層の工夫が必要であり、成果目標値については水準の妥当性について判断できないため、検証する必要がある。支出先の選定についても、競争性の確保に向け検証等が行われているものの、今後の対策について一層の工夫が必要である。また、重大な事故が起きた場合、死亡に至るか、重傷に留まるかは状況次第であって死亡事故に特化した防止策はありえないと思われるため、現状のアウトカムの設定は見直す必要があるのではないか。</t>
    <phoneticPr fontId="5"/>
  </si>
  <si>
    <t xml:space="preserve">１．事業評価の観点：この事業は、毎年報告されている死亡等の重大事故の発生や体育授業の効果的な実施など様々な課題に対応し、安全でより効果的な体育活動を実施するための取組を推進することを目的とするものであり、事業成果の検証及び契約の競争性・公平性・透明性の確保の観点から検証を行った。
２．所見：本事業は、「スポーツ基本計画」に記載された国の役割として必要であり、かつ事業目的が明確であるが、外部有識者の所見のとおり、施策目標の達成手段としての位置付けが不明確であり、成果指標の設定について一層の工夫が必要である。また、成果目標値については水準の妥当性について判断できないため、その根拠の妥当性について検証する必要がある。併せて、支出先の選定についても、公募の結果一者応札となっていることから競争性の確保に向け一層の工夫・改善が必要である。	</t>
    <phoneticPr fontId="5"/>
  </si>
  <si>
    <t>御指摘を踏まえ、成果目標の達成に向け、進捗状況を適切に把握し中期的な成果目標を検証するなど、引き続き工夫・改善に努める。</t>
    <phoneticPr fontId="5"/>
  </si>
  <si>
    <t>執行等改善</t>
  </si>
  <si>
    <t>学校体育室長　伊藤　賢</t>
    <rPh sb="7" eb="9">
      <t>イトウ</t>
    </rPh>
    <rPh sb="10" eb="11">
      <t>カシコ</t>
    </rPh>
    <phoneticPr fontId="5"/>
  </si>
  <si>
    <t>学校における体育活動での事故防止対策推進事業　成果物一覧
http://www.mext.go.jp/sports/b_menu/sports/mcatetop04/list/1417536.htm</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</si>
</sst>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37</xdr:col>
      <xdr:colOff>204106</xdr:colOff>
      <xdr:row>31</xdr:row>
      <xdr:rowOff>0</xdr:rowOff>
    </xdr:from>
    <xdr:to>
      <xdr:col>41</xdr:col>
      <xdr:colOff>143677</xdr:colOff>
      <xdr:row>31</xdr:row>
      <xdr:rowOff>261937</xdr:rowOff>
    </xdr:to>
    <xdr:sp macro="" textlink="">
      <xdr:nvSpPr>
        <xdr:cNvPr id="3" name="テキスト ボックス 2">
          <a:extLst>
            <a:ext uri="{FF2B5EF4-FFF2-40B4-BE49-F238E27FC236}">
              <a16:creationId xmlns:a16="http://schemas.microsoft.com/office/drawing/2014/main" id="{3FE91501-8199-46AF-8CBB-B150B4A3884B}"/>
            </a:ext>
          </a:extLst>
        </xdr:cNvPr>
        <xdr:cNvSpPr txBox="1"/>
      </xdr:nvSpPr>
      <xdr:spPr>
        <a:xfrm>
          <a:off x="7756070" y="11593286"/>
          <a:ext cx="756000"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t>調査中</a:t>
          </a:r>
          <a:endParaRPr kumimoji="1" lang="en-US" altLang="ja-JP" sz="1050"/>
        </a:p>
        <a:p>
          <a:endParaRPr kumimoji="1" lang="ja-JP" altLang="en-US" sz="1100"/>
        </a:p>
      </xdr:txBody>
    </xdr:sp>
    <xdr:clientData/>
  </xdr:twoCellAnchor>
  <xdr:twoCellAnchor>
    <xdr:from>
      <xdr:col>25</xdr:col>
      <xdr:colOff>122464</xdr:colOff>
      <xdr:row>742</xdr:row>
      <xdr:rowOff>163286</xdr:rowOff>
    </xdr:from>
    <xdr:to>
      <xdr:col>32</xdr:col>
      <xdr:colOff>84658</xdr:colOff>
      <xdr:row>743</xdr:row>
      <xdr:rowOff>200378</xdr:rowOff>
    </xdr:to>
    <xdr:sp macro="" textlink="">
      <xdr:nvSpPr>
        <xdr:cNvPr id="4" name="Rectangle 2">
          <a:extLst>
            <a:ext uri="{FF2B5EF4-FFF2-40B4-BE49-F238E27FC236}">
              <a16:creationId xmlns:a16="http://schemas.microsoft.com/office/drawing/2014/main" id="{C98F1248-B12C-4291-BCD0-0CE882C89C19}"/>
            </a:ext>
          </a:extLst>
        </xdr:cNvPr>
        <xdr:cNvSpPr>
          <a:spLocks noChangeArrowheads="1"/>
        </xdr:cNvSpPr>
      </xdr:nvSpPr>
      <xdr:spPr bwMode="auto">
        <a:xfrm>
          <a:off x="5123089" y="44978411"/>
          <a:ext cx="1362369" cy="3895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２０．１百万円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190500</xdr:colOff>
      <xdr:row>746</xdr:row>
      <xdr:rowOff>279400</xdr:rowOff>
    </xdr:from>
    <xdr:to>
      <xdr:col>29</xdr:col>
      <xdr:colOff>0</xdr:colOff>
      <xdr:row>749</xdr:row>
      <xdr:rowOff>114300</xdr:rowOff>
    </xdr:to>
    <xdr:cxnSp macro="">
      <xdr:nvCxnSpPr>
        <xdr:cNvPr id="5" name="直線矢印コネクタ 4">
          <a:extLst>
            <a:ext uri="{FF2B5EF4-FFF2-40B4-BE49-F238E27FC236}">
              <a16:creationId xmlns:a16="http://schemas.microsoft.com/office/drawing/2014/main" id="{868352F1-D22C-4A03-B3B3-5AB0546587DF}"/>
            </a:ext>
          </a:extLst>
        </xdr:cNvPr>
        <xdr:cNvCxnSpPr/>
      </xdr:nvCxnSpPr>
      <xdr:spPr>
        <a:xfrm flipH="1">
          <a:off x="5791200" y="46504225"/>
          <a:ext cx="9525" cy="892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92872</xdr:colOff>
      <xdr:row>749</xdr:row>
      <xdr:rowOff>200985</xdr:rowOff>
    </xdr:from>
    <xdr:to>
      <xdr:col>37</xdr:col>
      <xdr:colOff>57132</xdr:colOff>
      <xdr:row>756</xdr:row>
      <xdr:rowOff>49501</xdr:rowOff>
    </xdr:to>
    <xdr:grpSp>
      <xdr:nvGrpSpPr>
        <xdr:cNvPr id="7" name="グループ化 6">
          <a:extLst>
            <a:ext uri="{FF2B5EF4-FFF2-40B4-BE49-F238E27FC236}">
              <a16:creationId xmlns:a16="http://schemas.microsoft.com/office/drawing/2014/main" id="{EE63CCF3-1AED-40C5-9480-FD0A4A848093}"/>
            </a:ext>
          </a:extLst>
        </xdr:cNvPr>
        <xdr:cNvGrpSpPr>
          <a:grpSpLocks/>
        </xdr:cNvGrpSpPr>
      </xdr:nvGrpSpPr>
      <xdr:grpSpPr bwMode="auto">
        <a:xfrm>
          <a:off x="4545810" y="48695141"/>
          <a:ext cx="3000353" cy="2348829"/>
          <a:chOff x="1442540" y="31213750"/>
          <a:chExt cx="3028664" cy="2400315"/>
        </a:xfrm>
      </xdr:grpSpPr>
      <xdr:sp macro="" textlink="">
        <xdr:nvSpPr>
          <xdr:cNvPr id="9" name="Rectangle 3">
            <a:extLst>
              <a:ext uri="{FF2B5EF4-FFF2-40B4-BE49-F238E27FC236}">
                <a16:creationId xmlns:a16="http://schemas.microsoft.com/office/drawing/2014/main" id="{AF35CE48-A3D0-4815-BB7F-CB21456276B7}"/>
              </a:ext>
            </a:extLst>
          </xdr:cNvPr>
          <xdr:cNvSpPr>
            <a:spLocks noChangeArrowheads="1"/>
          </xdr:cNvSpPr>
        </xdr:nvSpPr>
        <xdr:spPr bwMode="auto">
          <a:xfrm>
            <a:off x="1442540" y="31536538"/>
            <a:ext cx="3028664" cy="7398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Ａ．独立行政法人日本スポーツ振興センター</a:t>
            </a: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２０．１百万円</a:t>
            </a:r>
          </a:p>
        </xdr:txBody>
      </xdr:sp>
      <xdr:sp macro="" textlink="">
        <xdr:nvSpPr>
          <xdr:cNvPr id="10" name="テキスト ボックス 9">
            <a:extLst>
              <a:ext uri="{FF2B5EF4-FFF2-40B4-BE49-F238E27FC236}">
                <a16:creationId xmlns:a16="http://schemas.microsoft.com/office/drawing/2014/main" id="{7089C2D3-7E81-4D04-BC2F-BF72C114FF16}"/>
              </a:ext>
            </a:extLst>
          </xdr:cNvPr>
          <xdr:cNvSpPr txBox="1"/>
        </xdr:nvSpPr>
        <xdr:spPr>
          <a:xfrm>
            <a:off x="1486033" y="31213750"/>
            <a:ext cx="2161997" cy="276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委託</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sp macro="" textlink="">
        <xdr:nvSpPr>
          <xdr:cNvPr id="11" name="AutoShape 5">
            <a:extLst>
              <a:ext uri="{FF2B5EF4-FFF2-40B4-BE49-F238E27FC236}">
                <a16:creationId xmlns:a16="http://schemas.microsoft.com/office/drawing/2014/main" id="{BB89281C-0B13-4C89-9A0F-36708AC42B73}"/>
              </a:ext>
            </a:extLst>
          </xdr:cNvPr>
          <xdr:cNvSpPr>
            <a:spLocks noChangeArrowheads="1"/>
          </xdr:cNvSpPr>
        </xdr:nvSpPr>
        <xdr:spPr bwMode="auto">
          <a:xfrm>
            <a:off x="1556874" y="32436216"/>
            <a:ext cx="2695170" cy="117784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anchorCtr="0" upright="1"/>
          <a:lstStyle/>
          <a:p>
            <a:pPr algn="l" rtl="0">
              <a:lnSpc>
                <a:spcPts val="1100"/>
              </a:lnSpc>
              <a:defRPr sz="1000"/>
            </a:pPr>
            <a:r>
              <a:rPr lang="ja-JP" altLang="en-US" sz="1100">
                <a:solidFill>
                  <a:srgbClr xmlns:mc="http://schemas.openxmlformats.org/markup-compatibility/2006" xmlns:a14="http://schemas.microsoft.com/office/drawing/2010/main" val="000000" mc:Ignorable="a14" a14:legacySpreadsheetColorIndex="8"/>
                </a:solidFill>
                <a:effectLst/>
              </a:rPr>
              <a:t>体育活動中の重大な事故事例や情報、再発防止のために留意すべき点、防止方策等について把握・分析・研究を行い、その成果を全国の教育委員会、学校、大学、スポーツ関係団体等の関係者と協議会を行う。</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grpSp>
    <xdr:clientData/>
  </xdr:twoCellAnchor>
  <xdr:twoCellAnchor>
    <xdr:from>
      <xdr:col>22</xdr:col>
      <xdr:colOff>136072</xdr:colOff>
      <xdr:row>743</xdr:row>
      <xdr:rowOff>299356</xdr:rowOff>
    </xdr:from>
    <xdr:to>
      <xdr:col>35</xdr:col>
      <xdr:colOff>163286</xdr:colOff>
      <xdr:row>746</xdr:row>
      <xdr:rowOff>38099</xdr:rowOff>
    </xdr:to>
    <xdr:sp macro="" textlink="">
      <xdr:nvSpPr>
        <xdr:cNvPr id="12" name="AutoShape 13">
          <a:extLst>
            <a:ext uri="{FF2B5EF4-FFF2-40B4-BE49-F238E27FC236}">
              <a16:creationId xmlns:a16="http://schemas.microsoft.com/office/drawing/2014/main" id="{232408FA-59E3-4589-90B8-A1721D86B4F4}"/>
            </a:ext>
          </a:extLst>
        </xdr:cNvPr>
        <xdr:cNvSpPr>
          <a:spLocks noChangeArrowheads="1"/>
        </xdr:cNvSpPr>
      </xdr:nvSpPr>
      <xdr:spPr bwMode="auto">
        <a:xfrm>
          <a:off x="4536622" y="45466906"/>
          <a:ext cx="2627539" cy="79601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anchorCtr="0" upright="1"/>
        <a:lstStyle/>
        <a:p>
          <a:pPr algn="l"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体育の授業や運動部活動におけるスポーツ医科学等を活用した事故防止対策に対する取組を推進する。</a:t>
          </a:r>
        </a:p>
      </xdr:txBody>
    </xdr:sp>
    <xdr:clientData/>
  </xdr:twoCellAnchor>
  <xdr:twoCellAnchor>
    <xdr:from>
      <xdr:col>33</xdr:col>
      <xdr:colOff>0</xdr:colOff>
      <xdr:row>742</xdr:row>
      <xdr:rowOff>231321</xdr:rowOff>
    </xdr:from>
    <xdr:to>
      <xdr:col>43</xdr:col>
      <xdr:colOff>119810</xdr:colOff>
      <xdr:row>743</xdr:row>
      <xdr:rowOff>239838</xdr:rowOff>
    </xdr:to>
    <xdr:sp macro="" textlink="">
      <xdr:nvSpPr>
        <xdr:cNvPr id="13" name="テキスト ボックス 12">
          <a:extLst>
            <a:ext uri="{FF2B5EF4-FFF2-40B4-BE49-F238E27FC236}">
              <a16:creationId xmlns:a16="http://schemas.microsoft.com/office/drawing/2014/main" id="{DEF62869-2FF2-4736-9FCB-A5D01D183765}"/>
            </a:ext>
          </a:extLst>
        </xdr:cNvPr>
        <xdr:cNvSpPr txBox="1"/>
      </xdr:nvSpPr>
      <xdr:spPr>
        <a:xfrm>
          <a:off x="6600825" y="45046446"/>
          <a:ext cx="2120060" cy="360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その他　０．４百万円を含む</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291</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631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578</v>
      </c>
      <c r="T5" s="559"/>
      <c r="U5" s="559"/>
      <c r="V5" s="559"/>
      <c r="W5" s="559"/>
      <c r="X5" s="564"/>
      <c r="Y5" s="714" t="s">
        <v>3</v>
      </c>
      <c r="Z5" s="715"/>
      <c r="AA5" s="715"/>
      <c r="AB5" s="715"/>
      <c r="AC5" s="715"/>
      <c r="AD5" s="716"/>
      <c r="AE5" s="717" t="s">
        <v>654</v>
      </c>
      <c r="AF5" s="717"/>
      <c r="AG5" s="717"/>
      <c r="AH5" s="717"/>
      <c r="AI5" s="717"/>
      <c r="AJ5" s="717"/>
      <c r="AK5" s="717"/>
      <c r="AL5" s="717"/>
      <c r="AM5" s="717"/>
      <c r="AN5" s="717"/>
      <c r="AO5" s="717"/>
      <c r="AP5" s="718"/>
      <c r="AQ5" s="719" t="s">
        <v>663</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579</v>
      </c>
      <c r="H7" s="834"/>
      <c r="I7" s="834"/>
      <c r="J7" s="834"/>
      <c r="K7" s="834"/>
      <c r="L7" s="834"/>
      <c r="M7" s="834"/>
      <c r="N7" s="834"/>
      <c r="O7" s="834"/>
      <c r="P7" s="834"/>
      <c r="Q7" s="834"/>
      <c r="R7" s="834"/>
      <c r="S7" s="834"/>
      <c r="T7" s="834"/>
      <c r="U7" s="834"/>
      <c r="V7" s="834"/>
      <c r="W7" s="834"/>
      <c r="X7" s="835"/>
      <c r="Y7" s="395" t="s">
        <v>512</v>
      </c>
      <c r="Z7" s="296"/>
      <c r="AA7" s="296"/>
      <c r="AB7" s="296"/>
      <c r="AC7" s="296"/>
      <c r="AD7" s="396"/>
      <c r="AE7" s="383" t="s">
        <v>658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子ども・若者育成支援</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71.599999999999994</v>
      </c>
      <c r="Q13" s="109"/>
      <c r="R13" s="109"/>
      <c r="S13" s="109"/>
      <c r="T13" s="109"/>
      <c r="U13" s="109"/>
      <c r="V13" s="110"/>
      <c r="W13" s="108">
        <v>21.5</v>
      </c>
      <c r="X13" s="109"/>
      <c r="Y13" s="109"/>
      <c r="Z13" s="109"/>
      <c r="AA13" s="109"/>
      <c r="AB13" s="109"/>
      <c r="AC13" s="110"/>
      <c r="AD13" s="108">
        <v>20.5</v>
      </c>
      <c r="AE13" s="109"/>
      <c r="AF13" s="109"/>
      <c r="AG13" s="109"/>
      <c r="AH13" s="109"/>
      <c r="AI13" s="109"/>
      <c r="AJ13" s="110"/>
      <c r="AK13" s="108">
        <v>17.8</v>
      </c>
      <c r="AL13" s="109"/>
      <c r="AM13" s="109"/>
      <c r="AN13" s="109"/>
      <c r="AO13" s="109"/>
      <c r="AP13" s="109"/>
      <c r="AQ13" s="110"/>
      <c r="AR13" s="105">
        <v>19.899999999999999</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582</v>
      </c>
      <c r="Q14" s="109"/>
      <c r="R14" s="109"/>
      <c r="S14" s="109"/>
      <c r="T14" s="109"/>
      <c r="U14" s="109"/>
      <c r="V14" s="110"/>
      <c r="W14" s="108" t="s">
        <v>583</v>
      </c>
      <c r="X14" s="109"/>
      <c r="Y14" s="109"/>
      <c r="Z14" s="109"/>
      <c r="AA14" s="109"/>
      <c r="AB14" s="109"/>
      <c r="AC14" s="110"/>
      <c r="AD14" s="108" t="s">
        <v>632</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574</v>
      </c>
      <c r="Q15" s="109"/>
      <c r="R15" s="109"/>
      <c r="S15" s="109"/>
      <c r="T15" s="109"/>
      <c r="U15" s="109"/>
      <c r="V15" s="110"/>
      <c r="W15" s="108" t="s">
        <v>574</v>
      </c>
      <c r="X15" s="109"/>
      <c r="Y15" s="109"/>
      <c r="Z15" s="109"/>
      <c r="AA15" s="109"/>
      <c r="AB15" s="109"/>
      <c r="AC15" s="110"/>
      <c r="AD15" s="108" t="s">
        <v>584</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574</v>
      </c>
      <c r="Q16" s="109"/>
      <c r="R16" s="109"/>
      <c r="S16" s="109"/>
      <c r="T16" s="109"/>
      <c r="U16" s="109"/>
      <c r="V16" s="110"/>
      <c r="W16" s="108" t="s">
        <v>585</v>
      </c>
      <c r="X16" s="109"/>
      <c r="Y16" s="109"/>
      <c r="Z16" s="109"/>
      <c r="AA16" s="109"/>
      <c r="AB16" s="109"/>
      <c r="AC16" s="110"/>
      <c r="AD16" s="108" t="s">
        <v>585</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574</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71.599999999999994</v>
      </c>
      <c r="Q18" s="115"/>
      <c r="R18" s="115"/>
      <c r="S18" s="115"/>
      <c r="T18" s="115"/>
      <c r="U18" s="115"/>
      <c r="V18" s="116"/>
      <c r="W18" s="114">
        <f>SUM(W13:AC17)</f>
        <v>21.5</v>
      </c>
      <c r="X18" s="115"/>
      <c r="Y18" s="115"/>
      <c r="Z18" s="115"/>
      <c r="AA18" s="115"/>
      <c r="AB18" s="115"/>
      <c r="AC18" s="116"/>
      <c r="AD18" s="114">
        <f>SUM(AD13:AJ17)</f>
        <v>20.5</v>
      </c>
      <c r="AE18" s="115"/>
      <c r="AF18" s="115"/>
      <c r="AG18" s="115"/>
      <c r="AH18" s="115"/>
      <c r="AI18" s="115"/>
      <c r="AJ18" s="116"/>
      <c r="AK18" s="114">
        <f>SUM(AK13:AQ17)</f>
        <v>17.8</v>
      </c>
      <c r="AL18" s="115"/>
      <c r="AM18" s="115"/>
      <c r="AN18" s="115"/>
      <c r="AO18" s="115"/>
      <c r="AP18" s="115"/>
      <c r="AQ18" s="116"/>
      <c r="AR18" s="114">
        <f>SUM(AR13:AX17)</f>
        <v>19.899999999999999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24.7</v>
      </c>
      <c r="Q19" s="109"/>
      <c r="R19" s="109"/>
      <c r="S19" s="109"/>
      <c r="T19" s="109"/>
      <c r="U19" s="109"/>
      <c r="V19" s="110"/>
      <c r="W19" s="108">
        <v>21.3</v>
      </c>
      <c r="X19" s="109"/>
      <c r="Y19" s="109"/>
      <c r="Z19" s="109"/>
      <c r="AA19" s="109"/>
      <c r="AB19" s="109"/>
      <c r="AC19" s="110"/>
      <c r="AD19" s="108">
        <v>20.100000000000001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0.34497206703910616</v>
      </c>
      <c r="Q20" s="539"/>
      <c r="R20" s="539"/>
      <c r="S20" s="539"/>
      <c r="T20" s="539"/>
      <c r="U20" s="539"/>
      <c r="V20" s="539"/>
      <c r="W20" s="539">
        <f t="shared" ref="W20" si="0">IF(W18=0, "-", SUM(W19)/W18)</f>
        <v>0.99069767441860468</v>
      </c>
      <c r="X20" s="539"/>
      <c r="Y20" s="539"/>
      <c r="Z20" s="539"/>
      <c r="AA20" s="539"/>
      <c r="AB20" s="539"/>
      <c r="AC20" s="539"/>
      <c r="AD20" s="539">
        <f t="shared" ref="AD20" si="1">IF(AD18=0, "-", SUM(AD19)/AD18)</f>
        <v>0.98048780487804887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478</v>
      </c>
      <c r="H21" s="931"/>
      <c r="I21" s="931"/>
      <c r="J21" s="931"/>
      <c r="K21" s="931"/>
      <c r="L21" s="931"/>
      <c r="M21" s="931"/>
      <c r="N21" s="931"/>
      <c r="O21" s="931"/>
      <c r="P21" s="539">
        <f>IF(P19=0, "-", SUM(P19)/SUM(P13,P14))</f>
        <v>0.34497206703910616</v>
      </c>
      <c r="Q21" s="539"/>
      <c r="R21" s="539"/>
      <c r="S21" s="539"/>
      <c r="T21" s="539"/>
      <c r="U21" s="539"/>
      <c r="V21" s="539"/>
      <c r="W21" s="539">
        <f t="shared" ref="W21" si="2">IF(W19=0, "-", SUM(W19)/SUM(W13,W14))</f>
        <v>0.99069767441860468</v>
      </c>
      <c r="X21" s="539"/>
      <c r="Y21" s="539"/>
      <c r="Z21" s="539"/>
      <c r="AA21" s="539"/>
      <c r="AB21" s="539"/>
      <c r="AC21" s="539"/>
      <c r="AD21" s="539">
        <f t="shared" ref="AD21" si="3">IF(AD19=0, "-", SUM(AD19)/SUM(AD13,AD14))</f>
        <v>0.98048780487804887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586</v>
      </c>
      <c r="H23" s="187"/>
      <c r="I23" s="187"/>
      <c r="J23" s="187"/>
      <c r="K23" s="187"/>
      <c r="L23" s="187"/>
      <c r="M23" s="187"/>
      <c r="N23" s="187"/>
      <c r="O23" s="188"/>
      <c r="P23" s="105">
        <v>17.399999999999999</v>
      </c>
      <c r="Q23" s="106"/>
      <c r="R23" s="106"/>
      <c r="S23" s="106"/>
      <c r="T23" s="106"/>
      <c r="U23" s="106"/>
      <c r="V23" s="107"/>
      <c r="W23" s="105">
        <v>19.5</v>
      </c>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587</v>
      </c>
      <c r="H24" s="190"/>
      <c r="I24" s="190"/>
      <c r="J24" s="190"/>
      <c r="K24" s="190"/>
      <c r="L24" s="190"/>
      <c r="M24" s="190"/>
      <c r="N24" s="190"/>
      <c r="O24" s="191"/>
      <c r="P24" s="108">
        <v>0.1</v>
      </c>
      <c r="Q24" s="109"/>
      <c r="R24" s="109"/>
      <c r="S24" s="109"/>
      <c r="T24" s="109"/>
      <c r="U24" s="109"/>
      <c r="V24" s="110"/>
      <c r="W24" s="108">
        <v>0.1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588</v>
      </c>
      <c r="H25" s="190"/>
      <c r="I25" s="190"/>
      <c r="J25" s="190"/>
      <c r="K25" s="190"/>
      <c r="L25" s="190"/>
      <c r="M25" s="190"/>
      <c r="N25" s="190"/>
      <c r="O25" s="191"/>
      <c r="P25" s="108">
        <v>0.1</v>
      </c>
      <c r="Q25" s="109"/>
      <c r="R25" s="109"/>
      <c r="S25" s="109"/>
      <c r="T25" s="109"/>
      <c r="U25" s="109"/>
      <c r="V25" s="110"/>
      <c r="W25" s="108">
        <v>0.1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589</v>
      </c>
      <c r="H26" s="190"/>
      <c r="I26" s="190"/>
      <c r="J26" s="190"/>
      <c r="K26" s="190"/>
      <c r="L26" s="190"/>
      <c r="M26" s="190"/>
      <c r="N26" s="190"/>
      <c r="O26" s="191"/>
      <c r="P26" s="108">
        <v>0.1</v>
      </c>
      <c r="Q26" s="109"/>
      <c r="R26" s="109"/>
      <c r="S26" s="109"/>
      <c r="T26" s="109"/>
      <c r="U26" s="109"/>
      <c r="V26" s="110"/>
      <c r="W26" s="108">
        <v>0.1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590</v>
      </c>
      <c r="H27" s="190"/>
      <c r="I27" s="190"/>
      <c r="J27" s="190"/>
      <c r="K27" s="190"/>
      <c r="L27" s="190"/>
      <c r="M27" s="190"/>
      <c r="N27" s="190"/>
      <c r="O27" s="191"/>
      <c r="P27" s="108">
        <v>0.1</v>
      </c>
      <c r="Q27" s="109"/>
      <c r="R27" s="109"/>
      <c r="S27" s="109"/>
      <c r="T27" s="109"/>
      <c r="U27" s="109"/>
      <c r="V27" s="110"/>
      <c r="W27" s="108">
        <v>0.1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17.8</v>
      </c>
      <c r="Q29" s="109"/>
      <c r="R29" s="109"/>
      <c r="S29" s="109"/>
      <c r="T29" s="109"/>
      <c r="U29" s="109"/>
      <c r="V29" s="110"/>
      <c r="W29" s="227">
        <f>AR13</f>
        <v>19.899999999999999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568</v>
      </c>
      <c r="AR31" s="136"/>
      <c r="AS31" s="137" t="s">
        <v>355</v>
      </c>
      <c r="AT31" s="172"/>
      <c r="AU31" s="271">
        <v>33</v>
      </c>
      <c r="AV31" s="271"/>
      <c r="AW31" s="379" t="s">
        <v>300</v>
      </c>
      <c r="AX31" s="380"/>
    </row>
    <row r="32" spans="1:50" ht="23.25" customHeight="1" x14ac:dyDescent="0.15">
      <c r="A32" s="515"/>
      <c r="B32" s="513"/>
      <c r="C32" s="513"/>
      <c r="D32" s="513"/>
      <c r="E32" s="513"/>
      <c r="F32" s="514"/>
      <c r="G32" s="540" t="s">
        <v>591</v>
      </c>
      <c r="H32" s="541"/>
      <c r="I32" s="541"/>
      <c r="J32" s="541"/>
      <c r="K32" s="541"/>
      <c r="L32" s="541"/>
      <c r="M32" s="541"/>
      <c r="N32" s="541"/>
      <c r="O32" s="542"/>
      <c r="P32" s="161" t="s">
        <v>592</v>
      </c>
      <c r="Q32" s="161"/>
      <c r="R32" s="161"/>
      <c r="S32" s="161"/>
      <c r="T32" s="161"/>
      <c r="U32" s="161"/>
      <c r="V32" s="161"/>
      <c r="W32" s="161"/>
      <c r="X32" s="231"/>
      <c r="Y32" s="338" t="s">
        <v>12</v>
      </c>
      <c r="Z32" s="549"/>
      <c r="AA32" s="550"/>
      <c r="AB32" s="551" t="s">
        <v>593</v>
      </c>
      <c r="AC32" s="551"/>
      <c r="AD32" s="551"/>
      <c r="AE32" s="364">
        <v>14</v>
      </c>
      <c r="AF32" s="365"/>
      <c r="AG32" s="365"/>
      <c r="AH32" s="365"/>
      <c r="AI32" s="364">
        <v>20</v>
      </c>
      <c r="AJ32" s="365"/>
      <c r="AK32" s="365"/>
      <c r="AL32" s="365"/>
      <c r="AM32" s="364"/>
      <c r="AN32" s="365"/>
      <c r="AO32" s="365"/>
      <c r="AP32" s="365"/>
      <c r="AQ32" s="111" t="s">
        <v>585</v>
      </c>
      <c r="AR32" s="112"/>
      <c r="AS32" s="112"/>
      <c r="AT32" s="113"/>
      <c r="AU32" s="365" t="s">
        <v>585</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594</v>
      </c>
      <c r="AC33" s="522"/>
      <c r="AD33" s="522"/>
      <c r="AE33" s="364">
        <v>18</v>
      </c>
      <c r="AF33" s="365"/>
      <c r="AG33" s="365"/>
      <c r="AH33" s="365"/>
      <c r="AI33" s="364">
        <v>14</v>
      </c>
      <c r="AJ33" s="365"/>
      <c r="AK33" s="365"/>
      <c r="AL33" s="365"/>
      <c r="AM33" s="364">
        <v>20</v>
      </c>
      <c r="AN33" s="365"/>
      <c r="AO33" s="365"/>
      <c r="AP33" s="365"/>
      <c r="AQ33" s="111" t="s">
        <v>568</v>
      </c>
      <c r="AR33" s="112"/>
      <c r="AS33" s="112"/>
      <c r="AT33" s="113"/>
      <c r="AU33" s="365">
        <v>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104.87804878048782</v>
      </c>
      <c r="AF34" s="365"/>
      <c r="AG34" s="365"/>
      <c r="AH34" s="365"/>
      <c r="AI34" s="364">
        <v>70</v>
      </c>
      <c r="AJ34" s="365"/>
      <c r="AK34" s="365"/>
      <c r="AL34" s="365"/>
      <c r="AM34" s="364" t="s">
        <v>633</v>
      </c>
      <c r="AN34" s="365"/>
      <c r="AO34" s="365"/>
      <c r="AP34" s="365"/>
      <c r="AQ34" s="111" t="s">
        <v>574</v>
      </c>
      <c r="AR34" s="112"/>
      <c r="AS34" s="112"/>
      <c r="AT34" s="113"/>
      <c r="AU34" s="365" t="s">
        <v>574</v>
      </c>
      <c r="AV34" s="365"/>
      <c r="AW34" s="365"/>
      <c r="AX34" s="367"/>
    </row>
    <row r="35" spans="1:50" ht="23.25" customHeight="1" x14ac:dyDescent="0.15">
      <c r="A35" s="901" t="s">
        <v>502</v>
      </c>
      <c r="B35" s="902"/>
      <c r="C35" s="902"/>
      <c r="D35" s="902"/>
      <c r="E35" s="902"/>
      <c r="F35" s="903"/>
      <c r="G35" s="907" t="s">
        <v>595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568</v>
      </c>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t="s">
        <v>596</v>
      </c>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596</v>
      </c>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502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8" t="s">
        <v>532</v>
      </c>
      <c r="AF65" s="369"/>
      <c r="AG65" s="369"/>
      <c r="AH65" s="370"/>
      <c r="AI65" s="368" t="s">
        <v>529</v>
      </c>
      <c r="AJ65" s="369"/>
      <c r="AK65" s="369"/>
      <c r="AL65" s="370"/>
      <c r="AM65" s="375" t="s">
        <v>524</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492</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492</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493</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491</v>
      </c>
      <c r="X70" s="948"/>
      <c r="Y70" s="953" t="s">
        <v>12</v>
      </c>
      <c r="Z70" s="953"/>
      <c r="AA70" s="954"/>
      <c r="AB70" s="955" t="s">
        <v>492</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492</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493</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505</v>
      </c>
      <c r="B78" s="916"/>
      <c r="C78" s="916"/>
      <c r="D78" s="916"/>
      <c r="E78" s="913" t="s">
        <v>451</v>
      </c>
      <c r="F78" s="914"/>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19"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9" t="s">
        <v>62</v>
      </c>
      <c r="Z87" s="760"/>
      <c r="AA87" s="761"/>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9" t="s">
        <v>62</v>
      </c>
      <c r="Z92" s="760"/>
      <c r="AA92" s="761"/>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532</v>
      </c>
      <c r="AF100" s="828"/>
      <c r="AG100" s="828"/>
      <c r="AH100" s="829"/>
      <c r="AI100" s="827" t="s">
        <v>529</v>
      </c>
      <c r="AJ100" s="828"/>
      <c r="AK100" s="828"/>
      <c r="AL100" s="829"/>
      <c r="AM100" s="827" t="s">
        <v>525</v>
      </c>
      <c r="AN100" s="828"/>
      <c r="AO100" s="828"/>
      <c r="AP100" s="829"/>
      <c r="AQ100" s="932" t="s">
        <v>518</v>
      </c>
      <c r="AR100" s="933"/>
      <c r="AS100" s="933"/>
      <c r="AT100" s="934"/>
      <c r="AU100" s="932" t="s">
        <v>515</v>
      </c>
      <c r="AV100" s="933"/>
      <c r="AW100" s="933"/>
      <c r="AX100" s="935"/>
    </row>
    <row r="101" spans="1:60" ht="23.25" customHeight="1" x14ac:dyDescent="0.15">
      <c r="A101" s="491"/>
      <c r="B101" s="492"/>
      <c r="C101" s="492"/>
      <c r="D101" s="492"/>
      <c r="E101" s="492"/>
      <c r="F101" s="493"/>
      <c r="G101" s="161" t="s">
        <v>597</v>
      </c>
      <c r="H101" s="161"/>
      <c r="I101" s="161"/>
      <c r="J101" s="161"/>
      <c r="K101" s="161"/>
      <c r="L101" s="161"/>
      <c r="M101" s="161"/>
      <c r="N101" s="161"/>
      <c r="O101" s="161"/>
      <c r="P101" s="161"/>
      <c r="Q101" s="161"/>
      <c r="R101" s="161"/>
      <c r="S101" s="161"/>
      <c r="T101" s="161"/>
      <c r="U101" s="161"/>
      <c r="V101" s="161"/>
      <c r="W101" s="161"/>
      <c r="X101" s="231"/>
      <c r="Y101" s="817" t="s">
        <v>55</v>
      </c>
      <c r="Z101" s="715"/>
      <c r="AA101" s="716"/>
      <c r="AB101" s="551" t="s">
        <v>598</v>
      </c>
      <c r="AC101" s="551"/>
      <c r="AD101" s="551"/>
      <c r="AE101" s="364">
        <v>8</v>
      </c>
      <c r="AF101" s="365"/>
      <c r="AG101" s="365"/>
      <c r="AH101" s="366"/>
      <c r="AI101" s="364">
        <v>11</v>
      </c>
      <c r="AJ101" s="365"/>
      <c r="AK101" s="365"/>
      <c r="AL101" s="366"/>
      <c r="AM101" s="364">
        <v>12</v>
      </c>
      <c r="AN101" s="365"/>
      <c r="AO101" s="365"/>
      <c r="AP101" s="366"/>
      <c r="AQ101" s="364" t="s">
        <v>568</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599</v>
      </c>
      <c r="AC102" s="551"/>
      <c r="AD102" s="551"/>
      <c r="AE102" s="358">
        <v>6</v>
      </c>
      <c r="AF102" s="358"/>
      <c r="AG102" s="358"/>
      <c r="AH102" s="358"/>
      <c r="AI102" s="358">
        <v>8</v>
      </c>
      <c r="AJ102" s="358"/>
      <c r="AK102" s="358"/>
      <c r="AL102" s="358"/>
      <c r="AM102" s="358">
        <v>11</v>
      </c>
      <c r="AN102" s="358"/>
      <c r="AO102" s="358"/>
      <c r="AP102" s="358"/>
      <c r="AQ102" s="818">
        <v>11</v>
      </c>
      <c r="AR102" s="819"/>
      <c r="AS102" s="819"/>
      <c r="AT102" s="820"/>
      <c r="AU102" s="818"/>
      <c r="AV102" s="819"/>
      <c r="AW102" s="819"/>
      <c r="AX102" s="820"/>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600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602</v>
      </c>
      <c r="AC116" s="301"/>
      <c r="AD116" s="302"/>
      <c r="AE116" s="358">
        <v>3</v>
      </c>
      <c r="AF116" s="358"/>
      <c r="AG116" s="358"/>
      <c r="AH116" s="358"/>
      <c r="AI116" s="358">
        <v>2</v>
      </c>
      <c r="AJ116" s="358"/>
      <c r="AK116" s="358"/>
      <c r="AL116" s="358"/>
      <c r="AM116" s="358">
        <v>1.7</v>
      </c>
      <c r="AN116" s="358"/>
      <c r="AO116" s="358"/>
      <c r="AP116" s="358"/>
      <c r="AQ116" s="364">
        <v>1.4</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603</v>
      </c>
      <c r="AC117" s="342"/>
      <c r="AD117" s="343"/>
      <c r="AE117" s="306" t="s">
        <v>655</v>
      </c>
      <c r="AF117" s="306"/>
      <c r="AG117" s="306"/>
      <c r="AH117" s="306"/>
      <c r="AI117" s="306" t="s">
        <v>604</v>
      </c>
      <c r="AJ117" s="306"/>
      <c r="AK117" s="306"/>
      <c r="AL117" s="306"/>
      <c r="AM117" s="306" t="s">
        <v>648</v>
      </c>
      <c r="AN117" s="306"/>
      <c r="AO117" s="306"/>
      <c r="AP117" s="306"/>
      <c r="AQ117" s="306" t="s">
        <v>649</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customHeight="1" x14ac:dyDescent="0.15">
      <c r="A119" s="292"/>
      <c r="B119" s="293"/>
      <c r="C119" s="293"/>
      <c r="D119" s="293"/>
      <c r="E119" s="293"/>
      <c r="F119" s="294"/>
      <c r="G119" s="351" t="s">
        <v>605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601</v>
      </c>
      <c r="AC119" s="301"/>
      <c r="AD119" s="302"/>
      <c r="AE119" s="358">
        <v>0.7</v>
      </c>
      <c r="AF119" s="358"/>
      <c r="AG119" s="358"/>
      <c r="AH119" s="358"/>
      <c r="AI119" s="358" t="s">
        <v>568</v>
      </c>
      <c r="AJ119" s="358"/>
      <c r="AK119" s="358"/>
      <c r="AL119" s="358"/>
      <c r="AM119" s="358" t="s">
        <v>568</v>
      </c>
      <c r="AN119" s="358"/>
      <c r="AO119" s="358"/>
      <c r="AP119" s="358"/>
      <c r="AQ119" s="358" t="s">
        <v>634</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606</v>
      </c>
      <c r="AC120" s="342"/>
      <c r="AD120" s="343"/>
      <c r="AE120" s="306" t="s">
        <v>656</v>
      </c>
      <c r="AF120" s="306"/>
      <c r="AG120" s="306"/>
      <c r="AH120" s="306"/>
      <c r="AI120" s="306" t="s">
        <v>568</v>
      </c>
      <c r="AJ120" s="306"/>
      <c r="AK120" s="306"/>
      <c r="AL120" s="306"/>
      <c r="AM120" s="306" t="s">
        <v>568</v>
      </c>
      <c r="AN120" s="306"/>
      <c r="AO120" s="306"/>
      <c r="AP120" s="306"/>
      <c r="AQ120" s="306" t="s">
        <v>633</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607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608</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607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607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562</v>
      </c>
      <c r="B130" s="995"/>
      <c r="C130" s="994" t="s">
        <v>358</v>
      </c>
      <c r="D130" s="995"/>
      <c r="E130" s="308" t="s">
        <v>387</v>
      </c>
      <c r="F130" s="309"/>
      <c r="G130" s="310" t="s">
        <v>628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355</v>
      </c>
      <c r="AT133" s="172"/>
      <c r="AU133" s="136">
        <v>33</v>
      </c>
      <c r="AV133" s="136"/>
      <c r="AW133" s="137" t="s">
        <v>300</v>
      </c>
      <c r="AX133" s="138"/>
    </row>
    <row r="134" spans="1:50" ht="39.75" customHeight="1" x14ac:dyDescent="0.15">
      <c r="A134" s="998"/>
      <c r="B134" s="252"/>
      <c r="C134" s="251"/>
      <c r="D134" s="252"/>
      <c r="E134" s="251"/>
      <c r="F134" s="314"/>
      <c r="G134" s="230" t="s">
        <v>609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611</v>
      </c>
      <c r="AC134" s="221"/>
      <c r="AD134" s="221"/>
      <c r="AE134" s="266">
        <v>58.7</v>
      </c>
      <c r="AF134" s="112"/>
      <c r="AG134" s="112"/>
      <c r="AH134" s="112"/>
      <c r="AI134" s="266">
        <v>64.599999999999994</v>
      </c>
      <c r="AJ134" s="112"/>
      <c r="AK134" s="112"/>
      <c r="AL134" s="112"/>
      <c r="AM134" s="266">
        <v>65.099999999999994</v>
      </c>
      <c r="AN134" s="112"/>
      <c r="AO134" s="112"/>
      <c r="AP134" s="112"/>
      <c r="AQ134" s="266" t="s">
        <v>574</v>
      </c>
      <c r="AR134" s="112"/>
      <c r="AS134" s="112"/>
      <c r="AT134" s="112"/>
      <c r="AU134" s="266" t="s">
        <v>574</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611</v>
      </c>
      <c r="AC135" s="133"/>
      <c r="AD135" s="133"/>
      <c r="AE135" s="266" t="s">
        <v>574</v>
      </c>
      <c r="AF135" s="112"/>
      <c r="AG135" s="112"/>
      <c r="AH135" s="112"/>
      <c r="AI135" s="266" t="s">
        <v>585</v>
      </c>
      <c r="AJ135" s="112"/>
      <c r="AK135" s="112"/>
      <c r="AL135" s="112"/>
      <c r="AM135" s="266" t="s">
        <v>633</v>
      </c>
      <c r="AN135" s="112"/>
      <c r="AO135" s="112"/>
      <c r="AP135" s="112"/>
      <c r="AQ135" s="266" t="s">
        <v>585</v>
      </c>
      <c r="AR135" s="112"/>
      <c r="AS135" s="112"/>
      <c r="AT135" s="112"/>
      <c r="AU135" s="266">
        <v>80</v>
      </c>
      <c r="AV135" s="112"/>
      <c r="AW135" s="112"/>
      <c r="AX135" s="222"/>
    </row>
    <row r="136" spans="1:50" ht="18.75"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568</v>
      </c>
      <c r="AR137" s="271"/>
      <c r="AS137" s="137" t="s">
        <v>355</v>
      </c>
      <c r="AT137" s="172"/>
      <c r="AU137" s="136">
        <v>33</v>
      </c>
      <c r="AV137" s="136"/>
      <c r="AW137" s="137" t="s">
        <v>300</v>
      </c>
      <c r="AX137" s="138"/>
    </row>
    <row r="138" spans="1:50" ht="39.75" customHeight="1" x14ac:dyDescent="0.15">
      <c r="A138" s="998"/>
      <c r="B138" s="252"/>
      <c r="C138" s="251"/>
      <c r="D138" s="252"/>
      <c r="E138" s="251"/>
      <c r="F138" s="314"/>
      <c r="G138" s="230" t="s">
        <v>610</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493</v>
      </c>
      <c r="AC138" s="221"/>
      <c r="AD138" s="221"/>
      <c r="AE138" s="266">
        <v>16.399999999999999</v>
      </c>
      <c r="AF138" s="112"/>
      <c r="AG138" s="112"/>
      <c r="AH138" s="112"/>
      <c r="AI138" s="266">
        <v>16.3</v>
      </c>
      <c r="AJ138" s="112"/>
      <c r="AK138" s="112"/>
      <c r="AL138" s="112"/>
      <c r="AM138" s="266">
        <v>16.2</v>
      </c>
      <c r="AN138" s="112"/>
      <c r="AO138" s="112"/>
      <c r="AP138" s="112"/>
      <c r="AQ138" s="266" t="s">
        <v>568</v>
      </c>
      <c r="AR138" s="112"/>
      <c r="AS138" s="112"/>
      <c r="AT138" s="112"/>
      <c r="AU138" s="266" t="s">
        <v>568</v>
      </c>
      <c r="AV138" s="112"/>
      <c r="AW138" s="112"/>
      <c r="AX138" s="222"/>
    </row>
    <row r="139" spans="1:50" ht="39.75"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493</v>
      </c>
      <c r="AC139" s="133"/>
      <c r="AD139" s="133"/>
      <c r="AE139" s="266" t="s">
        <v>568</v>
      </c>
      <c r="AF139" s="112"/>
      <c r="AG139" s="112"/>
      <c r="AH139" s="112"/>
      <c r="AI139" s="266" t="s">
        <v>568</v>
      </c>
      <c r="AJ139" s="112"/>
      <c r="AK139" s="112"/>
      <c r="AL139" s="112"/>
      <c r="AM139" s="266" t="s">
        <v>633</v>
      </c>
      <c r="AN139" s="112"/>
      <c r="AO139" s="112"/>
      <c r="AP139" s="112"/>
      <c r="AQ139" s="266" t="s">
        <v>568</v>
      </c>
      <c r="AR139" s="112"/>
      <c r="AS139" s="112"/>
      <c r="AT139" s="112"/>
      <c r="AU139" s="266">
        <v>8</v>
      </c>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612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558</v>
      </c>
      <c r="D430" s="250"/>
      <c r="E430" s="238" t="s">
        <v>542</v>
      </c>
      <c r="F430" s="448"/>
      <c r="G430" s="240" t="s">
        <v>374</v>
      </c>
      <c r="H430" s="158"/>
      <c r="I430" s="158"/>
      <c r="J430" s="241" t="s">
        <v>574</v>
      </c>
      <c r="K430" s="242"/>
      <c r="L430" s="242"/>
      <c r="M430" s="242"/>
      <c r="N430" s="242"/>
      <c r="O430" s="242"/>
      <c r="P430" s="242"/>
      <c r="Q430" s="242"/>
      <c r="R430" s="242"/>
      <c r="S430" s="242"/>
      <c r="T430" s="243"/>
      <c r="U430" s="244" t="s">
        <v>574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355</v>
      </c>
      <c r="AH432" s="172"/>
      <c r="AI432" s="182"/>
      <c r="AJ432" s="182"/>
      <c r="AK432" s="182"/>
      <c r="AL432" s="177"/>
      <c r="AM432" s="182"/>
      <c r="AN432" s="182"/>
      <c r="AO432" s="182"/>
      <c r="AP432" s="177"/>
      <c r="AQ432" s="217" t="s">
        <v>574</v>
      </c>
      <c r="AR432" s="136"/>
      <c r="AS432" s="137" t="s">
        <v>355</v>
      </c>
      <c r="AT432" s="172"/>
      <c r="AU432" s="136" t="s">
        <v>585</v>
      </c>
      <c r="AV432" s="136"/>
      <c r="AW432" s="137" t="s">
        <v>300</v>
      </c>
      <c r="AX432" s="138"/>
    </row>
    <row r="433" spans="1:50" ht="23.25" customHeight="1" x14ac:dyDescent="0.15">
      <c r="A433" s="998"/>
      <c r="B433" s="252"/>
      <c r="C433" s="251"/>
      <c r="D433" s="252"/>
      <c r="E433" s="166"/>
      <c r="F433" s="167"/>
      <c r="G433" s="230" t="s">
        <v>574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574</v>
      </c>
      <c r="AC433" s="133"/>
      <c r="AD433" s="133"/>
      <c r="AE433" s="111" t="s">
        <v>585</v>
      </c>
      <c r="AF433" s="112"/>
      <c r="AG433" s="112"/>
      <c r="AH433" s="113"/>
      <c r="AI433" s="111" t="s">
        <v>574</v>
      </c>
      <c r="AJ433" s="112"/>
      <c r="AK433" s="112"/>
      <c r="AL433" s="112"/>
      <c r="AM433" s="111" t="s">
        <v>568</v>
      </c>
      <c r="AN433" s="112"/>
      <c r="AO433" s="112"/>
      <c r="AP433" s="113"/>
      <c r="AQ433" s="111" t="s">
        <v>574</v>
      </c>
      <c r="AR433" s="112"/>
      <c r="AS433" s="112"/>
      <c r="AT433" s="113"/>
      <c r="AU433" s="112" t="s">
        <v>574</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574</v>
      </c>
      <c r="AC434" s="221"/>
      <c r="AD434" s="221"/>
      <c r="AE434" s="111" t="s">
        <v>585</v>
      </c>
      <c r="AF434" s="112"/>
      <c r="AG434" s="112"/>
      <c r="AH434" s="113"/>
      <c r="AI434" s="111" t="s">
        <v>574</v>
      </c>
      <c r="AJ434" s="112"/>
      <c r="AK434" s="112"/>
      <c r="AL434" s="112"/>
      <c r="AM434" s="111" t="s">
        <v>568</v>
      </c>
      <c r="AN434" s="112"/>
      <c r="AO434" s="112"/>
      <c r="AP434" s="113"/>
      <c r="AQ434" s="111" t="s">
        <v>585</v>
      </c>
      <c r="AR434" s="112"/>
      <c r="AS434" s="112"/>
      <c r="AT434" s="113"/>
      <c r="AU434" s="112" t="s">
        <v>574</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3"/>
      <c r="AI435" s="111" t="s">
        <v>574</v>
      </c>
      <c r="AJ435" s="112"/>
      <c r="AK435" s="112"/>
      <c r="AL435" s="112"/>
      <c r="AM435" s="111" t="s">
        <v>568</v>
      </c>
      <c r="AN435" s="112"/>
      <c r="AO435" s="112"/>
      <c r="AP435" s="113"/>
      <c r="AQ435" s="111" t="s">
        <v>575</v>
      </c>
      <c r="AR435" s="112"/>
      <c r="AS435" s="112"/>
      <c r="AT435" s="113"/>
      <c r="AU435" s="112" t="s">
        <v>574</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574</v>
      </c>
      <c r="AF457" s="136"/>
      <c r="AG457" s="137" t="s">
        <v>355</v>
      </c>
      <c r="AH457" s="172"/>
      <c r="AI457" s="182"/>
      <c r="AJ457" s="182"/>
      <c r="AK457" s="182"/>
      <c r="AL457" s="177"/>
      <c r="AM457" s="182"/>
      <c r="AN457" s="182"/>
      <c r="AO457" s="182"/>
      <c r="AP457" s="177"/>
      <c r="AQ457" s="217" t="s">
        <v>574</v>
      </c>
      <c r="AR457" s="136"/>
      <c r="AS457" s="137" t="s">
        <v>355</v>
      </c>
      <c r="AT457" s="172"/>
      <c r="AU457" s="136" t="s">
        <v>574</v>
      </c>
      <c r="AV457" s="136"/>
      <c r="AW457" s="137" t="s">
        <v>300</v>
      </c>
      <c r="AX457" s="138"/>
    </row>
    <row r="458" spans="1:50" ht="23.25" customHeight="1" x14ac:dyDescent="0.15">
      <c r="A458" s="998"/>
      <c r="B458" s="252"/>
      <c r="C458" s="251"/>
      <c r="D458" s="252"/>
      <c r="E458" s="166"/>
      <c r="F458" s="167"/>
      <c r="G458" s="230" t="s">
        <v>585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574</v>
      </c>
      <c r="AC458" s="133"/>
      <c r="AD458" s="133"/>
      <c r="AE458" s="111" t="s">
        <v>575</v>
      </c>
      <c r="AF458" s="112"/>
      <c r="AG458" s="112"/>
      <c r="AH458" s="112"/>
      <c r="AI458" s="111" t="s">
        <v>574</v>
      </c>
      <c r="AJ458" s="112"/>
      <c r="AK458" s="112"/>
      <c r="AL458" s="112"/>
      <c r="AM458" s="111" t="s">
        <v>568</v>
      </c>
      <c r="AN458" s="112"/>
      <c r="AO458" s="112"/>
      <c r="AP458" s="113"/>
      <c r="AQ458" s="111" t="s">
        <v>574</v>
      </c>
      <c r="AR458" s="112"/>
      <c r="AS458" s="112"/>
      <c r="AT458" s="113"/>
      <c r="AU458" s="112" t="s">
        <v>574</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574</v>
      </c>
      <c r="AC459" s="221"/>
      <c r="AD459" s="221"/>
      <c r="AE459" s="111" t="s">
        <v>575</v>
      </c>
      <c r="AF459" s="112"/>
      <c r="AG459" s="112"/>
      <c r="AH459" s="113"/>
      <c r="AI459" s="111" t="s">
        <v>585</v>
      </c>
      <c r="AJ459" s="112"/>
      <c r="AK459" s="112"/>
      <c r="AL459" s="112"/>
      <c r="AM459" s="111" t="s">
        <v>568</v>
      </c>
      <c r="AN459" s="112"/>
      <c r="AO459" s="112"/>
      <c r="AP459" s="113"/>
      <c r="AQ459" s="111" t="s">
        <v>574</v>
      </c>
      <c r="AR459" s="112"/>
      <c r="AS459" s="112"/>
      <c r="AT459" s="113"/>
      <c r="AU459" s="112" t="s">
        <v>585</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574</v>
      </c>
      <c r="AF460" s="112"/>
      <c r="AG460" s="112"/>
      <c r="AH460" s="113"/>
      <c r="AI460" s="111" t="s">
        <v>574</v>
      </c>
      <c r="AJ460" s="112"/>
      <c r="AK460" s="112"/>
      <c r="AL460" s="112"/>
      <c r="AM460" s="111" t="s">
        <v>568</v>
      </c>
      <c r="AN460" s="112"/>
      <c r="AO460" s="112"/>
      <c r="AP460" s="113"/>
      <c r="AQ460" s="111" t="s">
        <v>574</v>
      </c>
      <c r="AR460" s="112"/>
      <c r="AS460" s="112"/>
      <c r="AT460" s="113"/>
      <c r="AU460" s="112" t="s">
        <v>585</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3.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573</v>
      </c>
      <c r="AE702" s="900"/>
      <c r="AF702" s="900"/>
      <c r="AG702" s="889" t="s">
        <v>613</v>
      </c>
      <c r="AH702" s="890"/>
      <c r="AI702" s="890"/>
      <c r="AJ702" s="890"/>
      <c r="AK702" s="890"/>
      <c r="AL702" s="890"/>
      <c r="AM702" s="890"/>
      <c r="AN702" s="890"/>
      <c r="AO702" s="890"/>
      <c r="AP702" s="890"/>
      <c r="AQ702" s="890"/>
      <c r="AR702" s="890"/>
      <c r="AS702" s="890"/>
      <c r="AT702" s="890"/>
      <c r="AU702" s="890"/>
      <c r="AV702" s="890"/>
      <c r="AW702" s="890"/>
      <c r="AX702" s="891"/>
    </row>
    <row r="703" spans="1:50" ht="39.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614</v>
      </c>
      <c r="AH703" s="665"/>
      <c r="AI703" s="665"/>
      <c r="AJ703" s="665"/>
      <c r="AK703" s="665"/>
      <c r="AL703" s="665"/>
      <c r="AM703" s="665"/>
      <c r="AN703" s="665"/>
      <c r="AO703" s="665"/>
      <c r="AP703" s="665"/>
      <c r="AQ703" s="665"/>
      <c r="AR703" s="665"/>
      <c r="AS703" s="665"/>
      <c r="AT703" s="665"/>
      <c r="AU703" s="665"/>
      <c r="AV703" s="665"/>
      <c r="AW703" s="665"/>
      <c r="AX703" s="666"/>
    </row>
    <row r="704" spans="1:50" ht="4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615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657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4"/>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4"/>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8.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6" t="s">
        <v>616</v>
      </c>
      <c r="AH708" s="527"/>
      <c r="AI708" s="527"/>
      <c r="AJ708" s="527"/>
      <c r="AK708" s="527"/>
      <c r="AL708" s="527"/>
      <c r="AM708" s="527"/>
      <c r="AN708" s="527"/>
      <c r="AO708" s="527"/>
      <c r="AP708" s="527"/>
      <c r="AQ708" s="527"/>
      <c r="AR708" s="527"/>
      <c r="AS708" s="527"/>
      <c r="AT708" s="527"/>
      <c r="AU708" s="527"/>
      <c r="AV708" s="527"/>
      <c r="AW708" s="527"/>
      <c r="AX708" s="528"/>
    </row>
    <row r="709" spans="1:50" ht="38.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617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637</v>
      </c>
      <c r="AE710" s="155"/>
      <c r="AF710" s="155"/>
      <c r="AG710" s="664" t="s">
        <v>574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618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637</v>
      </c>
      <c r="AE712" s="586"/>
      <c r="AF712" s="586"/>
      <c r="AG712" s="594" t="s">
        <v>574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637</v>
      </c>
      <c r="AE713" s="155"/>
      <c r="AF713" s="156"/>
      <c r="AG713" s="664" t="s">
        <v>575</v>
      </c>
      <c r="AH713" s="665"/>
      <c r="AI713" s="665"/>
      <c r="AJ713" s="665"/>
      <c r="AK713" s="665"/>
      <c r="AL713" s="665"/>
      <c r="AM713" s="665"/>
      <c r="AN713" s="665"/>
      <c r="AO713" s="665"/>
      <c r="AP713" s="665"/>
      <c r="AQ713" s="665"/>
      <c r="AR713" s="665"/>
      <c r="AS713" s="665"/>
      <c r="AT713" s="665"/>
      <c r="AU713" s="665"/>
      <c r="AV713" s="665"/>
      <c r="AW713" s="665"/>
      <c r="AX713" s="666"/>
    </row>
    <row r="714" spans="1:50" ht="39" customHeight="1" x14ac:dyDescent="0.15">
      <c r="A714" s="657"/>
      <c r="B714" s="658"/>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573</v>
      </c>
      <c r="AE714" s="592"/>
      <c r="AF714" s="593"/>
      <c r="AG714" s="689" t="s">
        <v>619</v>
      </c>
      <c r="AH714" s="690"/>
      <c r="AI714" s="690"/>
      <c r="AJ714" s="690"/>
      <c r="AK714" s="690"/>
      <c r="AL714" s="690"/>
      <c r="AM714" s="690"/>
      <c r="AN714" s="690"/>
      <c r="AO714" s="690"/>
      <c r="AP714" s="690"/>
      <c r="AQ714" s="690"/>
      <c r="AR714" s="690"/>
      <c r="AS714" s="690"/>
      <c r="AT714" s="690"/>
      <c r="AU714" s="690"/>
      <c r="AV714" s="690"/>
      <c r="AW714" s="690"/>
      <c r="AX714" s="691"/>
    </row>
    <row r="715" spans="1:50" ht="55.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81"/>
      <c r="AG715" s="526" t="s">
        <v>620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573</v>
      </c>
      <c r="AE716" s="763"/>
      <c r="AF716" s="763"/>
      <c r="AG716" s="664" t="s">
        <v>621</v>
      </c>
      <c r="AH716" s="665"/>
      <c r="AI716" s="665"/>
      <c r="AJ716" s="665"/>
      <c r="AK716" s="665"/>
      <c r="AL716" s="665"/>
      <c r="AM716" s="665"/>
      <c r="AN716" s="665"/>
      <c r="AO716" s="665"/>
      <c r="AP716" s="665"/>
      <c r="AQ716" s="665"/>
      <c r="AR716" s="665"/>
      <c r="AS716" s="665"/>
      <c r="AT716" s="665"/>
      <c r="AU716" s="665"/>
      <c r="AV716" s="665"/>
      <c r="AW716" s="665"/>
      <c r="AX716" s="666"/>
    </row>
    <row r="717" spans="1:50" ht="39.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622</v>
      </c>
      <c r="AH717" s="665"/>
      <c r="AI717" s="665"/>
      <c r="AJ717" s="665"/>
      <c r="AK717" s="665"/>
      <c r="AL717" s="665"/>
      <c r="AM717" s="665"/>
      <c r="AN717" s="665"/>
      <c r="AO717" s="665"/>
      <c r="AP717" s="665"/>
      <c r="AQ717" s="665"/>
      <c r="AR717" s="665"/>
      <c r="AS717" s="665"/>
      <c r="AT717" s="665"/>
      <c r="AU717" s="665"/>
      <c r="AV717" s="665"/>
      <c r="AW717" s="665"/>
      <c r="AX717" s="666"/>
    </row>
    <row r="718" spans="1:50" ht="42"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623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67" t="s">
        <v>637</v>
      </c>
      <c r="AE719" s="668"/>
      <c r="AF719" s="668"/>
      <c r="AG719" s="160" t="s">
        <v>583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801" t="s">
        <v>638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3"/>
      <c r="B727" s="624"/>
      <c r="C727" s="695" t="s">
        <v>57</v>
      </c>
      <c r="D727" s="696"/>
      <c r="E727" s="696"/>
      <c r="F727" s="697"/>
      <c r="G727" s="799" t="s">
        <v>639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9" t="s">
        <v>659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18.5" customHeight="1" thickBot="1" x14ac:dyDescent="0.2">
      <c r="A731" s="618" t="s">
        <v>256</v>
      </c>
      <c r="B731" s="619"/>
      <c r="C731" s="619"/>
      <c r="D731" s="619"/>
      <c r="E731" s="620"/>
      <c r="F731" s="680" t="s">
        <v>660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78" customHeight="1" thickBot="1" x14ac:dyDescent="0.2">
      <c r="A733" s="753" t="s">
        <v>662</v>
      </c>
      <c r="B733" s="754"/>
      <c r="C733" s="754"/>
      <c r="D733" s="754"/>
      <c r="E733" s="755"/>
      <c r="F733" s="770" t="s">
        <v>661</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664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546</v>
      </c>
      <c r="B737" s="124"/>
      <c r="C737" s="124"/>
      <c r="D737" s="125"/>
      <c r="E737" s="122" t="s">
        <v>574</v>
      </c>
      <c r="F737" s="122"/>
      <c r="G737" s="122"/>
      <c r="H737" s="122"/>
      <c r="I737" s="122"/>
      <c r="J737" s="122"/>
      <c r="K737" s="122"/>
      <c r="L737" s="122"/>
      <c r="M737" s="122"/>
      <c r="N737" s="101" t="s">
        <v>539</v>
      </c>
      <c r="O737" s="101"/>
      <c r="P737" s="101"/>
      <c r="Q737" s="101"/>
      <c r="R737" s="122" t="s">
        <v>574</v>
      </c>
      <c r="S737" s="122"/>
      <c r="T737" s="122"/>
      <c r="U737" s="122"/>
      <c r="V737" s="122"/>
      <c r="W737" s="122"/>
      <c r="X737" s="122"/>
      <c r="Y737" s="122"/>
      <c r="Z737" s="122"/>
      <c r="AA737" s="101" t="s">
        <v>538</v>
      </c>
      <c r="AB737" s="101"/>
      <c r="AC737" s="101"/>
      <c r="AD737" s="101"/>
      <c r="AE737" s="122" t="s">
        <v>574</v>
      </c>
      <c r="AF737" s="122"/>
      <c r="AG737" s="122"/>
      <c r="AH737" s="122"/>
      <c r="AI737" s="122"/>
      <c r="AJ737" s="122"/>
      <c r="AK737" s="122"/>
      <c r="AL737" s="122"/>
      <c r="AM737" s="122"/>
      <c r="AN737" s="101" t="s">
        <v>537</v>
      </c>
      <c r="AO737" s="101"/>
      <c r="AP737" s="101"/>
      <c r="AQ737" s="101"/>
      <c r="AR737" s="102" t="s">
        <v>624</v>
      </c>
      <c r="AS737" s="103"/>
      <c r="AT737" s="103"/>
      <c r="AU737" s="103"/>
      <c r="AV737" s="103"/>
      <c r="AW737" s="103"/>
      <c r="AX737" s="104"/>
      <c r="AY737" s="89"/>
      <c r="AZ737" s="89"/>
    </row>
    <row r="738" spans="1:52" ht="24.75" customHeight="1" x14ac:dyDescent="0.15">
      <c r="A738" s="123" t="s">
        <v>536</v>
      </c>
      <c r="B738" s="124"/>
      <c r="C738" s="124"/>
      <c r="D738" s="125"/>
      <c r="E738" s="122" t="s">
        <v>625</v>
      </c>
      <c r="F738" s="122"/>
      <c r="G738" s="122"/>
      <c r="H738" s="122"/>
      <c r="I738" s="122"/>
      <c r="J738" s="122"/>
      <c r="K738" s="122"/>
      <c r="L738" s="122"/>
      <c r="M738" s="122"/>
      <c r="N738" s="101" t="s">
        <v>535</v>
      </c>
      <c r="O738" s="101"/>
      <c r="P738" s="101"/>
      <c r="Q738" s="101"/>
      <c r="R738" s="122" t="s">
        <v>626</v>
      </c>
      <c r="S738" s="122"/>
      <c r="T738" s="122"/>
      <c r="U738" s="122"/>
      <c r="V738" s="122"/>
      <c r="W738" s="122"/>
      <c r="X738" s="122"/>
      <c r="Y738" s="122"/>
      <c r="Z738" s="122"/>
      <c r="AA738" s="101" t="s">
        <v>534</v>
      </c>
      <c r="AB738" s="101"/>
      <c r="AC738" s="101"/>
      <c r="AD738" s="101"/>
      <c r="AE738" s="122" t="s">
        <v>627</v>
      </c>
      <c r="AF738" s="122"/>
      <c r="AG738" s="122"/>
      <c r="AH738" s="122"/>
      <c r="AI738" s="122"/>
      <c r="AJ738" s="122"/>
      <c r="AK738" s="122"/>
      <c r="AL738" s="122"/>
      <c r="AM738" s="122"/>
      <c r="AN738" s="101" t="s">
        <v>530</v>
      </c>
      <c r="AO738" s="101"/>
      <c r="AP738" s="101"/>
      <c r="AQ738" s="101"/>
      <c r="AR738" s="102">
        <v>301</v>
      </c>
      <c r="AS738" s="103"/>
      <c r="AT738" s="103"/>
      <c r="AU738" s="103"/>
      <c r="AV738" s="103"/>
      <c r="AW738" s="103"/>
      <c r="AX738" s="104"/>
    </row>
    <row r="739" spans="1:52" ht="24.75" customHeight="1" thickBot="1" x14ac:dyDescent="0.2">
      <c r="A739" s="126" t="s">
        <v>526</v>
      </c>
      <c r="B739" s="127"/>
      <c r="C739" s="127"/>
      <c r="D739" s="128"/>
      <c r="E739" s="129" t="s">
        <v>576</v>
      </c>
      <c r="F739" s="117"/>
      <c r="G739" s="117"/>
      <c r="H739" s="93" t="str">
        <f>IF(E739="", "", "(")</f>
        <v>(</v>
      </c>
      <c r="I739" s="117"/>
      <c r="J739" s="117"/>
      <c r="K739" s="93" t="str">
        <f>IF(OR(I739="　", I739=""), "", "-")</f>
        <v/>
      </c>
      <c r="L739" s="118">
        <v>298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508</v>
      </c>
      <c r="B779" s="765"/>
      <c r="C779" s="765"/>
      <c r="D779" s="765"/>
      <c r="E779" s="765"/>
      <c r="F779" s="766"/>
      <c r="G779" s="439" t="s">
        <v>646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7"/>
      <c r="C781" s="767"/>
      <c r="D781" s="767"/>
      <c r="E781" s="767"/>
      <c r="F781" s="768"/>
      <c r="G781" s="449" t="s">
        <v>652</v>
      </c>
      <c r="H781" s="450"/>
      <c r="I781" s="450"/>
      <c r="J781" s="450"/>
      <c r="K781" s="451"/>
      <c r="L781" s="452" t="s">
        <v>653</v>
      </c>
      <c r="M781" s="453"/>
      <c r="N781" s="453"/>
      <c r="O781" s="453"/>
      <c r="P781" s="453"/>
      <c r="Q781" s="453"/>
      <c r="R781" s="453"/>
      <c r="S781" s="453"/>
      <c r="T781" s="453"/>
      <c r="U781" s="453"/>
      <c r="V781" s="453"/>
      <c r="W781" s="453"/>
      <c r="X781" s="454"/>
      <c r="Y781" s="455">
        <v>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7"/>
      <c r="C782" s="767"/>
      <c r="D782" s="767"/>
      <c r="E782" s="767"/>
      <c r="F782" s="768"/>
      <c r="G782" s="348" t="s">
        <v>650</v>
      </c>
      <c r="H782" s="749"/>
      <c r="I782" s="749"/>
      <c r="J782" s="749"/>
      <c r="K782" s="750"/>
      <c r="L782" s="401" t="s">
        <v>651</v>
      </c>
      <c r="M782" s="751"/>
      <c r="N782" s="751"/>
      <c r="O782" s="751"/>
      <c r="P782" s="751"/>
      <c r="Q782" s="751"/>
      <c r="R782" s="751"/>
      <c r="S782" s="751"/>
      <c r="T782" s="751"/>
      <c r="U782" s="751"/>
      <c r="V782" s="751"/>
      <c r="W782" s="751"/>
      <c r="X782" s="752"/>
      <c r="Y782" s="398">
        <v>5.8</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7"/>
      <c r="C783" s="767"/>
      <c r="D783" s="767"/>
      <c r="E783" s="767"/>
      <c r="F783" s="768"/>
      <c r="G783" s="348" t="s">
        <v>642</v>
      </c>
      <c r="H783" s="349"/>
      <c r="I783" s="349"/>
      <c r="J783" s="349"/>
      <c r="K783" s="350"/>
      <c r="L783" s="401" t="s">
        <v>643</v>
      </c>
      <c r="M783" s="402"/>
      <c r="N783" s="402"/>
      <c r="O783" s="402"/>
      <c r="P783" s="402"/>
      <c r="Q783" s="402"/>
      <c r="R783" s="402"/>
      <c r="S783" s="402"/>
      <c r="T783" s="402"/>
      <c r="U783" s="402"/>
      <c r="V783" s="402"/>
      <c r="W783" s="402"/>
      <c r="X783" s="403"/>
      <c r="Y783" s="398">
        <v>3.3</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7"/>
      <c r="C784" s="767"/>
      <c r="D784" s="767"/>
      <c r="E784" s="767"/>
      <c r="F784" s="768"/>
      <c r="G784" s="348" t="s">
        <v>640</v>
      </c>
      <c r="H784" s="349"/>
      <c r="I784" s="349"/>
      <c r="J784" s="349"/>
      <c r="K784" s="350"/>
      <c r="L784" s="401" t="s">
        <v>641</v>
      </c>
      <c r="M784" s="402"/>
      <c r="N784" s="402"/>
      <c r="O784" s="402"/>
      <c r="P784" s="402"/>
      <c r="Q784" s="402"/>
      <c r="R784" s="402"/>
      <c r="S784" s="402"/>
      <c r="T784" s="402"/>
      <c r="U784" s="402"/>
      <c r="V784" s="402"/>
      <c r="W784" s="402"/>
      <c r="X784" s="403"/>
      <c r="Y784" s="398">
        <v>2.1</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7"/>
      <c r="C785" s="767"/>
      <c r="D785" s="767"/>
      <c r="E785" s="767"/>
      <c r="F785" s="768"/>
      <c r="G785" s="348" t="s">
        <v>196</v>
      </c>
      <c r="H785" s="349"/>
      <c r="I785" s="349"/>
      <c r="J785" s="349"/>
      <c r="K785" s="350"/>
      <c r="L785" s="401" t="s">
        <v>644</v>
      </c>
      <c r="M785" s="402"/>
      <c r="N785" s="402"/>
      <c r="O785" s="402"/>
      <c r="P785" s="402"/>
      <c r="Q785" s="402"/>
      <c r="R785" s="402"/>
      <c r="S785" s="402"/>
      <c r="T785" s="402"/>
      <c r="U785" s="402"/>
      <c r="V785" s="402"/>
      <c r="W785" s="402"/>
      <c r="X785" s="403"/>
      <c r="Y785" s="398">
        <v>2</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7"/>
      <c r="C786" s="767"/>
      <c r="D786" s="767"/>
      <c r="E786" s="767"/>
      <c r="F786" s="768"/>
      <c r="G786" s="348" t="s">
        <v>645</v>
      </c>
      <c r="H786" s="349"/>
      <c r="I786" s="349"/>
      <c r="J786" s="349"/>
      <c r="K786" s="350"/>
      <c r="L786" s="401"/>
      <c r="M786" s="402"/>
      <c r="N786" s="402"/>
      <c r="O786" s="402"/>
      <c r="P786" s="402"/>
      <c r="Q786" s="402"/>
      <c r="R786" s="402"/>
      <c r="S786" s="402"/>
      <c r="T786" s="402"/>
      <c r="U786" s="402"/>
      <c r="V786" s="402"/>
      <c r="W786" s="402"/>
      <c r="X786" s="403"/>
      <c r="Y786" s="398">
        <v>0.9</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7"/>
      <c r="C788" s="767"/>
      <c r="D788" s="767"/>
      <c r="E788" s="767"/>
      <c r="F788" s="768"/>
      <c r="G788" s="348"/>
      <c r="H788" s="749"/>
      <c r="I788" s="749"/>
      <c r="J788" s="749"/>
      <c r="K788" s="750"/>
      <c r="L788" s="401"/>
      <c r="M788" s="751"/>
      <c r="N788" s="751"/>
      <c r="O788" s="751"/>
      <c r="P788" s="751"/>
      <c r="Q788" s="751"/>
      <c r="R788" s="751"/>
      <c r="S788" s="751"/>
      <c r="T788" s="751"/>
      <c r="U788" s="751"/>
      <c r="V788" s="751"/>
      <c r="W788" s="751"/>
      <c r="X788" s="752"/>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20.100000000000001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7"/>
      <c r="C792" s="767"/>
      <c r="D792" s="767"/>
      <c r="E792" s="767"/>
      <c r="F792" s="768"/>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7"/>
      <c r="C805" s="767"/>
      <c r="D805" s="767"/>
      <c r="E805" s="767"/>
      <c r="F805" s="768"/>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646</v>
      </c>
      <c r="D837" s="418"/>
      <c r="E837" s="418"/>
      <c r="F837" s="418"/>
      <c r="G837" s="418"/>
      <c r="H837" s="418"/>
      <c r="I837" s="418"/>
      <c r="J837" s="419">
        <v>5011105002256</v>
      </c>
      <c r="K837" s="420"/>
      <c r="L837" s="420"/>
      <c r="M837" s="420"/>
      <c r="N837" s="420"/>
      <c r="O837" s="420"/>
      <c r="P837" s="425" t="s">
        <v>647</v>
      </c>
      <c r="Q837" s="317"/>
      <c r="R837" s="317"/>
      <c r="S837" s="317"/>
      <c r="T837" s="317"/>
      <c r="U837" s="317"/>
      <c r="V837" s="317"/>
      <c r="W837" s="317"/>
      <c r="X837" s="317"/>
      <c r="Y837" s="318">
        <v>20.100000000000001</v>
      </c>
      <c r="Z837" s="319"/>
      <c r="AA837" s="319"/>
      <c r="AB837" s="320"/>
      <c r="AC837" s="328" t="s">
        <v>498</v>
      </c>
      <c r="AD837" s="423"/>
      <c r="AE837" s="423"/>
      <c r="AF837" s="423"/>
      <c r="AG837" s="423"/>
      <c r="AH837" s="421">
        <v>1</v>
      </c>
      <c r="AI837" s="422"/>
      <c r="AJ837" s="422"/>
      <c r="AK837" s="422"/>
      <c r="AL837" s="325">
        <v>100</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453</v>
      </c>
      <c r="AQ1101" s="427"/>
      <c r="AR1101" s="427"/>
      <c r="AS1101" s="427"/>
      <c r="AT1101" s="427"/>
      <c r="AU1101" s="427"/>
      <c r="AV1101" s="427"/>
      <c r="AW1101" s="427"/>
      <c r="AX1101" s="427"/>
    </row>
    <row r="1102" spans="1:50" ht="30" customHeight="1" x14ac:dyDescent="0.15">
      <c r="A1102" s="404">
        <v>1</v>
      </c>
      <c r="B1102" s="404">
        <v>1</v>
      </c>
      <c r="C1102" s="897"/>
      <c r="D1102" s="897"/>
      <c r="E1102" s="261" t="s">
        <v>569</v>
      </c>
      <c r="F1102" s="896"/>
      <c r="G1102" s="896"/>
      <c r="H1102" s="896"/>
      <c r="I1102" s="896"/>
      <c r="J1102" s="419" t="s">
        <v>570</v>
      </c>
      <c r="K1102" s="420"/>
      <c r="L1102" s="420"/>
      <c r="M1102" s="420"/>
      <c r="N1102" s="420"/>
      <c r="O1102" s="420"/>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68" max="49" man="1"/>
    <brk id="699"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t="s">
        <v>573</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t="s">
        <v>573</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553</v>
      </c>
      <c r="AF2" s="1000"/>
      <c r="AG2" s="1000"/>
      <c r="AH2" s="1000"/>
      <c r="AI2" s="1000" t="s">
        <v>550</v>
      </c>
      <c r="AJ2" s="1000"/>
      <c r="AK2" s="1000"/>
      <c r="AL2" s="1000"/>
      <c r="AM2" s="1000" t="s">
        <v>524</v>
      </c>
      <c r="AN2" s="1000"/>
      <c r="AO2" s="1000"/>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502</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473</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554</v>
      </c>
      <c r="AF9" s="1000"/>
      <c r="AG9" s="1000"/>
      <c r="AH9" s="1000"/>
      <c r="AI9" s="1000" t="s">
        <v>550</v>
      </c>
      <c r="AJ9" s="1000"/>
      <c r="AK9" s="1000"/>
      <c r="AL9" s="1000"/>
      <c r="AM9" s="1000" t="s">
        <v>524</v>
      </c>
      <c r="AN9" s="1000"/>
      <c r="AO9" s="1000"/>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502</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473</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553</v>
      </c>
      <c r="AF16" s="1000"/>
      <c r="AG16" s="1000"/>
      <c r="AH16" s="1000"/>
      <c r="AI16" s="1000" t="s">
        <v>551</v>
      </c>
      <c r="AJ16" s="1000"/>
      <c r="AK16" s="1000"/>
      <c r="AL16" s="1000"/>
      <c r="AM16" s="1000" t="s">
        <v>524</v>
      </c>
      <c r="AN16" s="1000"/>
      <c r="AO16" s="1000"/>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502</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473</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555</v>
      </c>
      <c r="AF23" s="1000"/>
      <c r="AG23" s="1000"/>
      <c r="AH23" s="1000"/>
      <c r="AI23" s="1000" t="s">
        <v>550</v>
      </c>
      <c r="AJ23" s="1000"/>
      <c r="AK23" s="1000"/>
      <c r="AL23" s="1000"/>
      <c r="AM23" s="1000" t="s">
        <v>524</v>
      </c>
      <c r="AN23" s="1000"/>
      <c r="AO23" s="1000"/>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502</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473</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553</v>
      </c>
      <c r="AF30" s="1000"/>
      <c r="AG30" s="1000"/>
      <c r="AH30" s="1000"/>
      <c r="AI30" s="1000" t="s">
        <v>550</v>
      </c>
      <c r="AJ30" s="1000"/>
      <c r="AK30" s="1000"/>
      <c r="AL30" s="1000"/>
      <c r="AM30" s="1000" t="s">
        <v>548</v>
      </c>
      <c r="AN30" s="1000"/>
      <c r="AO30" s="1000"/>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502</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473</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555</v>
      </c>
      <c r="AF37" s="1000"/>
      <c r="AG37" s="1000"/>
      <c r="AH37" s="1000"/>
      <c r="AI37" s="1000" t="s">
        <v>552</v>
      </c>
      <c r="AJ37" s="1000"/>
      <c r="AK37" s="1000"/>
      <c r="AL37" s="1000"/>
      <c r="AM37" s="1000" t="s">
        <v>549</v>
      </c>
      <c r="AN37" s="1000"/>
      <c r="AO37" s="1000"/>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473</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553</v>
      </c>
      <c r="AF44" s="1000"/>
      <c r="AG44" s="1000"/>
      <c r="AH44" s="1000"/>
      <c r="AI44" s="1000" t="s">
        <v>550</v>
      </c>
      <c r="AJ44" s="1000"/>
      <c r="AK44" s="1000"/>
      <c r="AL44" s="1000"/>
      <c r="AM44" s="1000" t="s">
        <v>524</v>
      </c>
      <c r="AN44" s="1000"/>
      <c r="AO44" s="1000"/>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473</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8" t="s">
        <v>11</v>
      </c>
      <c r="AC51" s="1013"/>
      <c r="AD51" s="1014"/>
      <c r="AE51" s="1000" t="s">
        <v>553</v>
      </c>
      <c r="AF51" s="1000"/>
      <c r="AG51" s="1000"/>
      <c r="AH51" s="1000"/>
      <c r="AI51" s="1000" t="s">
        <v>550</v>
      </c>
      <c r="AJ51" s="1000"/>
      <c r="AK51" s="1000"/>
      <c r="AL51" s="1000"/>
      <c r="AM51" s="1000" t="s">
        <v>524</v>
      </c>
      <c r="AN51" s="1000"/>
      <c r="AO51" s="1000"/>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473</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553</v>
      </c>
      <c r="AF58" s="1000"/>
      <c r="AG58" s="1000"/>
      <c r="AH58" s="1000"/>
      <c r="AI58" s="1000" t="s">
        <v>550</v>
      </c>
      <c r="AJ58" s="1000"/>
      <c r="AK58" s="1000"/>
      <c r="AL58" s="1000"/>
      <c r="AM58" s="1000" t="s">
        <v>524</v>
      </c>
      <c r="AN58" s="1000"/>
      <c r="AO58" s="1000"/>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473</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553</v>
      </c>
      <c r="AF65" s="1000"/>
      <c r="AG65" s="1000"/>
      <c r="AH65" s="1000"/>
      <c r="AI65" s="1000" t="s">
        <v>550</v>
      </c>
      <c r="AJ65" s="1000"/>
      <c r="AK65" s="1000"/>
      <c r="AL65" s="1000"/>
      <c r="AM65" s="1000" t="s">
        <v>524</v>
      </c>
      <c r="AN65" s="1000"/>
      <c r="AO65" s="1000"/>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502</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2019-07-02T02:04:51Z</cp:lastPrinted>
  <dcterms:created xsi:type="dcterms:W3CDTF">2012-03-13T00:50:25Z</dcterms:created>
  <dcterms:modified xsi:type="dcterms:W3CDTF">2019-08-30T12:09:31Z</dcterms:modified>
</cp:coreProperties>
</file>