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<sst xmlns="http://schemas.openxmlformats.org/spreadsheetml/2006/main" count="3012" uniqueCount="690">
  <si>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</si>
  <si>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</si>
  <si>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</si>
  <si>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</si>
  <si>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</si>
  <si>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</si>
  <si>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</si>
  <si>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</si>
  <si>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</si>
  <si>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</si>
  <si>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</si>
  <si>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</si>
  <si>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</si>
  <si>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</si>
  <si>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</si>
  <si>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</si>
  <si>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</si>
  <si>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</si>
  <si>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</si>
  <si>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</si>
  <si>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</si>
  <si>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</si>
  <si>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</si>
  <si>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</si>
  <si>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</si>
  <si>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</si>
  <si>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</si>
  <si>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</si>
  <si>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</si>
  <si>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</si>
  <si>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</si>
  <si>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</si>
  <si>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</si>
  <si>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</si>
  <si>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</si>
  <si>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</si>
  <si>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</si>
  <si>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</si>
  <si>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</si>
  <si>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</si>
  <si>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</si>
  <si>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</si>
  <si>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</si>
  <si>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</si>
  <si>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</si>
  <si>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</si>
  <si>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</si>
  <si>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</si>
  <si>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</si>
  <si>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</si>
  <si>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</si>
  <si>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</si>
  <si>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</si>
  <si>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</si>
  <si>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</si>
  <si>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</si>
  <si>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</si>
  <si>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</si>
  <si>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</si>
  <si>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</si>
  <si>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</si>
  <si>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</si>
  <si>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</si>
  <si>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</si>
  <si>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</si>
  <si>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</si>
  <si>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</si>
  <si>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</si>
  <si>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</si>
  <si>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</si>
  <si>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</si>
  <si>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</si>
  <si>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</si>
  <si>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</si>
  <si>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</si>
  <si>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</si>
  <si>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</si>
  <si>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</si>
  <si>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</si>
  <si>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</si>
  <si>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</si>
  <si>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</si>
  <si>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</si>
  <si>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</si>
  <si>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</si>
  <si>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</si>
  <si>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</si>
  <si>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</si>
  <si>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</si>
  <si>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</si>
  <si>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</si>
  <si>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</si>
  <si>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</si>
  <si>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</si>
  <si>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</si>
  <si>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</si>
  <si>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</si>
  <si>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</si>
  <si>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</si>
  <si>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</si>
  <si>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</si>
  <si>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</si>
  <si>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</si>
  <si>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</si>
  <si>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</si>
  <si>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</si>
  <si>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</si>
  <si>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</si>
  <si>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</si>
  <si>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</si>
  <si>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</si>
  <si>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</si>
  <si>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</si>
  <si>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</si>
  <si>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</si>
  <si>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</si>
  <si>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</si>
  <si>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</si>
  <si>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</si>
  <si>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</si>
  <si>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</si>
  <si>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</si>
  <si>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</si>
  <si>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</si>
  <si>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</si>
  <si>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</si>
  <si>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</si>
  <si>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</si>
  <si>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</si>
  <si>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</si>
  <si>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</si>
  <si>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</si>
  <si>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</si>
  <si>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</si>
  <si>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</si>
  <si>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</si>
  <si>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</si>
  <si>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</si>
  <si>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</si>
  <si>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</si>
  <si>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</si>
  <si>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</si>
  <si>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</si>
  <si>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</si>
  <si>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</si>
  <si>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</si>
  <si>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</si>
  <si>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</si>
  <si>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</si>
  <si>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</si>
  <si>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</si>
  <si>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</si>
  <si>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</si>
  <si>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</si>
  <si>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</si>
  <si>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</si>
  <si>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</si>
  <si>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</si>
  <si>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</si>
  <si>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</si>
  <si>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</si>
  <si>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</si>
  <si>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</si>
  <si>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</si>
  <si>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</si>
  <si>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</si>
  <si>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</si>
  <si>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</si>
  <si>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</si>
  <si>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</si>
  <si>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</si>
  <si>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</si>
  <si>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</si>
  <si>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</si>
  <si>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</si>
  <si>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</si>
  <si>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</si>
  <si>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</si>
  <si>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</si>
  <si>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</si>
  <si>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</si>
  <si>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</si>
  <si>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</si>
  <si>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</si>
  <si>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</si>
  <si>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</si>
  <si>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</si>
  <si>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</si>
  <si>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</si>
  <si>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</si>
  <si>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</si>
  <si>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</si>
  <si>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</si>
  <si>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</si>
  <si>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</si>
  <si>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</si>
  <si>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</si>
  <si>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</si>
  <si>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</si>
  <si>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</si>
  <si>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</si>
  <si>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</si>
  <si>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</si>
  <si>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</si>
  <si>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</si>
  <si>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</si>
  <si>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</si>
  <si>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</si>
  <si>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</si>
  <si>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</si>
  <si>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</si>
  <si>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</si>
  <si>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</si>
  <si>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</si>
  <si>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</si>
  <si>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</si>
  <si>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</si>
  <si>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</si>
  <si>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</si>
  <si>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</si>
  <si>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</si>
  <si>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</si>
  <si>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</si>
  <si>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</si>
  <si>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</si>
  <si>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</si>
  <si>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</si>
  <si>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</si>
  <si>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</si>
  <si>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</si>
  <si>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</si>
  <si>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</si>
  <si>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</si>
  <si>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</si>
  <si>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</si>
  <si>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</si>
  <si>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</si>
  <si>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</si>
  <si>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</si>
  <si>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</si>
  <si>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</si>
  <si>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</si>
  <si>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</si>
  <si>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</si>
  <si>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</si>
  <si>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</si>
  <si>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</si>
  <si>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</si>
  <si>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</si>
  <si>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</si>
  <si>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</si>
  <si>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</si>
  <si>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</si>
  <si>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</si>
  <si>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</si>
  <si>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</si>
  <si>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</si>
  <si>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</si>
  <si>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</si>
  <si>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</si>
  <si>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</si>
  <si>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</si>
  <si>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</si>
  <si>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</si>
  <si>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</si>
  <si>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</si>
  <si>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</si>
  <si>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</si>
  <si>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</si>
  <si>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</si>
  <si>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</si>
  <si>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</si>
  <si>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</si>
  <si>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</si>
  <si>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</si>
  <si>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</si>
  <si>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</si>
  <si>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</si>
  <si>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</si>
  <si>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</si>
  <si>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</si>
  <si>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</si>
  <si>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</si>
  <si>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</si>
  <si>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</si>
  <si>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</si>
  <si>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</si>
  <si>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</si>
  <si>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</si>
  <si>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</si>
  <si>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</si>
  <si>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</si>
  <si>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</si>
  <si>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</si>
  <si>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</si>
  <si>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</si>
  <si>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</si>
  <si>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</si>
  <si>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</si>
  <si>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</si>
  <si>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</si>
  <si>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</si>
  <si>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</si>
  <si>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</si>
  <si>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</si>
  <si>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</si>
  <si>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</si>
  <si>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</si>
  <si>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</si>
  <si>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</si>
  <si>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</si>
  <si>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</si>
  <si>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</si>
  <si>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</si>
  <si>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</si>
  <si>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</si>
  <si>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</si>
  <si>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</si>
  <si>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</si>
  <si>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</si>
  <si>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</si>
  <si>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</si>
  <si>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</si>
  <si>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</si>
  <si>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</si>
  <si>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</si>
  <si>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</si>
  <si>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</si>
  <si>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</si>
  <si>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</si>
  <si>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</si>
  <si>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</si>
  <si>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</si>
  <si>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</si>
  <si>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</si>
  <si>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</si>
  <si>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</si>
  <si>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</si>
  <si>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</si>
  <si>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</si>
  <si>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</si>
  <si>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</si>
  <si>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</si>
  <si>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</si>
  <si>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</si>
  <si>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</si>
  <si>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</si>
  <si>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</si>
  <si>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</si>
  <si>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</si>
  <si>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</si>
  <si>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</si>
  <si>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</si>
  <si>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</si>
  <si>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</si>
  <si>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</si>
  <si>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</si>
  <si>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</si>
  <si>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</si>
  <si>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</si>
  <si>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</si>
  <si>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</si>
  <si>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</si>
  <si>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</si>
  <si>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</si>
  <si>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</si>
  <si>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</si>
  <si>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</si>
  <si>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</si>
  <si>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</si>
  <si>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</si>
  <si>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</si>
  <si>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</si>
  <si>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</si>
  <si>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</si>
  <si>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</si>
  <si>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</si>
  <si>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</si>
  <si>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</si>
  <si>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</si>
  <si>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</si>
  <si>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</si>
  <si>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</si>
  <si>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</si>
  <si>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</si>
  <si>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</si>
  <si>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</si>
  <si>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</si>
  <si>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</si>
  <si>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</si>
  <si>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</si>
  <si>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</si>
  <si>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</si>
  <si>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</si>
  <si>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</si>
  <si>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</si>
  <si>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</si>
  <si>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</si>
  <si>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</si>
  <si>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</si>
  <si>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</si>
  <si>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</si>
  <si>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</si>
  <si>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</si>
  <si>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</si>
  <si>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</si>
  <si>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</si>
  <si>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</si>
  <si>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</si>
  <si>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</si>
  <si>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</si>
  <si>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</si>
  <si>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</si>
  <si>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</si>
  <si>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</si>
  <si>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</si>
  <si>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</si>
  <si>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</si>
  <si>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</si>
  <si>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</si>
  <si>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</si>
  <si>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</si>
  <si>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</si>
  <si>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</si>
  <si>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</si>
  <si>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</si>
  <si>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</si>
  <si>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</si>
  <si>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</si>
  <si>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</si>
  <si>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</si>
  <si>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</si>
  <si>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</si>
  <si>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</si>
  <si>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</si>
  <si>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</si>
  <si>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</si>
  <si>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</si>
  <si>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</si>
  <si>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</si>
  <si>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</si>
  <si>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</si>
  <si>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</si>
  <si>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</si>
  <si>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</si>
  <si>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</si>
  <si>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</si>
  <si>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</si>
  <si>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</si>
  <si>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</si>
  <si>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</si>
  <si>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</si>
  <si>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</si>
  <si>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</si>
  <si>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</si>
  <si>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</si>
  <si>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</si>
  <si>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</si>
  <si>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</si>
  <si>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</si>
  <si>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</si>
  <si>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</si>
  <si>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</si>
  <si>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</si>
  <si>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</si>
  <si>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</si>
  <si>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</si>
  <si>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</si>
  <si>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</si>
  <si>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</si>
  <si>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</si>
  <si>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</si>
  <si>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</si>
  <si>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</si>
  <si>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</si>
  <si>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</si>
  <si>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</si>
  <si>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</si>
  <si>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</si>
  <si>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</si>
  <si>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</si>
  <si>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</si>
  <si>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</si>
  <si>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</si>
  <si>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</si>
  <si>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</si>
  <si>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</si>
  <si>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</si>
  <si>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</si>
  <si>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</si>
  <si>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</si>
  <si>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</si>
  <si>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</si>
  <si>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</si>
  <si>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</si>
  <si>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</si>
  <si>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</si>
  <si>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</si>
  <si>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</si>
  <si>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</si>
  <si>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</si>
  <si>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</si>
  <si>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</si>
  <si>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</si>
  <si>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</si>
  <si>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</si>
  <si>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</si>
  <si>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</si>
  <si>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</si>
  <si>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</si>
  <si>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</si>
  <si>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</si>
  <si>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</si>
  <si>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</si>
  <si>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</si>
  <si>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</si>
  <si>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</si>
  <si>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</si>
  <si>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</si>
  <si>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</si>
  <si>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</si>
  <si>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</si>
  <si>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</si>
  <si>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</si>
  <si>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</si>
  <si>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</si>
  <si>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</si>
  <si>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</si>
  <si>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</si>
  <si>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</si>
  <si>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</si>
  <si>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</si>
  <si>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</si>
  <si>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</si>
  <si>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</si>
  <si>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</si>
  <si>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</si>
  <si>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</si>
  <si>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</si>
  <si>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</si>
  <si>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</si>
  <si>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</si>
  <si>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</si>
  <si>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</si>
  <si>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</si>
  <si>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</si>
  <si>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</si>
  <si>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</si>
  <si>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</si>
  <si>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</si>
  <si>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</si>
  <si>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</si>
  <si>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</si>
  <si>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</si>
  <si>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</si>
  <si>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</si>
  <si>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</si>
  <si>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</si>
  <si>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</si>
  <si>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</si>
  <si>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</si>
  <si>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</si>
  <si>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</si>
  <si>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</si>
  <si>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</si>
  <si>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</si>
  <si>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</si>
  <si>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</si>
  <si>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</si>
  <si>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</si>
  <si>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</si>
  <si>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</si>
  <si>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</si>
  <si>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</si>
  <si>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件</t>
    <phoneticPr fontId="5"/>
  </si>
  <si>
    <t>百万円</t>
    <phoneticPr fontId="5"/>
  </si>
  <si>
    <t>　　/</t>
    <phoneticPr fontId="5"/>
  </si>
  <si>
    <t>昭和６０年度</t>
    <phoneticPr fontId="5"/>
  </si>
  <si>
    <t>終了予定なし</t>
    <phoneticPr fontId="5"/>
  </si>
  <si>
    <t>スポーツ基本法第33条第1項第2号</t>
    <phoneticPr fontId="5"/>
  </si>
  <si>
    <t>第２期スポーツ基本計画（平成29年3月24日策定）</t>
    <phoneticPr fontId="5"/>
  </si>
  <si>
    <t>全国中学校体育大会及び全国高等学校総合体育大会の運営に要する経費のうち、開催地の都道府県において要する経費の一部を国が補助し、もって中学校及び高等学校のスポーツの振興に寄与すること。</t>
    <phoneticPr fontId="5"/>
  </si>
  <si>
    <t>開催都道府県の経費の一部（諸謝金（競技役員等の謝金に限る。）、旅費（選手旅費は除く。）、褒賞費、消耗品費、賃金、印刷製本費、通信運搬費、借料及び損料、会議費）について補助。
【実施方法】開催地の都道府県に補助（補助率：定額）</t>
    <phoneticPr fontId="5"/>
  </si>
  <si>
    <t>-</t>
    <phoneticPr fontId="5"/>
  </si>
  <si>
    <t>-</t>
    <phoneticPr fontId="5"/>
  </si>
  <si>
    <t>-</t>
    <phoneticPr fontId="5"/>
  </si>
  <si>
    <t>地方スポーツ振興費補助金</t>
    <phoneticPr fontId="5"/>
  </si>
  <si>
    <t>運動部やスポーツクラブに所属する生徒（中学2年生男子）の割合が平成23年度※以降で最も高くなること
※平成23年度以降で最も高いのは平成26年度の86.7％</t>
    <phoneticPr fontId="5"/>
  </si>
  <si>
    <t>運動部やスポーツクラブに所属する生徒（中学2年生男子）の割合
※数値は「全国体力・運動能力、運動習慣等調査」によるもの</t>
    <phoneticPr fontId="5"/>
  </si>
  <si>
    <t>％</t>
    <phoneticPr fontId="5"/>
  </si>
  <si>
    <t>％</t>
    <phoneticPr fontId="5"/>
  </si>
  <si>
    <t>-</t>
    <phoneticPr fontId="5"/>
  </si>
  <si>
    <t>-</t>
    <phoneticPr fontId="5"/>
  </si>
  <si>
    <t>全国体力・運動能力、運動習慣等調査</t>
    <phoneticPr fontId="5"/>
  </si>
  <si>
    <t>運動部やスポーツクラブに所属する生徒（中学2年生女子）の割合が平成23年度※以降で最も高くなること
※平成23年度以降で最も高いのは平成28年度の61.7％</t>
    <phoneticPr fontId="5"/>
  </si>
  <si>
    <t>運動部やスポーツクラブに所属する生徒（中学2年生女子）の割合
※数値は「全国体力・運動能力、運動習慣等調査」によるもの</t>
    <phoneticPr fontId="5"/>
  </si>
  <si>
    <t>-</t>
    <phoneticPr fontId="5"/>
  </si>
  <si>
    <t>全国体力・運動能力、運動習慣等調査</t>
    <phoneticPr fontId="5"/>
  </si>
  <si>
    <t>全国高等学校総合体育大会を目指す生徒（男子）が、平成23年度※以降で最も多くなること
※平成23年度以降で最も多かったのは、平成27年度の993,869人</t>
  </si>
  <si>
    <t xml:space="preserve">全国高等学校総合体育大会を目指す生徒数（男子）（高等学校の運動部活動の部員数）
</t>
  </si>
  <si>
    <t>人</t>
  </si>
  <si>
    <t>（公財）高等学校体育連盟　加盟・登録状況</t>
  </si>
  <si>
    <t>全国高等学校総合体育大会を目指す生徒（女子）が、平成23年度※以降で最も多くなること
※平成23年度以降で最も多かったのは、平成27年度の463,261人</t>
  </si>
  <si>
    <t>全国高等学校総合体育大会を目指す生徒数（女子）（高等学校の運動部活動の部員数）</t>
  </si>
  <si>
    <t>全国中学校体育大会運営事業に対して補助を行った競技数</t>
    <phoneticPr fontId="5"/>
  </si>
  <si>
    <t>全国高等学校総合体育大会運営事業に対して補助を行った競技数</t>
    <phoneticPr fontId="5"/>
  </si>
  <si>
    <t>件</t>
    <phoneticPr fontId="5"/>
  </si>
  <si>
    <t>件</t>
    <phoneticPr fontId="5"/>
  </si>
  <si>
    <t>【全国中学校体育大会運営事業】
補助金額／補助競技数　　　　　　　　　　　　　　</t>
    <phoneticPr fontId="5"/>
  </si>
  <si>
    <t>百万円</t>
  </si>
  <si>
    <t>補助金額／補助競技数</t>
    <phoneticPr fontId="5"/>
  </si>
  <si>
    <t>18百万円/23</t>
    <phoneticPr fontId="5"/>
  </si>
  <si>
    <t>23百万円/23</t>
    <phoneticPr fontId="5"/>
  </si>
  <si>
    <t>23百万/23</t>
    <phoneticPr fontId="5"/>
  </si>
  <si>
    <t>【全国高等学校総合体育大会運営事業】
補助金額／補助競技数　　　</t>
    <phoneticPr fontId="5"/>
  </si>
  <si>
    <t>補助金額／補助競技数</t>
    <phoneticPr fontId="5"/>
  </si>
  <si>
    <t>48百万円/38</t>
  </si>
  <si>
    <t>43百万円/38</t>
  </si>
  <si>
    <t>／　　　　　　　　　　　　　　</t>
    <phoneticPr fontId="5"/>
  </si>
  <si>
    <t>自主的にスポーツをする時間を持ちたいと思う中学生の割合</t>
    <phoneticPr fontId="5"/>
  </si>
  <si>
    <t>スポーツが「嫌い」・「やや嫌い」である中学生の割合</t>
  </si>
  <si>
    <t>本事業の成果により、子供たちがスポーツの楽しさや喜びを味わい、運動が好きである生徒が増えたり、体力に自信のある生徒が増えたりすることは、結果として、子供の体力の向上につながるものと考えられる。</t>
    <phoneticPr fontId="5"/>
  </si>
  <si>
    <t>全国大会への出場は、多くの中学生・高校生の目標となっており、その大会の開催は、国民や社会のニーズも非常に高い。</t>
    <phoneticPr fontId="5"/>
  </si>
  <si>
    <t>本事業は、全国的な事業であり、開催県の負担軽減の観点から国による補助が必要である。</t>
    <phoneticPr fontId="5"/>
  </si>
  <si>
    <t>スポーツ基本法に定められた法律補助事業であり、政策の優先度は高い。</t>
    <phoneticPr fontId="5"/>
  </si>
  <si>
    <t>補助金額は都道府県負担金の額を上限とし、負担割合の妥当性を確保している。</t>
    <phoneticPr fontId="5"/>
  </si>
  <si>
    <t>事業経費の費目、使途の内容を厳正に審査している。</t>
    <phoneticPr fontId="5"/>
  </si>
  <si>
    <t>補助金の交付要綱に従って、適切な支出となっていることを確認している。</t>
    <phoneticPr fontId="5"/>
  </si>
  <si>
    <t>当該事業を行うに当たり必要性が高い費目のみを対象としている。</t>
    <phoneticPr fontId="5"/>
  </si>
  <si>
    <t>成果目標に対して、十分な実績を上げており、成果指標は見合ったものとなっている。</t>
    <phoneticPr fontId="5"/>
  </si>
  <si>
    <t>都道府県には実行委員会が設置され、適切かつ事業を実施するための効率的な形態となっており、各種目の実行委員会と連携し、高い実効性を上げている。</t>
    <phoneticPr fontId="5"/>
  </si>
  <si>
    <t>大会運営事業に対して補助を行った競技数を実績としており、見込みに見合ったものである。</t>
    <phoneticPr fontId="5"/>
  </si>
  <si>
    <t>348</t>
    <phoneticPr fontId="5"/>
  </si>
  <si>
    <t>346</t>
    <phoneticPr fontId="5"/>
  </si>
  <si>
    <t>368</t>
    <phoneticPr fontId="5"/>
  </si>
  <si>
    <t>328</t>
    <phoneticPr fontId="5"/>
  </si>
  <si>
    <t>322</t>
    <phoneticPr fontId="5"/>
  </si>
  <si>
    <t>309</t>
    <phoneticPr fontId="5"/>
  </si>
  <si>
    <t>328</t>
    <phoneticPr fontId="5"/>
  </si>
  <si>
    <t>文部科学省</t>
    <phoneticPr fontId="5"/>
  </si>
  <si>
    <t>○</t>
    <phoneticPr fontId="5"/>
  </si>
  <si>
    <t>11　スポーツの振興</t>
    <phoneticPr fontId="5"/>
  </si>
  <si>
    <t>11-1 スポーツを「する」「みる」「ささえる」スポーツ参画人口の拡大と、そのための人材育成・場の充実</t>
    <phoneticPr fontId="5"/>
  </si>
  <si>
    <t>中学校・高等学校スポーツ活動振興事業</t>
    <phoneticPr fontId="5"/>
  </si>
  <si>
    <t>スポーツ庁</t>
    <phoneticPr fontId="5"/>
  </si>
  <si>
    <t>23百万/23</t>
    <phoneticPr fontId="5"/>
  </si>
  <si>
    <t>43百万/38</t>
    <phoneticPr fontId="5"/>
  </si>
  <si>
    <t>全国中学校体育大会の開催</t>
  </si>
  <si>
    <t>補助金等交付</t>
  </si>
  <si>
    <t>全国高等学校総合体育大会の開催</t>
  </si>
  <si>
    <t>広島県</t>
    <rPh sb="0" eb="3">
      <t>ヒロシマケン</t>
    </rPh>
    <phoneticPr fontId="5"/>
  </si>
  <si>
    <t>山口県</t>
    <rPh sb="0" eb="3">
      <t>ヤマグチケン</t>
    </rPh>
    <phoneticPr fontId="5"/>
  </si>
  <si>
    <t>岡山県</t>
    <rPh sb="0" eb="3">
      <t>オカヤマケン</t>
    </rPh>
    <phoneticPr fontId="5"/>
  </si>
  <si>
    <t>鳥取県</t>
    <rPh sb="0" eb="3">
      <t>トットリケン</t>
    </rPh>
    <phoneticPr fontId="5"/>
  </si>
  <si>
    <t>滋賀県</t>
    <rPh sb="0" eb="3">
      <t>シガケン</t>
    </rPh>
    <phoneticPr fontId="5"/>
  </si>
  <si>
    <t>長野県</t>
    <rPh sb="0" eb="3">
      <t>ナガノケン</t>
    </rPh>
    <phoneticPr fontId="5"/>
  </si>
  <si>
    <t>三重県</t>
    <rPh sb="0" eb="3">
      <t>ミエケン</t>
    </rPh>
    <phoneticPr fontId="5"/>
  </si>
  <si>
    <t>静岡県</t>
    <rPh sb="0" eb="3">
      <t>シズオカケン</t>
    </rPh>
    <phoneticPr fontId="5"/>
  </si>
  <si>
    <t>愛知県</t>
    <rPh sb="0" eb="3">
      <t>アイチケン</t>
    </rPh>
    <phoneticPr fontId="5"/>
  </si>
  <si>
    <t>岐阜県</t>
    <rPh sb="0" eb="3">
      <t>ギフケン</t>
    </rPh>
    <phoneticPr fontId="5"/>
  </si>
  <si>
    <t>秋田県</t>
    <rPh sb="0" eb="3">
      <t>アキタケン</t>
    </rPh>
    <phoneticPr fontId="5"/>
  </si>
  <si>
    <t>和歌山県</t>
    <rPh sb="0" eb="4">
      <t>ワカヤマケン</t>
    </rPh>
    <phoneticPr fontId="5"/>
  </si>
  <si>
    <t>福島県</t>
    <rPh sb="0" eb="3">
      <t>フクシマケン</t>
    </rPh>
    <phoneticPr fontId="5"/>
  </si>
  <si>
    <t>大阪府</t>
    <rPh sb="0" eb="3">
      <t>オオサカフ</t>
    </rPh>
    <phoneticPr fontId="5"/>
  </si>
  <si>
    <t>全国高等学校総合体育大会の開催</t>
    <phoneticPr fontId="5"/>
  </si>
  <si>
    <t>‐</t>
  </si>
  <si>
    <t>無</t>
  </si>
  <si>
    <t>A.広島県</t>
    <rPh sb="2" eb="5">
      <t>ヒロシマケン</t>
    </rPh>
    <phoneticPr fontId="5"/>
  </si>
  <si>
    <t>B.三重県</t>
    <rPh sb="2" eb="5">
      <t>ミエケン</t>
    </rPh>
    <phoneticPr fontId="5"/>
  </si>
  <si>
    <t>新潟県</t>
    <phoneticPr fontId="5"/>
  </si>
  <si>
    <t>島根県</t>
    <phoneticPr fontId="5"/>
  </si>
  <si>
    <t>旅費</t>
    <rPh sb="0" eb="2">
      <t>リョヒ</t>
    </rPh>
    <phoneticPr fontId="5"/>
  </si>
  <si>
    <t>印刷製本費</t>
    <rPh sb="0" eb="2">
      <t>インサツ</t>
    </rPh>
    <rPh sb="2" eb="4">
      <t>セイホン</t>
    </rPh>
    <rPh sb="4" eb="5">
      <t>ヒ</t>
    </rPh>
    <phoneticPr fontId="5"/>
  </si>
  <si>
    <t>大会競技役員旅費</t>
    <rPh sb="0" eb="2">
      <t>タイカイ</t>
    </rPh>
    <rPh sb="2" eb="4">
      <t>キョウギ</t>
    </rPh>
    <rPh sb="4" eb="6">
      <t>ヤクイン</t>
    </rPh>
    <rPh sb="6" eb="8">
      <t>リョヒ</t>
    </rPh>
    <phoneticPr fontId="5"/>
  </si>
  <si>
    <t>大会プログラム等作成</t>
    <rPh sb="0" eb="2">
      <t>タイカイ</t>
    </rPh>
    <rPh sb="7" eb="8">
      <t>トウ</t>
    </rPh>
    <rPh sb="8" eb="10">
      <t>サクセイ</t>
    </rPh>
    <phoneticPr fontId="5"/>
  </si>
  <si>
    <t>借料及び損料</t>
    <rPh sb="0" eb="2">
      <t>シャクリョウ</t>
    </rPh>
    <rPh sb="2" eb="3">
      <t>オヨ</t>
    </rPh>
    <rPh sb="4" eb="6">
      <t>ソンリョウ</t>
    </rPh>
    <phoneticPr fontId="5"/>
  </si>
  <si>
    <t>消耗品費</t>
    <rPh sb="0" eb="3">
      <t>ショウモウヒン</t>
    </rPh>
    <rPh sb="3" eb="4">
      <t>ヒ</t>
    </rPh>
    <phoneticPr fontId="5"/>
  </si>
  <si>
    <t>競技用消耗品費</t>
    <rPh sb="0" eb="3">
      <t>キョウギヨウ</t>
    </rPh>
    <rPh sb="3" eb="6">
      <t>ショウモウヒン</t>
    </rPh>
    <rPh sb="6" eb="7">
      <t>ヒ</t>
    </rPh>
    <phoneticPr fontId="5"/>
  </si>
  <si>
    <t>会場使用料</t>
    <rPh sb="0" eb="2">
      <t>カイジョウ</t>
    </rPh>
    <rPh sb="2" eb="5">
      <t>シヨウリョウ</t>
    </rPh>
    <phoneticPr fontId="5"/>
  </si>
  <si>
    <t>その他</t>
    <rPh sb="2" eb="3">
      <t>タ</t>
    </rPh>
    <phoneticPr fontId="5"/>
  </si>
  <si>
    <t>競技役員等謝金等</t>
    <rPh sb="0" eb="2">
      <t>キョウギ</t>
    </rPh>
    <rPh sb="2" eb="4">
      <t>ヤクイン</t>
    </rPh>
    <rPh sb="4" eb="5">
      <t>トウ</t>
    </rPh>
    <rPh sb="5" eb="7">
      <t>シャキン</t>
    </rPh>
    <rPh sb="7" eb="8">
      <t>トウ</t>
    </rPh>
    <phoneticPr fontId="5"/>
  </si>
  <si>
    <t>政策課 学校体育室</t>
    <rPh sb="4" eb="8">
      <t>ガッコウタイイク</t>
    </rPh>
    <rPh sb="8" eb="9">
      <t>シツ</t>
    </rPh>
    <phoneticPr fontId="5"/>
  </si>
  <si>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</si>
  <si>
    <t>より効果的・効率的な事業となるよう、実施計画書や実績報告書の内容を精査する。</t>
  </si>
  <si>
    <t>全国中学校体育大会あるいは全国高等学校総合体育大会を開催する都道府県にのみ交付している。</t>
    <rPh sb="37" eb="39">
      <t>コウフ</t>
    </rPh>
    <phoneticPr fontId="5"/>
  </si>
  <si>
    <t>学校体育室長　伊藤　賢</t>
    <rPh sb="7" eb="9">
      <t>イトウ</t>
    </rPh>
    <rPh sb="10" eb="11">
      <t>カシコ</t>
    </rPh>
    <phoneticPr fontId="5"/>
  </si>
  <si>
    <t>外部有識者による点検対象外</t>
    <phoneticPr fontId="5"/>
  </si>
  <si>
    <t>御指摘を踏まえ、成果目標の達成に向け、進捗状況を適切に把握し中期的な成果目標を検証するなど、引き続き工夫・改善に努める。</t>
    <phoneticPr fontId="5"/>
  </si>
  <si>
    <t>執行等改善</t>
  </si>
  <si>
    <t>１．本事業は、中学校及び高等学校のスポーツの振興を図る観点から、全国中学校体育大会及び全国高等学校総合体育大会に対する支援を行うことを目的に昭和６０年度以降長期に亘り実施している事業であり、事業評価に当たっては事業成果の検証の観点から検証を行った。
２．所見：本事業は中学生、高校生にとってスポーツの最大の祭典として認知されており、かつスポーツ基本法に定められた法律補助事業であることから、国の事業としての必要性は認められる。しかしながら、多くの成果指標が、前年度の成果実績を下回っており、かつ同様の傾向が近年継続していることから、成果実績が前年度を割り込む主な原因について要因分析するともに、生徒数全体が減少していることに起因するのであれば、事業の成果をより的確に把握できるような成果目標の設定について検証を行う必要がある。加えて、生徒、クラブ指導者及び学校関係者からの意見や要望を広く聴取するとともに、補助メニュー及び成果指標に反映させるよう、より一層の取組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</si>
</sst>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56030</xdr:colOff>
      <xdr:row>741</xdr:row>
      <xdr:rowOff>134471</xdr:rowOff>
    </xdr:from>
    <xdr:to>
      <xdr:col>40</xdr:col>
      <xdr:colOff>45571</xdr:colOff>
      <xdr:row>750</xdr:row>
      <xdr:rowOff>342714</xdr:rowOff>
    </xdr:to>
    <xdr:grpSp>
      <xdr:nvGrpSpPr>
        <xdr:cNvPr id="5" name="グループ化 4">
          <a:extLst>
            <a:ext uri="{FF2B5EF4-FFF2-40B4-BE49-F238E27FC236}">
              <a16:creationId xmlns:a16="http://schemas.microsoft.com/office/drawing/2014/main" id="{4E59DF00-8D94-4134-B0DC-112D477630C7}"/>
            </a:ext>
          </a:extLst>
        </xdr:cNvPr>
        <xdr:cNvGrpSpPr/>
      </xdr:nvGrpSpPr>
      <xdr:grpSpPr>
        <a:xfrm>
          <a:off x="2697630" y="54922271"/>
          <a:ext cx="5475941" cy="3408643"/>
          <a:chOff x="2340429" y="38117236"/>
          <a:chExt cx="5460180" cy="3308323"/>
        </a:xfrm>
      </xdr:grpSpPr>
      <xdr:grpSp>
        <xdr:nvGrpSpPr>
          <xdr:cNvPr id="6" name="グループ化 9">
            <a:extLst>
              <a:ext uri="{FF2B5EF4-FFF2-40B4-BE49-F238E27FC236}">
                <a16:creationId xmlns:a16="http://schemas.microsoft.com/office/drawing/2014/main" id="{A0FD450E-6BF1-4456-9B96-28024A815710}"/>
              </a:ext>
            </a:extLst>
          </xdr:cNvPr>
          <xdr:cNvGrpSpPr>
            <a:grpSpLocks/>
          </xdr:cNvGrpSpPr>
        </xdr:nvGrpSpPr>
        <xdr:grpSpPr bwMode="auto">
          <a:xfrm>
            <a:off x="2340429" y="38117236"/>
            <a:ext cx="5460180" cy="3308323"/>
            <a:chOff x="4235824" y="29695588"/>
            <a:chExt cx="5435657" cy="3326947"/>
          </a:xfrm>
        </xdr:grpSpPr>
        <xdr:sp macro="" textlink="">
          <xdr:nvSpPr>
            <xdr:cNvPr id="9" name="Rectangle 1">
              <a:extLst>
                <a:ext uri="{FF2B5EF4-FFF2-40B4-BE49-F238E27FC236}">
                  <a16:creationId xmlns:a16="http://schemas.microsoft.com/office/drawing/2014/main" id="{336F0B85-E066-4D54-996B-C416FEE5788E}"/>
                </a:ext>
              </a:extLst>
            </xdr:cNvPr>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
              <a:extLst>
                <a:ext uri="{FF2B5EF4-FFF2-40B4-BE49-F238E27FC236}">
                  <a16:creationId xmlns:a16="http://schemas.microsoft.com/office/drawing/2014/main" id="{0F45B6A6-E5A4-4364-86FE-87EF5CFD48C3}"/>
                </a:ext>
              </a:extLst>
            </xdr:cNvPr>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２２．４百万円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4">
              <a:extLst>
                <a:ext uri="{FF2B5EF4-FFF2-40B4-BE49-F238E27FC236}">
                  <a16:creationId xmlns:a16="http://schemas.microsoft.com/office/drawing/2014/main" id="{4CB20E8F-18A3-4BD8-86EA-4F86167EB6E1}"/>
                </a:ext>
              </a:extLst>
            </xdr:cNvPr>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a:solidFill>
                    <a:srgbClr xmlns:mc="http://schemas.openxmlformats.org/markup-compatibility/2006" xmlns:a14="http://schemas.microsoft.com/office/drawing/2010/main" val="000000" mc:Ignorable="a14" a14:legacySpreadsheetColorIndex="8"/>
                  </a:solidFill>
                </a:rPr>
                <a:t>全国中学校体育大会の開催</a:t>
              </a:r>
            </a:p>
          </xdr:txBody>
        </xdr:sp>
        <xdr:sp macro="" textlink="">
          <xdr:nvSpPr>
            <xdr:cNvPr id="12" name="Rectangle 5">
              <a:extLst>
                <a:ext uri="{FF2B5EF4-FFF2-40B4-BE49-F238E27FC236}">
                  <a16:creationId xmlns:a16="http://schemas.microsoft.com/office/drawing/2014/main" id="{B48551A8-6F33-46FD-A192-0EF6E523E9B4}"/>
                </a:ext>
              </a:extLst>
            </xdr:cNvPr>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B．府県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3" name="AutoShape 9">
              <a:extLst>
                <a:ext uri="{FF2B5EF4-FFF2-40B4-BE49-F238E27FC236}">
                  <a16:creationId xmlns:a16="http://schemas.microsoft.com/office/drawing/2014/main" id="{78B1C514-C5E0-487A-AE31-8053F1B18B91}"/>
                </a:ext>
              </a:extLst>
            </xdr:cNvPr>
            <xdr:cNvCxnSpPr>
              <a:cxnSpLocks noChangeShapeType="1"/>
              <a:stCxn id="9" idx="2"/>
              <a:endCxn id="10"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AutoShape 10">
              <a:extLst>
                <a:ext uri="{FF2B5EF4-FFF2-40B4-BE49-F238E27FC236}">
                  <a16:creationId xmlns:a16="http://schemas.microsoft.com/office/drawing/2014/main" id="{65C07658-1C4C-452F-BCC6-20B925A2CD0D}"/>
                </a:ext>
              </a:extLst>
            </xdr:cNvPr>
            <xdr:cNvCxnSpPr>
              <a:cxnSpLocks noChangeShapeType="1"/>
              <a:stCxn id="9" idx="2"/>
              <a:endCxn id="12"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5" name="AutoShape 3">
              <a:extLst>
                <a:ext uri="{FF2B5EF4-FFF2-40B4-BE49-F238E27FC236}">
                  <a16:creationId xmlns:a16="http://schemas.microsoft.com/office/drawing/2014/main" id="{F093AA25-1941-4D95-8EFC-9B82B08216A0}"/>
                </a:ext>
              </a:extLst>
            </xdr:cNvPr>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6">
              <a:extLst>
                <a:ext uri="{FF2B5EF4-FFF2-40B4-BE49-F238E27FC236}">
                  <a16:creationId xmlns:a16="http://schemas.microsoft.com/office/drawing/2014/main" id="{2F140D3A-A1B2-4FBE-9A59-0DE5F87C0D8F}"/>
                </a:ext>
              </a:extLst>
            </xdr:cNvPr>
            <xdr:cNvSpPr>
              <a:spLocks noChangeArrowheads="1"/>
            </xdr:cNvSpPr>
          </xdr:nvSpPr>
          <xdr:spPr bwMode="auto">
            <a:xfrm>
              <a:off x="7123397" y="32639023"/>
              <a:ext cx="2548084"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 name="テキスト ボックス 6">
            <a:extLst>
              <a:ext uri="{FF2B5EF4-FFF2-40B4-BE49-F238E27FC236}">
                <a16:creationId xmlns:a16="http://schemas.microsoft.com/office/drawing/2014/main" id="{8547EE77-8FFE-4CFD-AC82-FCF5BC99F41D}"/>
              </a:ext>
            </a:extLst>
          </xdr:cNvPr>
          <xdr:cNvSpPr txBox="1"/>
        </xdr:nvSpPr>
        <xdr:spPr bwMode="auto">
          <a:xfrm>
            <a:off x="2372180" y="39998650"/>
            <a:ext cx="854528"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8" name="テキスト ボックス 7">
            <a:extLst>
              <a:ext uri="{FF2B5EF4-FFF2-40B4-BE49-F238E27FC236}">
                <a16:creationId xmlns:a16="http://schemas.microsoft.com/office/drawing/2014/main" id="{F3921735-20F7-4F39-8214-73BDB01D2372}"/>
              </a:ext>
            </a:extLst>
          </xdr:cNvPr>
          <xdr:cNvSpPr txBox="1"/>
        </xdr:nvSpPr>
        <xdr:spPr bwMode="auto">
          <a:xfrm>
            <a:off x="5216980" y="39960550"/>
            <a:ext cx="85452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290</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644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681</v>
      </c>
      <c r="AF5" s="717"/>
      <c r="AG5" s="717"/>
      <c r="AH5" s="717"/>
      <c r="AI5" s="717"/>
      <c r="AJ5" s="717"/>
      <c r="AK5" s="717"/>
      <c r="AL5" s="717"/>
      <c r="AM5" s="717"/>
      <c r="AN5" s="717"/>
      <c r="AO5" s="717"/>
      <c r="AP5" s="718"/>
      <c r="AQ5" s="719" t="s">
        <v>685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66</v>
      </c>
      <c r="Q13" s="109"/>
      <c r="R13" s="109"/>
      <c r="S13" s="109"/>
      <c r="T13" s="109"/>
      <c r="U13" s="109"/>
      <c r="V13" s="110"/>
      <c r="W13" s="108">
        <v>66</v>
      </c>
      <c r="X13" s="109"/>
      <c r="Y13" s="109"/>
      <c r="Z13" s="109"/>
      <c r="AA13" s="109"/>
      <c r="AB13" s="109"/>
      <c r="AC13" s="110"/>
      <c r="AD13" s="108">
        <v>65.5</v>
      </c>
      <c r="AE13" s="109"/>
      <c r="AF13" s="109"/>
      <c r="AG13" s="109"/>
      <c r="AH13" s="109"/>
      <c r="AI13" s="109"/>
      <c r="AJ13" s="110"/>
      <c r="AK13" s="108">
        <v>65.5</v>
      </c>
      <c r="AL13" s="109"/>
      <c r="AM13" s="109"/>
      <c r="AN13" s="109"/>
      <c r="AO13" s="109"/>
      <c r="AP13" s="109"/>
      <c r="AQ13" s="110"/>
      <c r="AR13" s="105">
        <v>65.5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583</v>
      </c>
      <c r="Q14" s="109"/>
      <c r="R14" s="109"/>
      <c r="S14" s="109"/>
      <c r="T14" s="109"/>
      <c r="U14" s="109"/>
      <c r="V14" s="110"/>
      <c r="W14" s="108" t="s">
        <v>583</v>
      </c>
      <c r="X14" s="109"/>
      <c r="Y14" s="109"/>
      <c r="Z14" s="109"/>
      <c r="AA14" s="109"/>
      <c r="AB14" s="109"/>
      <c r="AC14" s="110"/>
      <c r="AD14" s="108" t="s">
        <v>562</v>
      </c>
      <c r="AE14" s="109"/>
      <c r="AF14" s="109"/>
      <c r="AG14" s="109"/>
      <c r="AH14" s="109"/>
      <c r="AI14" s="109"/>
      <c r="AJ14" s="110"/>
      <c r="AK14" s="108" t="s">
        <v>567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584</v>
      </c>
      <c r="Q15" s="109"/>
      <c r="R15" s="109"/>
      <c r="S15" s="109"/>
      <c r="T15" s="109"/>
      <c r="U15" s="109"/>
      <c r="V15" s="110"/>
      <c r="W15" s="108" t="s">
        <v>585</v>
      </c>
      <c r="X15" s="109"/>
      <c r="Y15" s="109"/>
      <c r="Z15" s="109"/>
      <c r="AA15" s="109"/>
      <c r="AB15" s="109"/>
      <c r="AC15" s="110"/>
      <c r="AD15" s="108" t="s">
        <v>584</v>
      </c>
      <c r="AE15" s="109"/>
      <c r="AF15" s="109"/>
      <c r="AG15" s="109"/>
      <c r="AH15" s="109"/>
      <c r="AI15" s="109"/>
      <c r="AJ15" s="110"/>
      <c r="AK15" s="108" t="s">
        <v>567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584</v>
      </c>
      <c r="Q16" s="109"/>
      <c r="R16" s="109"/>
      <c r="S16" s="109"/>
      <c r="T16" s="109"/>
      <c r="U16" s="109"/>
      <c r="V16" s="110"/>
      <c r="W16" s="108" t="s">
        <v>584</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584</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66</v>
      </c>
      <c r="Q18" s="115"/>
      <c r="R18" s="115"/>
      <c r="S18" s="115"/>
      <c r="T18" s="115"/>
      <c r="U18" s="115"/>
      <c r="V18" s="116"/>
      <c r="W18" s="114">
        <f>SUM(W13:AC17)</f>
        <v>66</v>
      </c>
      <c r="X18" s="115"/>
      <c r="Y18" s="115"/>
      <c r="Z18" s="115"/>
      <c r="AA18" s="115"/>
      <c r="AB18" s="115"/>
      <c r="AC18" s="116"/>
      <c r="AD18" s="114">
        <f>SUM(AD13:AJ17)</f>
        <v>65.5</v>
      </c>
      <c r="AE18" s="115"/>
      <c r="AF18" s="115"/>
      <c r="AG18" s="115"/>
      <c r="AH18" s="115"/>
      <c r="AI18" s="115"/>
      <c r="AJ18" s="116"/>
      <c r="AK18" s="114">
        <f>SUM(AK13:AQ17)</f>
        <v>65.5</v>
      </c>
      <c r="AL18" s="115"/>
      <c r="AM18" s="115"/>
      <c r="AN18" s="115"/>
      <c r="AO18" s="115"/>
      <c r="AP18" s="115"/>
      <c r="AQ18" s="116"/>
      <c r="AR18" s="114">
        <f>SUM(AR13:AX17)</f>
        <v>65.5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65</v>
      </c>
      <c r="Q19" s="109"/>
      <c r="R19" s="109"/>
      <c r="S19" s="109"/>
      <c r="T19" s="109"/>
      <c r="U19" s="109"/>
      <c r="V19" s="110"/>
      <c r="W19" s="108">
        <v>63</v>
      </c>
      <c r="X19" s="109"/>
      <c r="Y19" s="109"/>
      <c r="Z19" s="109"/>
      <c r="AA19" s="109"/>
      <c r="AB19" s="109"/>
      <c r="AC19" s="110"/>
      <c r="AD19" s="108">
        <v>65.5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0.98484848484848486</v>
      </c>
      <c r="Q20" s="539"/>
      <c r="R20" s="539"/>
      <c r="S20" s="539"/>
      <c r="T20" s="539"/>
      <c r="U20" s="539"/>
      <c r="V20" s="539"/>
      <c r="W20" s="539">
        <f t="shared" ref="W20" si="0">IF(W18=0, "-", SUM(W19)/W18)</f>
        <v>0.95454545454545459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0.98484848484848486</v>
      </c>
      <c r="Q21" s="539"/>
      <c r="R21" s="539"/>
      <c r="S21" s="539"/>
      <c r="T21" s="539"/>
      <c r="U21" s="539"/>
      <c r="V21" s="539"/>
      <c r="W21" s="539">
        <f t="shared" ref="W21" si="2">IF(W19=0, "-", SUM(W19)/SUM(W13,W14))</f>
        <v>0.95454545454545459</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8">
        <v>65.5</v>
      </c>
      <c r="Q23" s="109"/>
      <c r="R23" s="109"/>
      <c r="S23" s="109"/>
      <c r="T23" s="109"/>
      <c r="U23" s="109"/>
      <c r="V23" s="110"/>
      <c r="W23" s="105">
        <v>65.5</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65.5</v>
      </c>
      <c r="Q29" s="109"/>
      <c r="R29" s="109"/>
      <c r="S29" s="109"/>
      <c r="T29" s="109"/>
      <c r="U29" s="109"/>
      <c r="V29" s="110"/>
      <c r="W29" s="227">
        <f>AR13</f>
        <v>65.5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584</v>
      </c>
      <c r="AV31" s="271"/>
      <c r="AW31" s="379" t="s">
        <v>300</v>
      </c>
      <c r="AX31" s="380"/>
    </row>
    <row r="32" spans="1:50" ht="38.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589</v>
      </c>
      <c r="AC32" s="551"/>
      <c r="AD32" s="551"/>
      <c r="AE32" s="364">
        <v>86.1</v>
      </c>
      <c r="AF32" s="365"/>
      <c r="AG32" s="365"/>
      <c r="AH32" s="365"/>
      <c r="AI32" s="364">
        <v>85.1</v>
      </c>
      <c r="AJ32" s="365"/>
      <c r="AK32" s="365"/>
      <c r="AL32" s="365"/>
      <c r="AM32" s="364">
        <v>84.3</v>
      </c>
      <c r="AN32" s="365"/>
      <c r="AO32" s="365"/>
      <c r="AP32" s="365"/>
      <c r="AQ32" s="111">
        <v>84.3</v>
      </c>
      <c r="AR32" s="112"/>
      <c r="AS32" s="112"/>
      <c r="AT32" s="113"/>
      <c r="AU32" s="365" t="s">
        <v>584</v>
      </c>
      <c r="AV32" s="365"/>
      <c r="AW32" s="365"/>
      <c r="AX32" s="367"/>
    </row>
    <row r="33" spans="1:50" ht="38.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86.7</v>
      </c>
      <c r="AF33" s="365"/>
      <c r="AG33" s="365"/>
      <c r="AH33" s="365"/>
      <c r="AI33" s="364">
        <v>86.7</v>
      </c>
      <c r="AJ33" s="365"/>
      <c r="AK33" s="365"/>
      <c r="AL33" s="365"/>
      <c r="AM33" s="364">
        <v>86.7</v>
      </c>
      <c r="AN33" s="365"/>
      <c r="AO33" s="365"/>
      <c r="AP33" s="365"/>
      <c r="AQ33" s="111">
        <v>86.7</v>
      </c>
      <c r="AR33" s="112"/>
      <c r="AS33" s="112"/>
      <c r="AT33" s="113"/>
      <c r="AU33" s="365" t="s">
        <v>591</v>
      </c>
      <c r="AV33" s="365"/>
      <c r="AW33" s="365"/>
      <c r="AX33" s="367"/>
    </row>
    <row r="34" spans="1:50" ht="38.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99.3</v>
      </c>
      <c r="AF34" s="365"/>
      <c r="AG34" s="365"/>
      <c r="AH34" s="365"/>
      <c r="AI34" s="364">
        <v>98.1</v>
      </c>
      <c r="AJ34" s="365"/>
      <c r="AK34" s="365"/>
      <c r="AL34" s="365"/>
      <c r="AM34" s="364">
        <v>97.2</v>
      </c>
      <c r="AN34" s="365"/>
      <c r="AO34" s="365"/>
      <c r="AP34" s="365"/>
      <c r="AQ34" s="111">
        <v>97.2</v>
      </c>
      <c r="AR34" s="112"/>
      <c r="AS34" s="112"/>
      <c r="AT34" s="113"/>
      <c r="AU34" s="365" t="s">
        <v>592</v>
      </c>
      <c r="AV34" s="365"/>
      <c r="AW34" s="365"/>
      <c r="AX34" s="367"/>
    </row>
    <row r="35" spans="1:50" ht="23.25" customHeight="1" x14ac:dyDescent="0.15">
      <c r="A35" s="897" t="s">
        <v>501</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33</v>
      </c>
      <c r="AR38" s="136"/>
      <c r="AS38" s="137" t="s">
        <v>355</v>
      </c>
      <c r="AT38" s="172"/>
      <c r="AU38" s="271" t="s">
        <v>584</v>
      </c>
      <c r="AV38" s="271"/>
      <c r="AW38" s="379" t="s">
        <v>300</v>
      </c>
      <c r="AX38" s="380"/>
    </row>
    <row r="39" spans="1:50" ht="39" customHeight="1" x14ac:dyDescent="0.15">
      <c r="A39" s="515"/>
      <c r="B39" s="513"/>
      <c r="C39" s="513"/>
      <c r="D39" s="513"/>
      <c r="E39" s="513"/>
      <c r="F39" s="514"/>
      <c r="G39" s="540" t="s">
        <v>594</v>
      </c>
      <c r="H39" s="541"/>
      <c r="I39" s="541"/>
      <c r="J39" s="541"/>
      <c r="K39" s="541"/>
      <c r="L39" s="541"/>
      <c r="M39" s="541"/>
      <c r="N39" s="541"/>
      <c r="O39" s="542"/>
      <c r="P39" s="161" t="s">
        <v>595</v>
      </c>
      <c r="Q39" s="161"/>
      <c r="R39" s="161"/>
      <c r="S39" s="161"/>
      <c r="T39" s="161"/>
      <c r="U39" s="161"/>
      <c r="V39" s="161"/>
      <c r="W39" s="161"/>
      <c r="X39" s="231"/>
      <c r="Y39" s="338" t="s">
        <v>12</v>
      </c>
      <c r="Z39" s="549"/>
      <c r="AA39" s="550"/>
      <c r="AB39" s="551" t="s">
        <v>590</v>
      </c>
      <c r="AC39" s="551"/>
      <c r="AD39" s="551"/>
      <c r="AE39" s="364">
        <v>61.7</v>
      </c>
      <c r="AF39" s="365"/>
      <c r="AG39" s="365"/>
      <c r="AH39" s="365"/>
      <c r="AI39" s="364">
        <v>59.8</v>
      </c>
      <c r="AJ39" s="365"/>
      <c r="AK39" s="365"/>
      <c r="AL39" s="365"/>
      <c r="AM39" s="364">
        <v>61.7</v>
      </c>
      <c r="AN39" s="365"/>
      <c r="AO39" s="365"/>
      <c r="AP39" s="365"/>
      <c r="AQ39" s="111">
        <v>61.7</v>
      </c>
      <c r="AR39" s="112"/>
      <c r="AS39" s="112"/>
      <c r="AT39" s="113"/>
      <c r="AU39" s="365" t="s">
        <v>584</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v>61.3</v>
      </c>
      <c r="AF40" s="365"/>
      <c r="AG40" s="365"/>
      <c r="AH40" s="365"/>
      <c r="AI40" s="364">
        <v>61.7</v>
      </c>
      <c r="AJ40" s="365"/>
      <c r="AK40" s="365"/>
      <c r="AL40" s="365"/>
      <c r="AM40" s="364">
        <v>61.7</v>
      </c>
      <c r="AN40" s="365"/>
      <c r="AO40" s="365"/>
      <c r="AP40" s="365"/>
      <c r="AQ40" s="111">
        <v>61.7</v>
      </c>
      <c r="AR40" s="112"/>
      <c r="AS40" s="112"/>
      <c r="AT40" s="113"/>
      <c r="AU40" s="365" t="s">
        <v>591</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100.7</v>
      </c>
      <c r="AF41" s="365"/>
      <c r="AG41" s="365"/>
      <c r="AH41" s="365"/>
      <c r="AI41" s="364">
        <v>96.9</v>
      </c>
      <c r="AJ41" s="365"/>
      <c r="AK41" s="365"/>
      <c r="AL41" s="365"/>
      <c r="AM41" s="364">
        <v>100</v>
      </c>
      <c r="AN41" s="365"/>
      <c r="AO41" s="365"/>
      <c r="AP41" s="365"/>
      <c r="AQ41" s="111">
        <v>100</v>
      </c>
      <c r="AR41" s="112"/>
      <c r="AS41" s="112"/>
      <c r="AT41" s="113"/>
      <c r="AU41" s="365" t="s">
        <v>596</v>
      </c>
      <c r="AV41" s="365"/>
      <c r="AW41" s="365"/>
      <c r="AX41" s="367"/>
    </row>
    <row r="42" spans="1:50" ht="23.25" customHeight="1" x14ac:dyDescent="0.15">
      <c r="A42" s="897" t="s">
        <v>501</v>
      </c>
      <c r="B42" s="898"/>
      <c r="C42" s="898"/>
      <c r="D42" s="898"/>
      <c r="E42" s="898"/>
      <c r="F42" s="899"/>
      <c r="G42" s="903" t="s">
        <v>597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33</v>
      </c>
      <c r="AR45" s="136"/>
      <c r="AS45" s="137" t="s">
        <v>355</v>
      </c>
      <c r="AT45" s="172"/>
      <c r="AU45" s="271" t="s">
        <v>567</v>
      </c>
      <c r="AV45" s="271"/>
      <c r="AW45" s="379" t="s">
        <v>300</v>
      </c>
      <c r="AX45" s="380"/>
    </row>
    <row r="46" spans="1:50" ht="45" customHeight="1" x14ac:dyDescent="0.15">
      <c r="A46" s="515"/>
      <c r="B46" s="513"/>
      <c r="C46" s="513"/>
      <c r="D46" s="513"/>
      <c r="E46" s="513"/>
      <c r="F46" s="514"/>
      <c r="G46" s="540" t="s">
        <v>598</v>
      </c>
      <c r="H46" s="541"/>
      <c r="I46" s="541"/>
      <c r="J46" s="541"/>
      <c r="K46" s="541"/>
      <c r="L46" s="541"/>
      <c r="M46" s="541"/>
      <c r="N46" s="541"/>
      <c r="O46" s="542"/>
      <c r="P46" s="161" t="s">
        <v>599</v>
      </c>
      <c r="Q46" s="161"/>
      <c r="R46" s="161"/>
      <c r="S46" s="161"/>
      <c r="T46" s="161"/>
      <c r="U46" s="161"/>
      <c r="V46" s="161"/>
      <c r="W46" s="161"/>
      <c r="X46" s="231"/>
      <c r="Y46" s="338" t="s">
        <v>12</v>
      </c>
      <c r="Z46" s="549"/>
      <c r="AA46" s="550"/>
      <c r="AB46" s="551" t="s">
        <v>600</v>
      </c>
      <c r="AC46" s="551"/>
      <c r="AD46" s="551"/>
      <c r="AE46" s="364">
        <v>980435</v>
      </c>
      <c r="AF46" s="365"/>
      <c r="AG46" s="365"/>
      <c r="AH46" s="365"/>
      <c r="AI46" s="364">
        <v>962599</v>
      </c>
      <c r="AJ46" s="365"/>
      <c r="AK46" s="365"/>
      <c r="AL46" s="365"/>
      <c r="AM46" s="364">
        <v>951915</v>
      </c>
      <c r="AN46" s="365"/>
      <c r="AO46" s="365"/>
      <c r="AP46" s="365"/>
      <c r="AQ46" s="111">
        <v>951915</v>
      </c>
      <c r="AR46" s="112"/>
      <c r="AS46" s="112"/>
      <c r="AT46" s="113"/>
      <c r="AU46" s="365" t="s">
        <v>567</v>
      </c>
      <c r="AV46" s="365"/>
      <c r="AW46" s="365"/>
      <c r="AX46" s="367"/>
    </row>
    <row r="47" spans="1:50" ht="4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600</v>
      </c>
      <c r="AC47" s="522"/>
      <c r="AD47" s="522"/>
      <c r="AE47" s="364">
        <v>993869</v>
      </c>
      <c r="AF47" s="365"/>
      <c r="AG47" s="365"/>
      <c r="AH47" s="365"/>
      <c r="AI47" s="364">
        <v>993869</v>
      </c>
      <c r="AJ47" s="365"/>
      <c r="AK47" s="365"/>
      <c r="AL47" s="365"/>
      <c r="AM47" s="364">
        <v>993869</v>
      </c>
      <c r="AN47" s="365"/>
      <c r="AO47" s="365"/>
      <c r="AP47" s="365"/>
      <c r="AQ47" s="111">
        <v>993869</v>
      </c>
      <c r="AR47" s="112"/>
      <c r="AS47" s="112"/>
      <c r="AT47" s="113"/>
      <c r="AU47" s="365" t="s">
        <v>567</v>
      </c>
      <c r="AV47" s="365"/>
      <c r="AW47" s="365"/>
      <c r="AX47" s="367"/>
    </row>
    <row r="48" spans="1:50" ht="4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98.6</v>
      </c>
      <c r="AF48" s="365"/>
      <c r="AG48" s="365"/>
      <c r="AH48" s="365"/>
      <c r="AI48" s="364">
        <v>96.9</v>
      </c>
      <c r="AJ48" s="365"/>
      <c r="AK48" s="365"/>
      <c r="AL48" s="365"/>
      <c r="AM48" s="364">
        <v>95.778718999999995</v>
      </c>
      <c r="AN48" s="365"/>
      <c r="AO48" s="365"/>
      <c r="AP48" s="365"/>
      <c r="AQ48" s="111">
        <v>95.778718999999995</v>
      </c>
      <c r="AR48" s="112"/>
      <c r="AS48" s="112"/>
      <c r="AT48" s="113"/>
      <c r="AU48" s="365" t="s">
        <v>567</v>
      </c>
      <c r="AV48" s="365"/>
      <c r="AW48" s="365"/>
      <c r="AX48" s="367"/>
    </row>
    <row r="49" spans="1:50" ht="23.25" customHeight="1" x14ac:dyDescent="0.15">
      <c r="A49" s="897" t="s">
        <v>501</v>
      </c>
      <c r="B49" s="898"/>
      <c r="C49" s="898"/>
      <c r="D49" s="898"/>
      <c r="E49" s="898"/>
      <c r="F49" s="899"/>
      <c r="G49" s="903" t="s">
        <v>601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v>33</v>
      </c>
      <c r="AR59" s="136"/>
      <c r="AS59" s="137" t="s">
        <v>355</v>
      </c>
      <c r="AT59" s="172"/>
      <c r="AU59" s="271" t="s">
        <v>567</v>
      </c>
      <c r="AV59" s="271"/>
      <c r="AW59" s="379" t="s">
        <v>300</v>
      </c>
      <c r="AX59" s="380"/>
    </row>
    <row r="60" spans="1:50" ht="40.5" customHeight="1" x14ac:dyDescent="0.15">
      <c r="A60" s="515"/>
      <c r="B60" s="513"/>
      <c r="C60" s="513"/>
      <c r="D60" s="513"/>
      <c r="E60" s="513"/>
      <c r="F60" s="514"/>
      <c r="G60" s="540" t="s">
        <v>602</v>
      </c>
      <c r="H60" s="541"/>
      <c r="I60" s="541"/>
      <c r="J60" s="541"/>
      <c r="K60" s="541"/>
      <c r="L60" s="541"/>
      <c r="M60" s="541"/>
      <c r="N60" s="541"/>
      <c r="O60" s="542"/>
      <c r="P60" s="161" t="s">
        <v>603</v>
      </c>
      <c r="Q60" s="161"/>
      <c r="R60" s="161"/>
      <c r="S60" s="161"/>
      <c r="T60" s="161"/>
      <c r="U60" s="161"/>
      <c r="V60" s="161"/>
      <c r="W60" s="161"/>
      <c r="X60" s="231"/>
      <c r="Y60" s="338" t="s">
        <v>12</v>
      </c>
      <c r="Z60" s="549"/>
      <c r="AA60" s="550"/>
      <c r="AB60" s="551" t="s">
        <v>600</v>
      </c>
      <c r="AC60" s="551"/>
      <c r="AD60" s="551"/>
      <c r="AE60" s="364">
        <v>452063</v>
      </c>
      <c r="AF60" s="365"/>
      <c r="AG60" s="365"/>
      <c r="AH60" s="365"/>
      <c r="AI60" s="364">
        <v>461093</v>
      </c>
      <c r="AJ60" s="365"/>
      <c r="AK60" s="365"/>
      <c r="AL60" s="365"/>
      <c r="AM60" s="364">
        <v>454675</v>
      </c>
      <c r="AN60" s="365"/>
      <c r="AO60" s="365"/>
      <c r="AP60" s="365"/>
      <c r="AQ60" s="111">
        <v>454675</v>
      </c>
      <c r="AR60" s="112"/>
      <c r="AS60" s="112"/>
      <c r="AT60" s="113"/>
      <c r="AU60" s="365" t="s">
        <v>567</v>
      </c>
      <c r="AV60" s="365"/>
      <c r="AW60" s="365"/>
      <c r="AX60" s="367"/>
    </row>
    <row r="61" spans="1:50" ht="40.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600</v>
      </c>
      <c r="AC61" s="522"/>
      <c r="AD61" s="522"/>
      <c r="AE61" s="364">
        <v>463261</v>
      </c>
      <c r="AF61" s="365"/>
      <c r="AG61" s="365"/>
      <c r="AH61" s="365"/>
      <c r="AI61" s="364">
        <v>463261</v>
      </c>
      <c r="AJ61" s="365"/>
      <c r="AK61" s="365"/>
      <c r="AL61" s="365"/>
      <c r="AM61" s="364">
        <v>463261</v>
      </c>
      <c r="AN61" s="365"/>
      <c r="AO61" s="365"/>
      <c r="AP61" s="365"/>
      <c r="AQ61" s="111">
        <v>463261</v>
      </c>
      <c r="AR61" s="112"/>
      <c r="AS61" s="112"/>
      <c r="AT61" s="113"/>
      <c r="AU61" s="365" t="s">
        <v>567</v>
      </c>
      <c r="AV61" s="365"/>
      <c r="AW61" s="365"/>
      <c r="AX61" s="367"/>
    </row>
    <row r="62" spans="1:50" ht="40.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v>97.6</v>
      </c>
      <c r="AF62" s="365"/>
      <c r="AG62" s="365"/>
      <c r="AH62" s="365"/>
      <c r="AI62" s="364">
        <v>99.5</v>
      </c>
      <c r="AJ62" s="365"/>
      <c r="AK62" s="365"/>
      <c r="AL62" s="365"/>
      <c r="AM62" s="364">
        <v>98.146617000000006</v>
      </c>
      <c r="AN62" s="365"/>
      <c r="AO62" s="365"/>
      <c r="AP62" s="365"/>
      <c r="AQ62" s="111">
        <v>98.146617000000006</v>
      </c>
      <c r="AR62" s="112"/>
      <c r="AS62" s="112"/>
      <c r="AT62" s="113"/>
      <c r="AU62" s="365" t="s">
        <v>567</v>
      </c>
      <c r="AV62" s="365"/>
      <c r="AW62" s="365"/>
      <c r="AX62" s="367"/>
    </row>
    <row r="63" spans="1:50" ht="23.25" customHeight="1" x14ac:dyDescent="0.15">
      <c r="A63" s="897" t="s">
        <v>501</v>
      </c>
      <c r="B63" s="898"/>
      <c r="C63" s="898"/>
      <c r="D63" s="898"/>
      <c r="E63" s="898"/>
      <c r="F63" s="899"/>
      <c r="G63" s="903" t="s">
        <v>601</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574</v>
      </c>
      <c r="AC101" s="551"/>
      <c r="AD101" s="551"/>
      <c r="AE101" s="364">
        <v>23</v>
      </c>
      <c r="AF101" s="365"/>
      <c r="AG101" s="365"/>
      <c r="AH101" s="366"/>
      <c r="AI101" s="364">
        <v>23</v>
      </c>
      <c r="AJ101" s="365"/>
      <c r="AK101" s="365"/>
      <c r="AL101" s="366"/>
      <c r="AM101" s="364">
        <v>23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574</v>
      </c>
      <c r="AC102" s="551"/>
      <c r="AD102" s="551"/>
      <c r="AE102" s="358">
        <v>23</v>
      </c>
      <c r="AF102" s="358"/>
      <c r="AG102" s="358"/>
      <c r="AH102" s="358"/>
      <c r="AI102" s="358">
        <v>23</v>
      </c>
      <c r="AJ102" s="358"/>
      <c r="AK102" s="358"/>
      <c r="AL102" s="358"/>
      <c r="AM102" s="358">
        <v>23</v>
      </c>
      <c r="AN102" s="358"/>
      <c r="AO102" s="358"/>
      <c r="AP102" s="358"/>
      <c r="AQ102" s="814">
        <v>23</v>
      </c>
      <c r="AR102" s="815"/>
      <c r="AS102" s="815"/>
      <c r="AT102" s="816"/>
      <c r="AU102" s="814">
        <v>23</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1"/>
      <c r="B104" s="492"/>
      <c r="C104" s="492"/>
      <c r="D104" s="492"/>
      <c r="E104" s="492"/>
      <c r="F104" s="493"/>
      <c r="G104" s="161" t="s">
        <v>605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606</v>
      </c>
      <c r="AC104" s="472"/>
      <c r="AD104" s="473"/>
      <c r="AE104" s="364">
        <v>38</v>
      </c>
      <c r="AF104" s="365"/>
      <c r="AG104" s="365"/>
      <c r="AH104" s="366"/>
      <c r="AI104" s="364">
        <v>38</v>
      </c>
      <c r="AJ104" s="365"/>
      <c r="AK104" s="365"/>
      <c r="AL104" s="366"/>
      <c r="AM104" s="364">
        <v>38</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607</v>
      </c>
      <c r="AC105" s="407"/>
      <c r="AD105" s="408"/>
      <c r="AE105" s="358">
        <v>38</v>
      </c>
      <c r="AF105" s="358"/>
      <c r="AG105" s="358"/>
      <c r="AH105" s="358"/>
      <c r="AI105" s="358">
        <v>38</v>
      </c>
      <c r="AJ105" s="358"/>
      <c r="AK105" s="358"/>
      <c r="AL105" s="358"/>
      <c r="AM105" s="358">
        <v>38</v>
      </c>
      <c r="AN105" s="358"/>
      <c r="AO105" s="358"/>
      <c r="AP105" s="358"/>
      <c r="AQ105" s="364">
        <v>38</v>
      </c>
      <c r="AR105" s="365"/>
      <c r="AS105" s="365"/>
      <c r="AT105" s="366"/>
      <c r="AU105" s="814">
        <v>38</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608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575</v>
      </c>
      <c r="AC116" s="301"/>
      <c r="AD116" s="302"/>
      <c r="AE116" s="358">
        <v>1</v>
      </c>
      <c r="AF116" s="358"/>
      <c r="AG116" s="358"/>
      <c r="AH116" s="358"/>
      <c r="AI116" s="358">
        <v>1</v>
      </c>
      <c r="AJ116" s="358"/>
      <c r="AK116" s="358"/>
      <c r="AL116" s="358"/>
      <c r="AM116" s="358">
        <v>1</v>
      </c>
      <c r="AN116" s="358"/>
      <c r="AO116" s="358"/>
      <c r="AP116" s="358"/>
      <c r="AQ116" s="364">
        <v>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610</v>
      </c>
      <c r="AC117" s="342"/>
      <c r="AD117" s="343"/>
      <c r="AE117" s="306" t="s">
        <v>611</v>
      </c>
      <c r="AF117" s="306"/>
      <c r="AG117" s="306"/>
      <c r="AH117" s="306"/>
      <c r="AI117" s="306" t="s">
        <v>612</v>
      </c>
      <c r="AJ117" s="306"/>
      <c r="AK117" s="306"/>
      <c r="AL117" s="306"/>
      <c r="AM117" s="306" t="s">
        <v>613</v>
      </c>
      <c r="AN117" s="306"/>
      <c r="AO117" s="306"/>
      <c r="AP117" s="306"/>
      <c r="AQ117" s="306" t="s">
        <v>645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614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609</v>
      </c>
      <c r="AC119" s="301"/>
      <c r="AD119" s="302"/>
      <c r="AE119" s="358">
        <v>1</v>
      </c>
      <c r="AF119" s="358"/>
      <c r="AG119" s="358"/>
      <c r="AH119" s="358"/>
      <c r="AI119" s="358">
        <v>1</v>
      </c>
      <c r="AJ119" s="358"/>
      <c r="AK119" s="358"/>
      <c r="AL119" s="358"/>
      <c r="AM119" s="358">
        <v>1</v>
      </c>
      <c r="AN119" s="358"/>
      <c r="AO119" s="358"/>
      <c r="AP119" s="358"/>
      <c r="AQ119" s="358">
        <v>1</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615</v>
      </c>
      <c r="AC120" s="342"/>
      <c r="AD120" s="343"/>
      <c r="AE120" s="306" t="s">
        <v>616</v>
      </c>
      <c r="AF120" s="306"/>
      <c r="AG120" s="306"/>
      <c r="AH120" s="306"/>
      <c r="AI120" s="306" t="s">
        <v>617</v>
      </c>
      <c r="AJ120" s="306"/>
      <c r="AK120" s="306"/>
      <c r="AL120" s="306"/>
      <c r="AM120" s="306" t="s">
        <v>646</v>
      </c>
      <c r="AN120" s="306"/>
      <c r="AO120" s="306"/>
      <c r="AP120" s="306"/>
      <c r="AQ120" s="306" t="s">
        <v>646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618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618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618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584</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58.7</v>
      </c>
      <c r="AF134" s="112"/>
      <c r="AG134" s="112"/>
      <c r="AH134" s="112"/>
      <c r="AI134" s="266">
        <v>64.599999999999994</v>
      </c>
      <c r="AJ134" s="112"/>
      <c r="AK134" s="112"/>
      <c r="AL134" s="112"/>
      <c r="AM134" s="266">
        <v>65.099999999999994</v>
      </c>
      <c r="AN134" s="112"/>
      <c r="AO134" s="112"/>
      <c r="AP134" s="112"/>
      <c r="AQ134" s="266" t="s">
        <v>584</v>
      </c>
      <c r="AR134" s="112"/>
      <c r="AS134" s="112"/>
      <c r="AT134" s="112"/>
      <c r="AU134" s="266" t="s">
        <v>596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584</v>
      </c>
      <c r="AF135" s="112"/>
      <c r="AG135" s="112"/>
      <c r="AH135" s="112"/>
      <c r="AI135" s="266" t="s">
        <v>584</v>
      </c>
      <c r="AJ135" s="112"/>
      <c r="AK135" s="112"/>
      <c r="AL135" s="112"/>
      <c r="AM135" s="266" t="s">
        <v>567</v>
      </c>
      <c r="AN135" s="112"/>
      <c r="AO135" s="112"/>
      <c r="AP135" s="112"/>
      <c r="AQ135" s="266" t="s">
        <v>584</v>
      </c>
      <c r="AR135" s="112"/>
      <c r="AS135" s="112"/>
      <c r="AT135" s="112"/>
      <c r="AU135" s="266">
        <v>80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620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492</v>
      </c>
      <c r="AC138" s="221"/>
      <c r="AD138" s="221"/>
      <c r="AE138" s="266">
        <v>16.399999999999999</v>
      </c>
      <c r="AF138" s="112"/>
      <c r="AG138" s="112"/>
      <c r="AH138" s="112"/>
      <c r="AI138" s="266">
        <v>16.3</v>
      </c>
      <c r="AJ138" s="112"/>
      <c r="AK138" s="112"/>
      <c r="AL138" s="112"/>
      <c r="AM138" s="266">
        <v>16.3</v>
      </c>
      <c r="AN138" s="112"/>
      <c r="AO138" s="112"/>
      <c r="AP138" s="112"/>
      <c r="AQ138" s="266" t="s">
        <v>567</v>
      </c>
      <c r="AR138" s="112"/>
      <c r="AS138" s="112"/>
      <c r="AT138" s="112"/>
      <c r="AU138" s="266" t="s">
        <v>567</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492</v>
      </c>
      <c r="AC139" s="133"/>
      <c r="AD139" s="133"/>
      <c r="AE139" s="266" t="s">
        <v>567</v>
      </c>
      <c r="AF139" s="112"/>
      <c r="AG139" s="112"/>
      <c r="AH139" s="112"/>
      <c r="AI139" s="266" t="s">
        <v>567</v>
      </c>
      <c r="AJ139" s="112"/>
      <c r="AK139" s="112"/>
      <c r="AL139" s="112"/>
      <c r="AM139" s="266" t="s">
        <v>567</v>
      </c>
      <c r="AN139" s="112"/>
      <c r="AO139" s="112"/>
      <c r="AP139" s="112"/>
      <c r="AQ139" s="266" t="s">
        <v>567</v>
      </c>
      <c r="AR139" s="112"/>
      <c r="AS139" s="112"/>
      <c r="AT139" s="112"/>
      <c r="AU139" s="266">
        <v>8</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584</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584</v>
      </c>
      <c r="AR432" s="136"/>
      <c r="AS432" s="137" t="s">
        <v>355</v>
      </c>
      <c r="AT432" s="172"/>
      <c r="AU432" s="136" t="s">
        <v>584</v>
      </c>
      <c r="AV432" s="136"/>
      <c r="AW432" s="137" t="s">
        <v>300</v>
      </c>
      <c r="AX432" s="138"/>
    </row>
    <row r="433" spans="1:50" ht="23.25" customHeight="1" x14ac:dyDescent="0.15">
      <c r="A433" s="99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584</v>
      </c>
      <c r="AF433" s="112"/>
      <c r="AG433" s="112"/>
      <c r="AH433" s="113"/>
      <c r="AI433" s="111" t="s">
        <v>584</v>
      </c>
      <c r="AJ433" s="112"/>
      <c r="AK433" s="112"/>
      <c r="AL433" s="112"/>
      <c r="AM433" s="111" t="s">
        <v>567</v>
      </c>
      <c r="AN433" s="112"/>
      <c r="AO433" s="112"/>
      <c r="AP433" s="113"/>
      <c r="AQ433" s="111" t="s">
        <v>584</v>
      </c>
      <c r="AR433" s="112"/>
      <c r="AS433" s="112"/>
      <c r="AT433" s="113"/>
      <c r="AU433" s="112" t="s">
        <v>584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584</v>
      </c>
      <c r="AF434" s="112"/>
      <c r="AG434" s="112"/>
      <c r="AH434" s="113"/>
      <c r="AI434" s="111" t="s">
        <v>584</v>
      </c>
      <c r="AJ434" s="112"/>
      <c r="AK434" s="112"/>
      <c r="AL434" s="112"/>
      <c r="AM434" s="111" t="s">
        <v>567</v>
      </c>
      <c r="AN434" s="112"/>
      <c r="AO434" s="112"/>
      <c r="AP434" s="113"/>
      <c r="AQ434" s="111" t="s">
        <v>584</v>
      </c>
      <c r="AR434" s="112"/>
      <c r="AS434" s="112"/>
      <c r="AT434" s="113"/>
      <c r="AU434" s="112" t="s">
        <v>584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584</v>
      </c>
      <c r="AJ435" s="112"/>
      <c r="AK435" s="112"/>
      <c r="AL435" s="112"/>
      <c r="AM435" s="111" t="s">
        <v>567</v>
      </c>
      <c r="AN435" s="112"/>
      <c r="AO435" s="112"/>
      <c r="AP435" s="113"/>
      <c r="AQ435" s="111" t="s">
        <v>584</v>
      </c>
      <c r="AR435" s="112"/>
      <c r="AS435" s="112"/>
      <c r="AT435" s="113"/>
      <c r="AU435" s="112" t="s">
        <v>592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584</v>
      </c>
      <c r="AR457" s="136"/>
      <c r="AS457" s="137" t="s">
        <v>355</v>
      </c>
      <c r="AT457" s="172"/>
      <c r="AU457" s="136" t="s">
        <v>584</v>
      </c>
      <c r="AV457" s="136"/>
      <c r="AW457" s="137" t="s">
        <v>300</v>
      </c>
      <c r="AX457" s="138"/>
    </row>
    <row r="458" spans="1:50" ht="23.25" customHeight="1" x14ac:dyDescent="0.15">
      <c r="A458" s="994"/>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592</v>
      </c>
      <c r="AF458" s="112"/>
      <c r="AG458" s="112"/>
      <c r="AH458" s="112"/>
      <c r="AI458" s="111" t="s">
        <v>592</v>
      </c>
      <c r="AJ458" s="112"/>
      <c r="AK458" s="112"/>
      <c r="AL458" s="112"/>
      <c r="AM458" s="111" t="s">
        <v>567</v>
      </c>
      <c r="AN458" s="112"/>
      <c r="AO458" s="112"/>
      <c r="AP458" s="113"/>
      <c r="AQ458" s="111" t="s">
        <v>596</v>
      </c>
      <c r="AR458" s="112"/>
      <c r="AS458" s="112"/>
      <c r="AT458" s="113"/>
      <c r="AU458" s="112" t="s">
        <v>596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567</v>
      </c>
      <c r="AN459" s="112"/>
      <c r="AO459" s="112"/>
      <c r="AP459" s="113"/>
      <c r="AQ459" s="111" t="s">
        <v>584</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567</v>
      </c>
      <c r="AN460" s="112"/>
      <c r="AO460" s="112"/>
      <c r="AP460" s="113"/>
      <c r="AQ460" s="111" t="s">
        <v>584</v>
      </c>
      <c r="AR460" s="112"/>
      <c r="AS460" s="112"/>
      <c r="AT460" s="113"/>
      <c r="AU460" s="112" t="s">
        <v>592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622</v>
      </c>
      <c r="AH702" s="886"/>
      <c r="AI702" s="886"/>
      <c r="AJ702" s="886"/>
      <c r="AK702" s="886"/>
      <c r="AL702" s="886"/>
      <c r="AM702" s="886"/>
      <c r="AN702" s="886"/>
      <c r="AO702" s="886"/>
      <c r="AP702" s="886"/>
      <c r="AQ702" s="886"/>
      <c r="AR702" s="886"/>
      <c r="AS702" s="886"/>
      <c r="AT702" s="886"/>
      <c r="AU702" s="886"/>
      <c r="AV702" s="886"/>
      <c r="AW702" s="886"/>
      <c r="AX702" s="887"/>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623</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665</v>
      </c>
      <c r="AE705" s="733"/>
      <c r="AF705" s="733"/>
      <c r="AG705" s="160" t="s">
        <v>684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45.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665</v>
      </c>
      <c r="AE712" s="586"/>
      <c r="AF712" s="586"/>
      <c r="AG712" s="594" t="s">
        <v>596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665</v>
      </c>
      <c r="AE713" s="155"/>
      <c r="AF713" s="156"/>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665</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630</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631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665</v>
      </c>
      <c r="AE718" s="155"/>
      <c r="AF718" s="155"/>
      <c r="AG718" s="163" t="s">
        <v>584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665</v>
      </c>
      <c r="AE719" s="668"/>
      <c r="AF719" s="668"/>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621" t="s">
        <v>48</v>
      </c>
      <c r="B726" s="622"/>
      <c r="C726" s="443" t="s">
        <v>53</v>
      </c>
      <c r="D726" s="581"/>
      <c r="E726" s="581"/>
      <c r="F726" s="582"/>
      <c r="G726" s="797" t="s">
        <v>682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5.5" customHeight="1" thickBot="1" x14ac:dyDescent="0.2">
      <c r="A731" s="618" t="s">
        <v>256</v>
      </c>
      <c r="B731" s="619"/>
      <c r="C731" s="619"/>
      <c r="D731" s="619"/>
      <c r="E731" s="620"/>
      <c r="F731" s="680" t="s">
        <v>689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688</v>
      </c>
      <c r="B733" s="750"/>
      <c r="C733" s="750"/>
      <c r="D733" s="750"/>
      <c r="E733" s="751"/>
      <c r="F733" s="766" t="s">
        <v>687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632</v>
      </c>
      <c r="F737" s="122"/>
      <c r="G737" s="122"/>
      <c r="H737" s="122"/>
      <c r="I737" s="122"/>
      <c r="J737" s="122"/>
      <c r="K737" s="122"/>
      <c r="L737" s="122"/>
      <c r="M737" s="122"/>
      <c r="N737" s="101" t="s">
        <v>538</v>
      </c>
      <c r="O737" s="101"/>
      <c r="P737" s="101"/>
      <c r="Q737" s="101"/>
      <c r="R737" s="122" t="s">
        <v>633</v>
      </c>
      <c r="S737" s="122"/>
      <c r="T737" s="122"/>
      <c r="U737" s="122"/>
      <c r="V737" s="122"/>
      <c r="W737" s="122"/>
      <c r="X737" s="122"/>
      <c r="Y737" s="122"/>
      <c r="Z737" s="122"/>
      <c r="AA737" s="101" t="s">
        <v>537</v>
      </c>
      <c r="AB737" s="101"/>
      <c r="AC737" s="101"/>
      <c r="AD737" s="101"/>
      <c r="AE737" s="122" t="s">
        <v>634</v>
      </c>
      <c r="AF737" s="122"/>
      <c r="AG737" s="122"/>
      <c r="AH737" s="122"/>
      <c r="AI737" s="122"/>
      <c r="AJ737" s="122"/>
      <c r="AK737" s="122"/>
      <c r="AL737" s="122"/>
      <c r="AM737" s="122"/>
      <c r="AN737" s="101" t="s">
        <v>536</v>
      </c>
      <c r="AO737" s="101"/>
      <c r="AP737" s="101"/>
      <c r="AQ737" s="101"/>
      <c r="AR737" s="102" t="s">
        <v>635</v>
      </c>
      <c r="AS737" s="103"/>
      <c r="AT737" s="103"/>
      <c r="AU737" s="103"/>
      <c r="AV737" s="103"/>
      <c r="AW737" s="103"/>
      <c r="AX737" s="104"/>
      <c r="AY737" s="89"/>
      <c r="AZ737" s="89"/>
    </row>
    <row r="738" spans="1:52" ht="24.75" customHeight="1" x14ac:dyDescent="0.15">
      <c r="A738" s="123" t="s">
        <v>535</v>
      </c>
      <c r="B738" s="124"/>
      <c r="C738" s="124"/>
      <c r="D738" s="125"/>
      <c r="E738" s="122" t="s">
        <v>636</v>
      </c>
      <c r="F738" s="122"/>
      <c r="G738" s="122"/>
      <c r="H738" s="122"/>
      <c r="I738" s="122"/>
      <c r="J738" s="122"/>
      <c r="K738" s="122"/>
      <c r="L738" s="122"/>
      <c r="M738" s="122"/>
      <c r="N738" s="101" t="s">
        <v>534</v>
      </c>
      <c r="O738" s="101"/>
      <c r="P738" s="101"/>
      <c r="Q738" s="101"/>
      <c r="R738" s="122" t="s">
        <v>637</v>
      </c>
      <c r="S738" s="122"/>
      <c r="T738" s="122"/>
      <c r="U738" s="122"/>
      <c r="V738" s="122"/>
      <c r="W738" s="122"/>
      <c r="X738" s="122"/>
      <c r="Y738" s="122"/>
      <c r="Z738" s="122"/>
      <c r="AA738" s="101" t="s">
        <v>533</v>
      </c>
      <c r="AB738" s="101"/>
      <c r="AC738" s="101"/>
      <c r="AD738" s="101"/>
      <c r="AE738" s="122" t="s">
        <v>638</v>
      </c>
      <c r="AF738" s="122"/>
      <c r="AG738" s="122"/>
      <c r="AH738" s="122"/>
      <c r="AI738" s="122"/>
      <c r="AJ738" s="122"/>
      <c r="AK738" s="122"/>
      <c r="AL738" s="122"/>
      <c r="AM738" s="122"/>
      <c r="AN738" s="101" t="s">
        <v>529</v>
      </c>
      <c r="AO738" s="101"/>
      <c r="AP738" s="101"/>
      <c r="AQ738" s="101"/>
      <c r="AR738" s="102">
        <v>300</v>
      </c>
      <c r="AS738" s="103"/>
      <c r="AT738" s="103"/>
      <c r="AU738" s="103"/>
      <c r="AV738" s="103"/>
      <c r="AW738" s="103"/>
      <c r="AX738" s="104"/>
    </row>
    <row r="739" spans="1:52" ht="24.75" customHeight="1" thickBot="1" x14ac:dyDescent="0.2">
      <c r="A739" s="126" t="s">
        <v>525</v>
      </c>
      <c r="B739" s="127"/>
      <c r="C739" s="127"/>
      <c r="D739" s="128"/>
      <c r="E739" s="129" t="s">
        <v>639</v>
      </c>
      <c r="F739" s="117"/>
      <c r="G739" s="117"/>
      <c r="H739" s="93" t="str">
        <f>IF(E739="", "", "(")</f>
        <v>(</v>
      </c>
      <c r="I739" s="117"/>
      <c r="J739" s="117"/>
      <c r="K739" s="93" t="str">
        <f>IF(OR(I739="　", I739=""), "", "-")</f>
        <v/>
      </c>
      <c r="L739" s="118">
        <v>297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667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671</v>
      </c>
      <c r="H781" s="450"/>
      <c r="I781" s="450"/>
      <c r="J781" s="450"/>
      <c r="K781" s="451"/>
      <c r="L781" s="452" t="s">
        <v>673</v>
      </c>
      <c r="M781" s="453"/>
      <c r="N781" s="453"/>
      <c r="O781" s="453"/>
      <c r="P781" s="453"/>
      <c r="Q781" s="453"/>
      <c r="R781" s="453"/>
      <c r="S781" s="453"/>
      <c r="T781" s="453"/>
      <c r="U781" s="453"/>
      <c r="V781" s="453"/>
      <c r="W781" s="453"/>
      <c r="X781" s="454"/>
      <c r="Y781" s="455">
        <v>1.64</v>
      </c>
      <c r="Z781" s="456"/>
      <c r="AA781" s="456"/>
      <c r="AB781" s="557"/>
      <c r="AC781" s="449" t="s">
        <v>675</v>
      </c>
      <c r="AD781" s="450"/>
      <c r="AE781" s="450"/>
      <c r="AF781" s="450"/>
      <c r="AG781" s="451"/>
      <c r="AH781" s="452" t="s">
        <v>678</v>
      </c>
      <c r="AI781" s="453"/>
      <c r="AJ781" s="453"/>
      <c r="AK781" s="453"/>
      <c r="AL781" s="453"/>
      <c r="AM781" s="453"/>
      <c r="AN781" s="453"/>
      <c r="AO781" s="453"/>
      <c r="AP781" s="453"/>
      <c r="AQ781" s="453"/>
      <c r="AR781" s="453"/>
      <c r="AS781" s="453"/>
      <c r="AT781" s="454"/>
      <c r="AU781" s="455">
        <v>7.4690000000000003</v>
      </c>
      <c r="AV781" s="456"/>
      <c r="AW781" s="456"/>
      <c r="AX781" s="457"/>
    </row>
    <row r="782" spans="1:50" ht="24.75" customHeight="1" x14ac:dyDescent="0.15">
      <c r="A782" s="556"/>
      <c r="B782" s="763"/>
      <c r="C782" s="763"/>
      <c r="D782" s="763"/>
      <c r="E782" s="763"/>
      <c r="F782" s="764"/>
      <c r="G782" s="348" t="s">
        <v>672</v>
      </c>
      <c r="H782" s="349"/>
      <c r="I782" s="349"/>
      <c r="J782" s="349"/>
      <c r="K782" s="350"/>
      <c r="L782" s="401" t="s">
        <v>674</v>
      </c>
      <c r="M782" s="402"/>
      <c r="N782" s="402"/>
      <c r="O782" s="402"/>
      <c r="P782" s="402"/>
      <c r="Q782" s="402"/>
      <c r="R782" s="402"/>
      <c r="S782" s="402"/>
      <c r="T782" s="402"/>
      <c r="U782" s="402"/>
      <c r="V782" s="402"/>
      <c r="W782" s="402"/>
      <c r="X782" s="403"/>
      <c r="Y782" s="398">
        <v>0.94</v>
      </c>
      <c r="Z782" s="399"/>
      <c r="AA782" s="399"/>
      <c r="AB782" s="405"/>
      <c r="AC782" s="348" t="s">
        <v>671</v>
      </c>
      <c r="AD782" s="349"/>
      <c r="AE782" s="349"/>
      <c r="AF782" s="349"/>
      <c r="AG782" s="350"/>
      <c r="AH782" s="401" t="s">
        <v>673</v>
      </c>
      <c r="AI782" s="402"/>
      <c r="AJ782" s="402"/>
      <c r="AK782" s="402"/>
      <c r="AL782" s="402"/>
      <c r="AM782" s="402"/>
      <c r="AN782" s="402"/>
      <c r="AO782" s="402"/>
      <c r="AP782" s="402"/>
      <c r="AQ782" s="402"/>
      <c r="AR782" s="402"/>
      <c r="AS782" s="402"/>
      <c r="AT782" s="403"/>
      <c r="AU782" s="398">
        <v>5.12</v>
      </c>
      <c r="AV782" s="399"/>
      <c r="AW782" s="399"/>
      <c r="AX782" s="400"/>
    </row>
    <row r="783" spans="1:50" ht="24.75" customHeight="1" x14ac:dyDescent="0.15">
      <c r="A783" s="556"/>
      <c r="B783" s="763"/>
      <c r="C783" s="763"/>
      <c r="D783" s="763"/>
      <c r="E783" s="763"/>
      <c r="F783" s="764"/>
      <c r="G783" s="348" t="s">
        <v>675</v>
      </c>
      <c r="H783" s="349"/>
      <c r="I783" s="349"/>
      <c r="J783" s="349"/>
      <c r="K783" s="350"/>
      <c r="L783" s="401" t="s">
        <v>678</v>
      </c>
      <c r="M783" s="402"/>
      <c r="N783" s="402"/>
      <c r="O783" s="402"/>
      <c r="P783" s="402"/>
      <c r="Q783" s="402"/>
      <c r="R783" s="402"/>
      <c r="S783" s="402"/>
      <c r="T783" s="402"/>
      <c r="U783" s="402"/>
      <c r="V783" s="402"/>
      <c r="W783" s="402"/>
      <c r="X783" s="403"/>
      <c r="Y783" s="398">
        <v>0.61</v>
      </c>
      <c r="Z783" s="399"/>
      <c r="AA783" s="399"/>
      <c r="AB783" s="405"/>
      <c r="AC783" s="348" t="s">
        <v>676</v>
      </c>
      <c r="AD783" s="349"/>
      <c r="AE783" s="349"/>
      <c r="AF783" s="349"/>
      <c r="AG783" s="350"/>
      <c r="AH783" s="401" t="s">
        <v>677</v>
      </c>
      <c r="AI783" s="402"/>
      <c r="AJ783" s="402"/>
      <c r="AK783" s="402"/>
      <c r="AL783" s="402"/>
      <c r="AM783" s="402"/>
      <c r="AN783" s="402"/>
      <c r="AO783" s="402"/>
      <c r="AP783" s="402"/>
      <c r="AQ783" s="402"/>
      <c r="AR783" s="402"/>
      <c r="AS783" s="402"/>
      <c r="AT783" s="403"/>
      <c r="AU783" s="398">
        <v>1.3244</v>
      </c>
      <c r="AV783" s="399"/>
      <c r="AW783" s="399"/>
      <c r="AX783" s="400"/>
    </row>
    <row r="784" spans="1:50" ht="24.75" customHeight="1" x14ac:dyDescent="0.15">
      <c r="A784" s="556"/>
      <c r="B784" s="763"/>
      <c r="C784" s="763"/>
      <c r="D784" s="763"/>
      <c r="E784" s="763"/>
      <c r="F784" s="764"/>
      <c r="G784" s="348" t="s">
        <v>676</v>
      </c>
      <c r="H784" s="349"/>
      <c r="I784" s="349"/>
      <c r="J784" s="349"/>
      <c r="K784" s="350"/>
      <c r="L784" s="401" t="s">
        <v>677</v>
      </c>
      <c r="M784" s="402"/>
      <c r="N784" s="402"/>
      <c r="O784" s="402"/>
      <c r="P784" s="402"/>
      <c r="Q784" s="402"/>
      <c r="R784" s="402"/>
      <c r="S784" s="402"/>
      <c r="T784" s="402"/>
      <c r="U784" s="402"/>
      <c r="V784" s="402"/>
      <c r="W784" s="402"/>
      <c r="X784" s="403"/>
      <c r="Y784" s="398">
        <v>0.37</v>
      </c>
      <c r="Z784" s="399"/>
      <c r="AA784" s="399"/>
      <c r="AB784" s="405"/>
      <c r="AC784" s="348" t="s">
        <v>672</v>
      </c>
      <c r="AD784" s="349"/>
      <c r="AE784" s="349"/>
      <c r="AF784" s="349"/>
      <c r="AG784" s="350"/>
      <c r="AH784" s="401" t="s">
        <v>674</v>
      </c>
      <c r="AI784" s="402"/>
      <c r="AJ784" s="402"/>
      <c r="AK784" s="402"/>
      <c r="AL784" s="402"/>
      <c r="AM784" s="402"/>
      <c r="AN784" s="402"/>
      <c r="AO784" s="402"/>
      <c r="AP784" s="402"/>
      <c r="AQ784" s="402"/>
      <c r="AR784" s="402"/>
      <c r="AS784" s="402"/>
      <c r="AT784" s="403"/>
      <c r="AU784" s="398">
        <v>0.53900000000000003</v>
      </c>
      <c r="AV784" s="399"/>
      <c r="AW784" s="399"/>
      <c r="AX784" s="400"/>
    </row>
    <row r="785" spans="1:50" ht="24.75" customHeight="1" x14ac:dyDescent="0.15">
      <c r="A785" s="556"/>
      <c r="B785" s="763"/>
      <c r="C785" s="763"/>
      <c r="D785" s="763"/>
      <c r="E785" s="763"/>
      <c r="F785" s="764"/>
      <c r="G785" s="348" t="s">
        <v>679</v>
      </c>
      <c r="H785" s="349"/>
      <c r="I785" s="349"/>
      <c r="J785" s="349"/>
      <c r="K785" s="350"/>
      <c r="L785" s="401" t="s">
        <v>680</v>
      </c>
      <c r="M785" s="402"/>
      <c r="N785" s="402"/>
      <c r="O785" s="402"/>
      <c r="P785" s="402"/>
      <c r="Q785" s="402"/>
      <c r="R785" s="402"/>
      <c r="S785" s="402"/>
      <c r="T785" s="402"/>
      <c r="U785" s="402"/>
      <c r="V785" s="402"/>
      <c r="W785" s="402"/>
      <c r="X785" s="403"/>
      <c r="Y785" s="398">
        <v>0.5</v>
      </c>
      <c r="Z785" s="399"/>
      <c r="AA785" s="399"/>
      <c r="AB785" s="405"/>
      <c r="AC785" s="348" t="s">
        <v>196</v>
      </c>
      <c r="AD785" s="349"/>
      <c r="AE785" s="349"/>
      <c r="AF785" s="349"/>
      <c r="AG785" s="350"/>
      <c r="AH785" s="401" t="s">
        <v>680</v>
      </c>
      <c r="AI785" s="402"/>
      <c r="AJ785" s="402"/>
      <c r="AK785" s="402"/>
      <c r="AL785" s="402"/>
      <c r="AM785" s="402"/>
      <c r="AN785" s="402"/>
      <c r="AO785" s="402"/>
      <c r="AP785" s="402"/>
      <c r="AQ785" s="402"/>
      <c r="AR785" s="402"/>
      <c r="AS785" s="402"/>
      <c r="AT785" s="403"/>
      <c r="AU785" s="398">
        <v>0.9</v>
      </c>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4.0600000000000005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15.352400000000001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650</v>
      </c>
      <c r="D837" s="418"/>
      <c r="E837" s="418"/>
      <c r="F837" s="418"/>
      <c r="G837" s="418"/>
      <c r="H837" s="418"/>
      <c r="I837" s="418"/>
      <c r="J837" s="419">
        <v>7000020340006</v>
      </c>
      <c r="K837" s="420"/>
      <c r="L837" s="420"/>
      <c r="M837" s="420"/>
      <c r="N837" s="420"/>
      <c r="O837" s="420"/>
      <c r="P837" s="317" t="s">
        <v>647</v>
      </c>
      <c r="Q837" s="317"/>
      <c r="R837" s="317"/>
      <c r="S837" s="317"/>
      <c r="T837" s="317"/>
      <c r="U837" s="317"/>
      <c r="V837" s="317"/>
      <c r="W837" s="317"/>
      <c r="X837" s="317"/>
      <c r="Y837" s="318">
        <v>4.0839999999999996</v>
      </c>
      <c r="Z837" s="319"/>
      <c r="AA837" s="319"/>
      <c r="AB837" s="320"/>
      <c r="AC837" s="328" t="s">
        <v>648</v>
      </c>
      <c r="AD837" s="423"/>
      <c r="AE837" s="423"/>
      <c r="AF837" s="423"/>
      <c r="AG837" s="423"/>
      <c r="AH837" s="421" t="s">
        <v>567</v>
      </c>
      <c r="AI837" s="422"/>
      <c r="AJ837" s="422"/>
      <c r="AK837" s="422"/>
      <c r="AL837" s="325" t="s">
        <v>567</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651</v>
      </c>
      <c r="D838" s="418"/>
      <c r="E838" s="418"/>
      <c r="F838" s="418"/>
      <c r="G838" s="418"/>
      <c r="H838" s="418"/>
      <c r="I838" s="418"/>
      <c r="J838" s="419">
        <v>2000020350001</v>
      </c>
      <c r="K838" s="420"/>
      <c r="L838" s="420"/>
      <c r="M838" s="420"/>
      <c r="N838" s="420"/>
      <c r="O838" s="420"/>
      <c r="P838" s="317" t="s">
        <v>647</v>
      </c>
      <c r="Q838" s="317"/>
      <c r="R838" s="317"/>
      <c r="S838" s="317"/>
      <c r="T838" s="317"/>
      <c r="U838" s="317"/>
      <c r="V838" s="317"/>
      <c r="W838" s="317"/>
      <c r="X838" s="317"/>
      <c r="Y838" s="318">
        <v>4.0789999999999997</v>
      </c>
      <c r="Z838" s="319"/>
      <c r="AA838" s="319"/>
      <c r="AB838" s="320"/>
      <c r="AC838" s="328" t="s">
        <v>648</v>
      </c>
      <c r="AD838" s="328"/>
      <c r="AE838" s="328"/>
      <c r="AF838" s="328"/>
      <c r="AG838" s="328"/>
      <c r="AH838" s="421" t="s">
        <v>567</v>
      </c>
      <c r="AI838" s="422"/>
      <c r="AJ838" s="422"/>
      <c r="AK838" s="422"/>
      <c r="AL838" s="325" t="s">
        <v>567</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669</v>
      </c>
      <c r="D839" s="418"/>
      <c r="E839" s="418"/>
      <c r="F839" s="418"/>
      <c r="G839" s="418"/>
      <c r="H839" s="418"/>
      <c r="I839" s="418"/>
      <c r="J839" s="419">
        <v>5000020150002</v>
      </c>
      <c r="K839" s="420"/>
      <c r="L839" s="420"/>
      <c r="M839" s="420"/>
      <c r="N839" s="420"/>
      <c r="O839" s="420"/>
      <c r="P839" s="425" t="s">
        <v>647</v>
      </c>
      <c r="Q839" s="317"/>
      <c r="R839" s="317"/>
      <c r="S839" s="317"/>
      <c r="T839" s="317"/>
      <c r="U839" s="317"/>
      <c r="V839" s="317"/>
      <c r="W839" s="317"/>
      <c r="X839" s="317"/>
      <c r="Y839" s="318">
        <v>4.048</v>
      </c>
      <c r="Z839" s="319"/>
      <c r="AA839" s="319"/>
      <c r="AB839" s="320"/>
      <c r="AC839" s="328" t="s">
        <v>648</v>
      </c>
      <c r="AD839" s="328"/>
      <c r="AE839" s="328"/>
      <c r="AF839" s="328"/>
      <c r="AG839" s="328"/>
      <c r="AH839" s="323" t="s">
        <v>567</v>
      </c>
      <c r="AI839" s="324"/>
      <c r="AJ839" s="324"/>
      <c r="AK839" s="324"/>
      <c r="AL839" s="325" t="s">
        <v>567</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652</v>
      </c>
      <c r="D840" s="418"/>
      <c r="E840" s="418"/>
      <c r="F840" s="418"/>
      <c r="G840" s="418"/>
      <c r="H840" s="418"/>
      <c r="I840" s="418"/>
      <c r="J840" s="419">
        <v>4000020330001</v>
      </c>
      <c r="K840" s="420"/>
      <c r="L840" s="420"/>
      <c r="M840" s="420"/>
      <c r="N840" s="420"/>
      <c r="O840" s="420"/>
      <c r="P840" s="425" t="s">
        <v>647</v>
      </c>
      <c r="Q840" s="317"/>
      <c r="R840" s="317"/>
      <c r="S840" s="317"/>
      <c r="T840" s="317"/>
      <c r="U840" s="317"/>
      <c r="V840" s="317"/>
      <c r="W840" s="317"/>
      <c r="X840" s="317"/>
      <c r="Y840" s="318">
        <v>3.1190000000000002</v>
      </c>
      <c r="Z840" s="319"/>
      <c r="AA840" s="319"/>
      <c r="AB840" s="320"/>
      <c r="AC840" s="328" t="s">
        <v>648</v>
      </c>
      <c r="AD840" s="328"/>
      <c r="AE840" s="328"/>
      <c r="AF840" s="328"/>
      <c r="AG840" s="328"/>
      <c r="AH840" s="323" t="s">
        <v>567</v>
      </c>
      <c r="AI840" s="324"/>
      <c r="AJ840" s="324"/>
      <c r="AK840" s="324"/>
      <c r="AL840" s="325" t="s">
        <v>567</v>
      </c>
      <c r="AM840" s="326"/>
      <c r="AN840" s="326"/>
      <c r="AO840" s="327"/>
      <c r="AP840" s="321"/>
      <c r="AQ840" s="321"/>
      <c r="AR840" s="321"/>
      <c r="AS840" s="321"/>
      <c r="AT840" s="321"/>
      <c r="AU840" s="321"/>
      <c r="AV840" s="321"/>
      <c r="AW840" s="321"/>
      <c r="AX840" s="321"/>
    </row>
    <row r="841" spans="1:50" ht="30" customHeight="1" x14ac:dyDescent="0.15">
      <c r="A841" s="404">
        <v>5</v>
      </c>
      <c r="B841" s="404">
        <v>1</v>
      </c>
      <c r="C841" s="424" t="s">
        <v>670</v>
      </c>
      <c r="D841" s="418"/>
      <c r="E841" s="418"/>
      <c r="F841" s="418"/>
      <c r="G841" s="418"/>
      <c r="H841" s="418"/>
      <c r="I841" s="418"/>
      <c r="J841" s="419">
        <v>1000020320005</v>
      </c>
      <c r="K841" s="420"/>
      <c r="L841" s="420"/>
      <c r="M841" s="420"/>
      <c r="N841" s="420"/>
      <c r="O841" s="420"/>
      <c r="P841" s="317" t="s">
        <v>647</v>
      </c>
      <c r="Q841" s="317"/>
      <c r="R841" s="317"/>
      <c r="S841" s="317"/>
      <c r="T841" s="317"/>
      <c r="U841" s="317"/>
      <c r="V841" s="317"/>
      <c r="W841" s="317"/>
      <c r="X841" s="317"/>
      <c r="Y841" s="318">
        <v>3.093</v>
      </c>
      <c r="Z841" s="319"/>
      <c r="AA841" s="319"/>
      <c r="AB841" s="320"/>
      <c r="AC841" s="322" t="s">
        <v>648</v>
      </c>
      <c r="AD841" s="322"/>
      <c r="AE841" s="322"/>
      <c r="AF841" s="322"/>
      <c r="AG841" s="322"/>
      <c r="AH841" s="323" t="s">
        <v>567</v>
      </c>
      <c r="AI841" s="324"/>
      <c r="AJ841" s="324"/>
      <c r="AK841" s="324"/>
      <c r="AL841" s="325" t="s">
        <v>567</v>
      </c>
      <c r="AM841" s="326"/>
      <c r="AN841" s="326"/>
      <c r="AO841" s="327"/>
      <c r="AP841" s="321"/>
      <c r="AQ841" s="321"/>
      <c r="AR841" s="321"/>
      <c r="AS841" s="321"/>
      <c r="AT841" s="321"/>
      <c r="AU841" s="321"/>
      <c r="AV841" s="321"/>
      <c r="AW841" s="321"/>
      <c r="AX841" s="321"/>
    </row>
    <row r="842" spans="1:50" ht="30" customHeight="1" x14ac:dyDescent="0.15">
      <c r="A842" s="404">
        <v>6</v>
      </c>
      <c r="B842" s="404">
        <v>1</v>
      </c>
      <c r="C842" s="424" t="s">
        <v>653</v>
      </c>
      <c r="D842" s="418"/>
      <c r="E842" s="418"/>
      <c r="F842" s="418"/>
      <c r="G842" s="418"/>
      <c r="H842" s="418"/>
      <c r="I842" s="418"/>
      <c r="J842" s="419">
        <v>7000020310000</v>
      </c>
      <c r="K842" s="420"/>
      <c r="L842" s="420"/>
      <c r="M842" s="420"/>
      <c r="N842" s="420"/>
      <c r="O842" s="420"/>
      <c r="P842" s="317" t="s">
        <v>647</v>
      </c>
      <c r="Q842" s="317"/>
      <c r="R842" s="317"/>
      <c r="S842" s="317"/>
      <c r="T842" s="317"/>
      <c r="U842" s="317"/>
      <c r="V842" s="317"/>
      <c r="W842" s="317"/>
      <c r="X842" s="317"/>
      <c r="Y842" s="318">
        <v>2.0379999999999998</v>
      </c>
      <c r="Z842" s="319"/>
      <c r="AA842" s="319"/>
      <c r="AB842" s="320"/>
      <c r="AC842" s="322" t="s">
        <v>648</v>
      </c>
      <c r="AD842" s="322"/>
      <c r="AE842" s="322"/>
      <c r="AF842" s="322"/>
      <c r="AG842" s="322"/>
      <c r="AH842" s="323" t="s">
        <v>567</v>
      </c>
      <c r="AI842" s="324"/>
      <c r="AJ842" s="324"/>
      <c r="AK842" s="324"/>
      <c r="AL842" s="325" t="s">
        <v>567</v>
      </c>
      <c r="AM842" s="326"/>
      <c r="AN842" s="326"/>
      <c r="AO842" s="327"/>
      <c r="AP842" s="321"/>
      <c r="AQ842" s="321"/>
      <c r="AR842" s="321"/>
      <c r="AS842" s="321"/>
      <c r="AT842" s="321"/>
      <c r="AU842" s="321"/>
      <c r="AV842" s="321"/>
      <c r="AW842" s="321"/>
      <c r="AX842" s="321"/>
    </row>
    <row r="843" spans="1:50" ht="30" customHeight="1" x14ac:dyDescent="0.15">
      <c r="A843" s="404">
        <v>7</v>
      </c>
      <c r="B843" s="404">
        <v>1</v>
      </c>
      <c r="C843" s="424" t="s">
        <v>654</v>
      </c>
      <c r="D843" s="418"/>
      <c r="E843" s="418"/>
      <c r="F843" s="418"/>
      <c r="G843" s="418"/>
      <c r="H843" s="418"/>
      <c r="I843" s="418"/>
      <c r="J843" s="419">
        <v>7000020250007</v>
      </c>
      <c r="K843" s="420"/>
      <c r="L843" s="420"/>
      <c r="M843" s="420"/>
      <c r="N843" s="420"/>
      <c r="O843" s="420"/>
      <c r="P843" s="317" t="s">
        <v>647</v>
      </c>
      <c r="Q843" s="317"/>
      <c r="R843" s="317"/>
      <c r="S843" s="317"/>
      <c r="T843" s="317"/>
      <c r="U843" s="317"/>
      <c r="V843" s="317"/>
      <c r="W843" s="317"/>
      <c r="X843" s="317"/>
      <c r="Y843" s="318">
        <v>1.0289999999999999</v>
      </c>
      <c r="Z843" s="319"/>
      <c r="AA843" s="319"/>
      <c r="AB843" s="320"/>
      <c r="AC843" s="322" t="s">
        <v>648</v>
      </c>
      <c r="AD843" s="322"/>
      <c r="AE843" s="322"/>
      <c r="AF843" s="322"/>
      <c r="AG843" s="322"/>
      <c r="AH843" s="323" t="s">
        <v>567</v>
      </c>
      <c r="AI843" s="324"/>
      <c r="AJ843" s="324"/>
      <c r="AK843" s="324"/>
      <c r="AL843" s="325" t="s">
        <v>567</v>
      </c>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655</v>
      </c>
      <c r="D844" s="418"/>
      <c r="E844" s="418"/>
      <c r="F844" s="418"/>
      <c r="G844" s="418"/>
      <c r="H844" s="418"/>
      <c r="I844" s="418"/>
      <c r="J844" s="419">
        <v>1000020200000</v>
      </c>
      <c r="K844" s="420"/>
      <c r="L844" s="420"/>
      <c r="M844" s="420"/>
      <c r="N844" s="420"/>
      <c r="O844" s="420"/>
      <c r="P844" s="317" t="s">
        <v>647</v>
      </c>
      <c r="Q844" s="317"/>
      <c r="R844" s="317"/>
      <c r="S844" s="317"/>
      <c r="T844" s="317"/>
      <c r="U844" s="317"/>
      <c r="V844" s="317"/>
      <c r="W844" s="317"/>
      <c r="X844" s="317"/>
      <c r="Y844" s="318">
        <v>1</v>
      </c>
      <c r="Z844" s="319"/>
      <c r="AA844" s="319"/>
      <c r="AB844" s="320"/>
      <c r="AC844" s="322" t="s">
        <v>648</v>
      </c>
      <c r="AD844" s="322"/>
      <c r="AE844" s="322"/>
      <c r="AF844" s="322"/>
      <c r="AG844" s="322"/>
      <c r="AH844" s="323" t="s">
        <v>567</v>
      </c>
      <c r="AI844" s="324"/>
      <c r="AJ844" s="324"/>
      <c r="AK844" s="324"/>
      <c r="AL844" s="325" t="s">
        <v>567</v>
      </c>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656</v>
      </c>
      <c r="D870" s="418"/>
      <c r="E870" s="418"/>
      <c r="F870" s="418"/>
      <c r="G870" s="418"/>
      <c r="H870" s="418"/>
      <c r="I870" s="418"/>
      <c r="J870" s="419">
        <v>5000020240001</v>
      </c>
      <c r="K870" s="420"/>
      <c r="L870" s="420"/>
      <c r="M870" s="420"/>
      <c r="N870" s="420"/>
      <c r="O870" s="420"/>
      <c r="P870" s="317" t="s">
        <v>649</v>
      </c>
      <c r="Q870" s="317"/>
      <c r="R870" s="317"/>
      <c r="S870" s="317"/>
      <c r="T870" s="317"/>
      <c r="U870" s="317"/>
      <c r="V870" s="317"/>
      <c r="W870" s="317"/>
      <c r="X870" s="317"/>
      <c r="Y870" s="318">
        <v>15.367000000000001</v>
      </c>
      <c r="Z870" s="319"/>
      <c r="AA870" s="319"/>
      <c r="AB870" s="320"/>
      <c r="AC870" s="328" t="s">
        <v>648</v>
      </c>
      <c r="AD870" s="423"/>
      <c r="AE870" s="423"/>
      <c r="AF870" s="423"/>
      <c r="AG870" s="423"/>
      <c r="AH870" s="421" t="s">
        <v>567</v>
      </c>
      <c r="AI870" s="422"/>
      <c r="AJ870" s="422"/>
      <c r="AK870" s="422"/>
      <c r="AL870" s="325" t="s">
        <v>567</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657</v>
      </c>
      <c r="D871" s="418"/>
      <c r="E871" s="418"/>
      <c r="F871" s="418"/>
      <c r="G871" s="418"/>
      <c r="H871" s="418"/>
      <c r="I871" s="418"/>
      <c r="J871" s="419">
        <v>7000020220001</v>
      </c>
      <c r="K871" s="420"/>
      <c r="L871" s="420"/>
      <c r="M871" s="420"/>
      <c r="N871" s="420"/>
      <c r="O871" s="420"/>
      <c r="P871" s="317" t="s">
        <v>649</v>
      </c>
      <c r="Q871" s="317"/>
      <c r="R871" s="317"/>
      <c r="S871" s="317"/>
      <c r="T871" s="317"/>
      <c r="U871" s="317"/>
      <c r="V871" s="317"/>
      <c r="W871" s="317"/>
      <c r="X871" s="317"/>
      <c r="Y871" s="318">
        <v>7.8109999999999999</v>
      </c>
      <c r="Z871" s="319"/>
      <c r="AA871" s="319"/>
      <c r="AB871" s="320"/>
      <c r="AC871" s="328" t="s">
        <v>648</v>
      </c>
      <c r="AD871" s="328"/>
      <c r="AE871" s="328"/>
      <c r="AF871" s="328"/>
      <c r="AG871" s="328"/>
      <c r="AH871" s="421" t="s">
        <v>567</v>
      </c>
      <c r="AI871" s="422"/>
      <c r="AJ871" s="422"/>
      <c r="AK871" s="422"/>
      <c r="AL871" s="325" t="s">
        <v>567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658</v>
      </c>
      <c r="D872" s="418"/>
      <c r="E872" s="418"/>
      <c r="F872" s="418"/>
      <c r="G872" s="418"/>
      <c r="H872" s="418"/>
      <c r="I872" s="418"/>
      <c r="J872" s="419">
        <v>1000020230006</v>
      </c>
      <c r="K872" s="420"/>
      <c r="L872" s="420"/>
      <c r="M872" s="420"/>
      <c r="N872" s="420"/>
      <c r="O872" s="420"/>
      <c r="P872" s="425" t="s">
        <v>649</v>
      </c>
      <c r="Q872" s="317"/>
      <c r="R872" s="317"/>
      <c r="S872" s="317"/>
      <c r="T872" s="317"/>
      <c r="U872" s="317"/>
      <c r="V872" s="317"/>
      <c r="W872" s="317"/>
      <c r="X872" s="317"/>
      <c r="Y872" s="318">
        <v>7.6</v>
      </c>
      <c r="Z872" s="319"/>
      <c r="AA872" s="319"/>
      <c r="AB872" s="320"/>
      <c r="AC872" s="328" t="s">
        <v>648</v>
      </c>
      <c r="AD872" s="328"/>
      <c r="AE872" s="328"/>
      <c r="AF872" s="328"/>
      <c r="AG872" s="328"/>
      <c r="AH872" s="323" t="s">
        <v>567</v>
      </c>
      <c r="AI872" s="324"/>
      <c r="AJ872" s="324"/>
      <c r="AK872" s="324"/>
      <c r="AL872" s="325" t="s">
        <v>567</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659</v>
      </c>
      <c r="D873" s="418"/>
      <c r="E873" s="418"/>
      <c r="F873" s="418"/>
      <c r="G873" s="418"/>
      <c r="H873" s="418"/>
      <c r="I873" s="418"/>
      <c r="J873" s="419">
        <v>4000020210005</v>
      </c>
      <c r="K873" s="420"/>
      <c r="L873" s="420"/>
      <c r="M873" s="420"/>
      <c r="N873" s="420"/>
      <c r="O873" s="420"/>
      <c r="P873" s="425" t="s">
        <v>649</v>
      </c>
      <c r="Q873" s="317"/>
      <c r="R873" s="317"/>
      <c r="S873" s="317"/>
      <c r="T873" s="317"/>
      <c r="U873" s="317"/>
      <c r="V873" s="317"/>
      <c r="W873" s="317"/>
      <c r="X873" s="317"/>
      <c r="Y873" s="318">
        <v>5.3970000000000002</v>
      </c>
      <c r="Z873" s="319"/>
      <c r="AA873" s="319"/>
      <c r="AB873" s="320"/>
      <c r="AC873" s="328" t="s">
        <v>648</v>
      </c>
      <c r="AD873" s="328"/>
      <c r="AE873" s="328"/>
      <c r="AF873" s="328"/>
      <c r="AG873" s="328"/>
      <c r="AH873" s="323" t="s">
        <v>567</v>
      </c>
      <c r="AI873" s="324"/>
      <c r="AJ873" s="324"/>
      <c r="AK873" s="324"/>
      <c r="AL873" s="325" t="s">
        <v>567</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660</v>
      </c>
      <c r="D874" s="418"/>
      <c r="E874" s="418"/>
      <c r="F874" s="418"/>
      <c r="G874" s="418"/>
      <c r="H874" s="418"/>
      <c r="I874" s="418"/>
      <c r="J874" s="419">
        <v>1000020050008</v>
      </c>
      <c r="K874" s="420"/>
      <c r="L874" s="420"/>
      <c r="M874" s="420"/>
      <c r="N874" s="420"/>
      <c r="O874" s="420"/>
      <c r="P874" s="317" t="s">
        <v>649</v>
      </c>
      <c r="Q874" s="317"/>
      <c r="R874" s="317"/>
      <c r="S874" s="317"/>
      <c r="T874" s="317"/>
      <c r="U874" s="317"/>
      <c r="V874" s="317"/>
      <c r="W874" s="317"/>
      <c r="X874" s="317"/>
      <c r="Y874" s="318">
        <v>4.08</v>
      </c>
      <c r="Z874" s="319"/>
      <c r="AA874" s="319"/>
      <c r="AB874" s="320"/>
      <c r="AC874" s="322" t="s">
        <v>648</v>
      </c>
      <c r="AD874" s="322"/>
      <c r="AE874" s="322"/>
      <c r="AF874" s="322"/>
      <c r="AG874" s="322"/>
      <c r="AH874" s="323" t="s">
        <v>567</v>
      </c>
      <c r="AI874" s="324"/>
      <c r="AJ874" s="324"/>
      <c r="AK874" s="324"/>
      <c r="AL874" s="325" t="s">
        <v>567</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661</v>
      </c>
      <c r="D875" s="418"/>
      <c r="E875" s="418"/>
      <c r="F875" s="418"/>
      <c r="G875" s="418"/>
      <c r="H875" s="418"/>
      <c r="I875" s="418"/>
      <c r="J875" s="419">
        <v>4000020300004</v>
      </c>
      <c r="K875" s="420"/>
      <c r="L875" s="420"/>
      <c r="M875" s="420"/>
      <c r="N875" s="420"/>
      <c r="O875" s="420"/>
      <c r="P875" s="317" t="s">
        <v>649</v>
      </c>
      <c r="Q875" s="317"/>
      <c r="R875" s="317"/>
      <c r="S875" s="317"/>
      <c r="T875" s="317"/>
      <c r="U875" s="317"/>
      <c r="V875" s="317"/>
      <c r="W875" s="317"/>
      <c r="X875" s="317"/>
      <c r="Y875" s="318">
        <v>1.0649999999999999</v>
      </c>
      <c r="Z875" s="319"/>
      <c r="AA875" s="319"/>
      <c r="AB875" s="320"/>
      <c r="AC875" s="322" t="s">
        <v>648</v>
      </c>
      <c r="AD875" s="322"/>
      <c r="AE875" s="322"/>
      <c r="AF875" s="322"/>
      <c r="AG875" s="322"/>
      <c r="AH875" s="323" t="s">
        <v>567</v>
      </c>
      <c r="AI875" s="324"/>
      <c r="AJ875" s="324"/>
      <c r="AK875" s="324"/>
      <c r="AL875" s="325" t="s">
        <v>567</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662</v>
      </c>
      <c r="D876" s="418"/>
      <c r="E876" s="418"/>
      <c r="F876" s="418"/>
      <c r="G876" s="418"/>
      <c r="H876" s="418"/>
      <c r="I876" s="418"/>
      <c r="J876" s="419">
        <v>7000020070009</v>
      </c>
      <c r="K876" s="420"/>
      <c r="L876" s="420"/>
      <c r="M876" s="420"/>
      <c r="N876" s="420"/>
      <c r="O876" s="420"/>
      <c r="P876" s="317" t="s">
        <v>649</v>
      </c>
      <c r="Q876" s="317"/>
      <c r="R876" s="317"/>
      <c r="S876" s="317"/>
      <c r="T876" s="317"/>
      <c r="U876" s="317"/>
      <c r="V876" s="317"/>
      <c r="W876" s="317"/>
      <c r="X876" s="317"/>
      <c r="Y876" s="318">
        <v>1.0309999999999999</v>
      </c>
      <c r="Z876" s="319"/>
      <c r="AA876" s="319"/>
      <c r="AB876" s="320"/>
      <c r="AC876" s="322" t="s">
        <v>648</v>
      </c>
      <c r="AD876" s="322"/>
      <c r="AE876" s="322"/>
      <c r="AF876" s="322"/>
      <c r="AG876" s="322"/>
      <c r="AH876" s="323" t="s">
        <v>567</v>
      </c>
      <c r="AI876" s="324"/>
      <c r="AJ876" s="324"/>
      <c r="AK876" s="324"/>
      <c r="AL876" s="325" t="s">
        <v>567</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663</v>
      </c>
      <c r="D877" s="418"/>
      <c r="E877" s="418"/>
      <c r="F877" s="418"/>
      <c r="G877" s="418"/>
      <c r="H877" s="418"/>
      <c r="I877" s="418"/>
      <c r="J877" s="419">
        <v>4000020270008</v>
      </c>
      <c r="K877" s="420"/>
      <c r="L877" s="420"/>
      <c r="M877" s="420"/>
      <c r="N877" s="420"/>
      <c r="O877" s="420"/>
      <c r="P877" s="425" t="s">
        <v>664</v>
      </c>
      <c r="Q877" s="317"/>
      <c r="R877" s="317"/>
      <c r="S877" s="317"/>
      <c r="T877" s="317"/>
      <c r="U877" s="317"/>
      <c r="V877" s="317"/>
      <c r="W877" s="317"/>
      <c r="X877" s="317"/>
      <c r="Y877" s="318">
        <v>0.627</v>
      </c>
      <c r="Z877" s="319"/>
      <c r="AA877" s="319"/>
      <c r="AB877" s="320"/>
      <c r="AC877" s="322" t="s">
        <v>648</v>
      </c>
      <c r="AD877" s="322"/>
      <c r="AE877" s="322"/>
      <c r="AF877" s="322"/>
      <c r="AG877" s="322"/>
      <c r="AH877" s="323" t="s">
        <v>567</v>
      </c>
      <c r="AI877" s="324"/>
      <c r="AJ877" s="324"/>
      <c r="AK877" s="324"/>
      <c r="AL877" s="325" t="s">
        <v>567</v>
      </c>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24"/>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23:V23">
    <cfRule type="expression" dxfId="705" priority="5">
      <formula>IF(RIGHT(TEXT(P23,"0.#"),1)=".",FALSE,TRUE)</formula>
    </cfRule>
    <cfRule type="expression" dxfId="704" priority="6">
      <formula>IF(RIGHT(TEXT(P23,"0.#"),1)=".",TRUE,FALSE)</formula>
    </cfRule>
  </conditionalFormatting>
  <conditionalFormatting sqref="AM60">
    <cfRule type="expression" dxfId="703" priority="3">
      <formula>IF(RIGHT(TEXT(AM60,"0.#"),1)=".",FALSE,TRUE)</formula>
    </cfRule>
    <cfRule type="expression" dxfId="702" priority="4">
      <formula>IF(RIGHT(TEXT(AM60,"0.#"),1)=".",TRUE,FALSE)</formula>
    </cfRule>
  </conditionalFormatting>
  <conditionalFormatting sqref="AM46">
    <cfRule type="expression" dxfId="701" priority="1">
      <formula>IF(RIGHT(TEXT(AM46,"0.#"),1)=".",FALSE,TRUE)</formula>
    </cfRule>
    <cfRule type="expression" dxfId="700" priority="2">
      <formula>IF(RIGHT(TEXT(AM46,"0.#"),1)=".",TRUE,FALSE)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5" manualBreakCount="5">
    <brk id="43" max="49" man="1"/>
    <brk id="12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640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2019-06-12T05:41:16Z</cp:lastPrinted>
  <dcterms:created xsi:type="dcterms:W3CDTF">2012-03-13T00:50:25Z</dcterms:created>
  <dcterms:modified xsi:type="dcterms:W3CDTF">2020-11-30T11:29:25Z</dcterms:modified>
</cp:coreProperties>
</file>