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<sst xmlns="http://schemas.openxmlformats.org/spreadsheetml/2006/main" count="2960" uniqueCount="670">
  <si>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</si>
  <si>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</si>
  <si>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</si>
  <si>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</si>
  <si>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</si>
  <si>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</si>
  <si>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</si>
  <si>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</si>
  <si>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</si>
  <si>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</si>
  <si>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</si>
  <si>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</si>
  <si>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</si>
  <si>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</si>
  <si>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</si>
  <si>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</si>
  <si>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</si>
  <si>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</si>
  <si>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</si>
  <si>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</si>
  <si>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</si>
  <si>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</si>
  <si>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</si>
  <si>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</si>
  <si>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</si>
  <si>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</si>
  <si>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</si>
  <si>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</si>
  <si>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</si>
  <si>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</si>
  <si>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</si>
  <si>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</si>
  <si>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</si>
  <si>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</si>
  <si>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</si>
  <si>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</si>
  <si>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</si>
  <si>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</si>
  <si>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</si>
  <si>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</si>
  <si>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</si>
  <si>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</si>
  <si>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</si>
  <si>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</si>
  <si>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</si>
  <si>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</si>
  <si>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</si>
  <si>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</si>
  <si>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</si>
  <si>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</si>
  <si>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</si>
  <si>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</si>
  <si>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</si>
  <si>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</si>
  <si>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</si>
  <si>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</si>
  <si>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</si>
  <si>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</si>
  <si>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</si>
  <si>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</si>
  <si>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</si>
  <si>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</si>
  <si>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</si>
  <si>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</si>
  <si>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</si>
  <si>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</si>
  <si>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</si>
  <si>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</si>
  <si>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</si>
  <si>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</si>
  <si>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</si>
  <si>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</si>
  <si>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</si>
  <si>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</si>
  <si>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</si>
  <si>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</si>
  <si>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</si>
  <si>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</si>
  <si>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</si>
  <si>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</si>
  <si>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</si>
  <si>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</si>
  <si>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</si>
  <si>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</si>
  <si>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</si>
  <si>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</si>
  <si>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</si>
  <si>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</si>
  <si>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</si>
  <si>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</si>
  <si>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</si>
  <si>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</si>
  <si>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</si>
  <si>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</si>
  <si>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</si>
  <si>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</si>
  <si>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</si>
  <si>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</si>
  <si>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</si>
  <si>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</si>
  <si>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</si>
  <si>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</si>
  <si>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</si>
  <si>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</si>
  <si>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</si>
  <si>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</si>
  <si>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</si>
  <si>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</si>
  <si>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</si>
  <si>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</si>
  <si>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</si>
  <si>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</si>
  <si>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</si>
  <si>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</si>
  <si>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</si>
  <si>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</si>
  <si>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</si>
  <si>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</si>
  <si>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</si>
  <si>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</si>
  <si>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</si>
  <si>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</si>
  <si>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</si>
  <si>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</si>
  <si>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</si>
  <si>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</si>
  <si>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</si>
  <si>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</si>
  <si>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</si>
  <si>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</si>
  <si>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</si>
  <si>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</si>
  <si>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</si>
  <si>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</si>
  <si>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</si>
  <si>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</si>
  <si>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</si>
  <si>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</si>
  <si>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</si>
  <si>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</si>
  <si>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</si>
  <si>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</si>
  <si>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</si>
  <si>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</si>
  <si>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</si>
  <si>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</si>
  <si>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</si>
  <si>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</si>
  <si>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</si>
  <si>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</si>
  <si>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</si>
  <si>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</si>
  <si>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</si>
  <si>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</si>
  <si>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</si>
  <si>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</si>
  <si>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</si>
  <si>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</si>
  <si>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</si>
  <si>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</si>
  <si>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</si>
  <si>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</si>
  <si>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</si>
  <si>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</si>
  <si>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</si>
  <si>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</si>
  <si>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</si>
  <si>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</si>
  <si>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</si>
  <si>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</si>
  <si>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</si>
  <si>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</si>
  <si>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</si>
  <si>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</si>
  <si>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</si>
  <si>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</si>
  <si>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</si>
  <si>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</si>
  <si>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</si>
  <si>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</si>
  <si>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</si>
  <si>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</si>
  <si>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</si>
  <si>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</si>
  <si>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</si>
  <si>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</si>
  <si>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</si>
  <si>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</si>
  <si>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</si>
  <si>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</si>
  <si>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</si>
  <si>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</si>
  <si>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</si>
  <si>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</si>
  <si>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</si>
  <si>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</si>
  <si>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</si>
  <si>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</si>
  <si>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</si>
  <si>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</si>
  <si>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</si>
  <si>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</si>
  <si>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</si>
  <si>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</si>
  <si>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</si>
  <si>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</si>
  <si>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</si>
  <si>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</si>
  <si>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</si>
  <si>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</si>
  <si>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</si>
  <si>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</si>
  <si>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</si>
  <si>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</si>
  <si>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</si>
  <si>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</si>
  <si>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</si>
  <si>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</si>
  <si>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</si>
  <si>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</si>
  <si>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</si>
  <si>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</si>
  <si>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</si>
  <si>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</si>
  <si>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</si>
  <si>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</si>
  <si>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</si>
  <si>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</si>
  <si>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</si>
  <si>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</si>
  <si>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</si>
  <si>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</si>
  <si>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</si>
  <si>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</si>
  <si>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</si>
  <si>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</si>
  <si>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</si>
  <si>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</si>
  <si>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</si>
  <si>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</si>
  <si>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</si>
  <si>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</si>
  <si>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</si>
  <si>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</si>
  <si>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</si>
  <si>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</si>
  <si>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</si>
  <si>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</si>
  <si>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</si>
  <si>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</si>
  <si>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</si>
  <si>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</si>
  <si>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</si>
  <si>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</si>
  <si>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</si>
  <si>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</si>
  <si>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</si>
  <si>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</si>
  <si>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</si>
  <si>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</si>
  <si>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</si>
  <si>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</si>
  <si>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</si>
  <si>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</si>
  <si>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</si>
  <si>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</si>
  <si>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</si>
  <si>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</si>
  <si>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</si>
  <si>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</si>
  <si>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</si>
  <si>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</si>
  <si>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</si>
  <si>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</si>
  <si>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</si>
  <si>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</si>
  <si>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</si>
  <si>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</si>
  <si>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</si>
  <si>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</si>
  <si>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</si>
  <si>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</si>
  <si>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</si>
  <si>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</si>
  <si>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</si>
  <si>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</si>
  <si>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</si>
  <si>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</si>
  <si>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</si>
  <si>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</si>
  <si>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</si>
  <si>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</si>
  <si>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</si>
  <si>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</si>
  <si>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</si>
  <si>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</si>
  <si>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</si>
  <si>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</si>
  <si>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</si>
  <si>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</si>
  <si>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</si>
  <si>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</si>
  <si>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</si>
  <si>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</si>
  <si>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</si>
  <si>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</si>
  <si>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</si>
  <si>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</si>
  <si>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</si>
  <si>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</si>
  <si>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</si>
  <si>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</si>
  <si>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</si>
  <si>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</si>
  <si>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</si>
  <si>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</si>
  <si>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</si>
  <si>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</si>
  <si>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</si>
  <si>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</si>
  <si>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</si>
  <si>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</si>
  <si>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</si>
  <si>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</si>
  <si>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</si>
  <si>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</si>
  <si>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</si>
  <si>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</si>
  <si>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</si>
  <si>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</si>
  <si>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</si>
  <si>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</si>
  <si>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</si>
  <si>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</si>
  <si>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</si>
  <si>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</si>
  <si>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</si>
  <si>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</si>
  <si>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</si>
  <si>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</si>
  <si>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</si>
  <si>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</si>
  <si>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</si>
  <si>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</si>
  <si>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</si>
  <si>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</si>
  <si>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</si>
  <si>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</si>
  <si>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</si>
  <si>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</si>
  <si>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</si>
  <si>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</si>
  <si>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</si>
  <si>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</si>
  <si>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</si>
  <si>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</si>
  <si>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</si>
  <si>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</si>
  <si>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</si>
  <si>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</si>
  <si>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</si>
  <si>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</si>
  <si>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</si>
  <si>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</si>
  <si>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</si>
  <si>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</si>
  <si>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</si>
  <si>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</si>
  <si>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</si>
  <si>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</si>
  <si>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</si>
  <si>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</si>
  <si>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</si>
  <si>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</si>
  <si>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</si>
  <si>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</si>
  <si>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</si>
  <si>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</si>
  <si>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</si>
  <si>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</si>
  <si>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</si>
  <si>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</si>
  <si>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</si>
  <si>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</si>
  <si>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</si>
  <si>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</si>
  <si>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</si>
  <si>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</si>
  <si>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</si>
  <si>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</si>
  <si>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</si>
  <si>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</si>
  <si>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</si>
  <si>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</si>
  <si>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</si>
  <si>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</si>
  <si>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</si>
  <si>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</si>
  <si>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</si>
  <si>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</si>
  <si>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</si>
  <si>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</si>
  <si>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</si>
  <si>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</si>
  <si>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</si>
  <si>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</si>
  <si>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</si>
  <si>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</si>
  <si>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</si>
  <si>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</si>
  <si>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</si>
  <si>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</si>
  <si>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</si>
  <si>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</si>
  <si>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</si>
  <si>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</si>
  <si>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</si>
  <si>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</si>
  <si>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</si>
  <si>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</si>
  <si>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</si>
  <si>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</si>
  <si>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</si>
  <si>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</si>
  <si>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</si>
  <si>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</si>
  <si>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</si>
  <si>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</si>
  <si>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</si>
  <si>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</si>
  <si>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</si>
  <si>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</si>
  <si>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</si>
  <si>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</si>
  <si>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</si>
  <si>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</si>
  <si>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</si>
  <si>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</si>
  <si>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</si>
  <si>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</si>
  <si>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</si>
  <si>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</si>
  <si>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</si>
  <si>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</si>
  <si>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</si>
  <si>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</si>
  <si>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</si>
  <si>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</si>
  <si>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</si>
  <si>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</si>
  <si>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</si>
  <si>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</si>
  <si>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</si>
  <si>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</si>
  <si>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</si>
  <si>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</si>
  <si>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</si>
  <si>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</si>
  <si>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</si>
  <si>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</si>
  <si>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</si>
  <si>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</si>
  <si>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</si>
  <si>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</si>
  <si>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</si>
  <si>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</si>
  <si>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</si>
  <si>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</si>
  <si>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</si>
  <si>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</si>
  <si>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</si>
  <si>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</si>
  <si>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</si>
  <si>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</si>
  <si>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</si>
  <si>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</si>
  <si>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</si>
  <si>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</si>
  <si>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</si>
  <si>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</si>
  <si>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</si>
  <si>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</si>
  <si>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</si>
  <si>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</si>
  <si>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</si>
  <si>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</si>
  <si>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</si>
  <si>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</si>
  <si>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</si>
  <si>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</si>
  <si>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</si>
  <si>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</si>
  <si>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</si>
  <si>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</si>
  <si>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</si>
  <si>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</si>
  <si>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</si>
  <si>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</si>
  <si>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</si>
  <si>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</si>
  <si>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</si>
  <si>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</si>
  <si>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</si>
  <si>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</si>
  <si>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</si>
  <si>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</si>
  <si>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</si>
  <si>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</si>
  <si>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</si>
  <si>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</si>
  <si>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</si>
  <si>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</si>
  <si>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</si>
  <si>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</si>
  <si>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</si>
  <si>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</si>
  <si>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</si>
  <si>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</si>
  <si>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</si>
  <si>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</si>
  <si>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</si>
  <si>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</si>
  <si>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</si>
  <si>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</si>
  <si>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</si>
  <si>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</si>
  <si>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</si>
  <si>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</si>
  <si>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</si>
  <si>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</si>
  <si>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</si>
  <si>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</si>
  <si>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</si>
  <si>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</si>
  <si>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</si>
  <si>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</si>
  <si>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</si>
  <si>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</si>
  <si>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</si>
  <si>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</si>
  <si>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</si>
  <si>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</si>
  <si>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</si>
  <si>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</si>
  <si>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</si>
  <si>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</si>
  <si>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</si>
  <si>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</si>
  <si>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</si>
  <si>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</si>
  <si>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</si>
  <si>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</si>
  <si>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</si>
  <si>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</si>
  <si>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</si>
  <si>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</si>
  <si>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</si>
  <si>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</si>
  <si>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</si>
  <si>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</si>
  <si>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</si>
  <si>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</si>
  <si>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</si>
  <si>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</si>
  <si>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</si>
  <si>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</si>
  <si>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</si>
  <si>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</si>
  <si>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</si>
  <si>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</si>
  <si>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</si>
  <si>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</si>
  <si>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</si>
  <si>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</si>
  <si>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t>
  </si>
  <si>
    <t>文部科学省</t>
    <phoneticPr fontId="5"/>
  </si>
  <si>
    <t>平成２３年度</t>
    <phoneticPr fontId="5"/>
  </si>
  <si>
    <t>終了予定なし</t>
    <phoneticPr fontId="5"/>
  </si>
  <si>
    <t>-</t>
    <phoneticPr fontId="5"/>
  </si>
  <si>
    <t>-</t>
    <phoneticPr fontId="5"/>
  </si>
  <si>
    <t>-</t>
    <phoneticPr fontId="5"/>
  </si>
  <si>
    <t>職員旅費</t>
    <phoneticPr fontId="5"/>
  </si>
  <si>
    <t>庁費</t>
  </si>
  <si>
    <t>委員等旅費</t>
  </si>
  <si>
    <t>諸謝金</t>
  </si>
  <si>
    <t>①各国と研究成果、活動の情報交換を行う観点から、毎年、海洋地球分野に関する国際会議への出席率100％を目指す</t>
    <phoneticPr fontId="5"/>
  </si>
  <si>
    <t>①政府間海洋学委員会（IOC）等に関する国際会議への出席率</t>
    <phoneticPr fontId="5"/>
  </si>
  <si>
    <t>％</t>
    <phoneticPr fontId="5"/>
  </si>
  <si>
    <t>％</t>
    <phoneticPr fontId="5"/>
  </si>
  <si>
    <t>実績による</t>
    <phoneticPr fontId="5"/>
  </si>
  <si>
    <t>②掘削船の運用方針の共有、意見交換を行う観点から、毎年、IODPに関する国際会議への出席率100％を目指す</t>
    <phoneticPr fontId="5"/>
  </si>
  <si>
    <t>②統合国際深海掘削計画及び国際深海科学掘削計画（IODP）に関する国際会議への出席率</t>
    <phoneticPr fontId="5"/>
  </si>
  <si>
    <t>①海洋地球分野の研究開発の推進に係る国際会議への出席</t>
    <phoneticPr fontId="5"/>
  </si>
  <si>
    <t>回数</t>
    <phoneticPr fontId="5"/>
  </si>
  <si>
    <t>②統合国際深海掘削計画及び国際深海科学掘削計画（IODP）に関する国際会議への出席</t>
    <phoneticPr fontId="5"/>
  </si>
  <si>
    <t>①海洋地球分野の研究開発の推進に係る国際会議への出席に関する執行額／出席回数</t>
    <phoneticPr fontId="5"/>
  </si>
  <si>
    <t>千円</t>
  </si>
  <si>
    <t>千円</t>
    <phoneticPr fontId="5"/>
  </si>
  <si>
    <t>千円/回</t>
    <phoneticPr fontId="5"/>
  </si>
  <si>
    <t>3,345千円/8回</t>
    <phoneticPr fontId="5"/>
  </si>
  <si>
    <t>4,006千円/9回</t>
    <phoneticPr fontId="5"/>
  </si>
  <si>
    <t>②IODPの推進に係る国際会議への出席に関する執行額／出席人数</t>
    <phoneticPr fontId="5"/>
  </si>
  <si>
    <t>1,589千円/6人</t>
  </si>
  <si>
    <t>1,469千円/8人</t>
  </si>
  <si>
    <t>／　　　　　　　　　　　　　　</t>
    <phoneticPr fontId="5"/>
  </si>
  <si>
    <t>　　/</t>
    <phoneticPr fontId="5"/>
  </si>
  <si>
    <t>／　　　　　　　　　　　　　　</t>
    <phoneticPr fontId="5"/>
  </si>
  <si>
    <t>本事業においてIODPに関する国際会議へリエゾンを派遣し、運用方針の共有・意見交換を行うことで、地球深部探査船「ちきゅう」を保有する（国研）海洋研究開発機構によって計画が着実に実行され、地球環境変動、地球内部構造、地殻内生命圏の解明等に資する海洋分野の研究開発の推進に貢献する。</t>
    <phoneticPr fontId="5"/>
  </si>
  <si>
    <t>-</t>
    <phoneticPr fontId="5"/>
  </si>
  <si>
    <t>-</t>
    <phoneticPr fontId="5"/>
  </si>
  <si>
    <t>海洋分野の研究開発は過去の地球環境変動史を明確にするなど人類にとって重要な研究成果を上げており、今後も推進する必要がある。</t>
    <phoneticPr fontId="5"/>
  </si>
  <si>
    <t>海洋地球分野の研究開発を推進するために必要な国際会議への参加費用等であり、国が負担すべき支出である。</t>
    <phoneticPr fontId="5"/>
  </si>
  <si>
    <t>本件は旅費・謝金・庁費のみで構成されており、庁費についても会計法令に基づき適切に執行している。</t>
    <phoneticPr fontId="5"/>
  </si>
  <si>
    <t>国際会議への参加費用等であり、妥当である。</t>
    <phoneticPr fontId="5"/>
  </si>
  <si>
    <t>出張日程の早期確定に努めると共に、複数の会議や業務打合せの開催時期・場所を調整し、同時に実施することで、単位当たりコストの削減に努めている。</t>
    <phoneticPr fontId="5"/>
  </si>
  <si>
    <t>IODPに関する国際会議に参加し、我が国の科学掘削船の効果的運用に資する取組を推進した。ユネスコ政府間海洋学委員会（UNESCO/IOC）の会合へ参加するなど海洋開発分野における国際研究活動を推進した。</t>
    <phoneticPr fontId="5"/>
  </si>
  <si>
    <t>おおよそ見込み通りの活動実績である。</t>
    <phoneticPr fontId="5"/>
  </si>
  <si>
    <t>新23-0061</t>
    <phoneticPr fontId="5"/>
  </si>
  <si>
    <t>306</t>
    <phoneticPr fontId="5"/>
  </si>
  <si>
    <t>303</t>
    <phoneticPr fontId="5"/>
  </si>
  <si>
    <t>300</t>
    <phoneticPr fontId="5"/>
  </si>
  <si>
    <t>290</t>
    <phoneticPr fontId="5"/>
  </si>
  <si>
    <t>286</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</si>
  <si>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</si>
  <si>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</si>
  <si>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</si>
  <si>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</si>
  <si>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研究開発局</t>
    <phoneticPr fontId="5"/>
  </si>
  <si>
    <t>海洋地球課</t>
    <phoneticPr fontId="5"/>
  </si>
  <si>
    <t>-</t>
    <phoneticPr fontId="5"/>
  </si>
  <si>
    <t>海洋地球課長
福井　俊英</t>
    <rPh sb="7" eb="9">
      <t>フクイ</t>
    </rPh>
    <rPh sb="10" eb="12">
      <t>シュンエイ</t>
    </rPh>
    <phoneticPr fontId="5"/>
  </si>
  <si>
    <t>海洋分野の研究開発の推進事務</t>
    <phoneticPr fontId="5"/>
  </si>
  <si>
    <t>第3期海洋基本計画（平成30年5月閣議決定）
第5期科学技術基本計画（平成28年1月閣議決定）
統合国際深海掘削計画及び国際深海科学掘削計画(IODP)
(平成15年に文部科学大臣及び米国国立科学財団
長官との間で当該計画の覚書に署名) 等</t>
    <phoneticPr fontId="5"/>
  </si>
  <si>
    <t>①海洋科学技術及び地球科学技術に関する各国の研究成果や活動に関する情報交換等を行うことにより、文部科学省における海洋地球分野の研究開発を効果的かつ円滑に推進する。
②平成25年10月から新しいフェーズに移行した国際深海科学掘削計画(IODP)のフレームワーク文書に基づき、各掘削船運用委員会等にリエゾンを派遣し、運用方針の共有・意見交換を図ること等により同計画を推進する。</t>
    <rPh sb="30" eb="31">
      <t>カン</t>
    </rPh>
    <rPh sb="37" eb="38">
      <t>トウ</t>
    </rPh>
    <rPh sb="173" eb="174">
      <t>トウ</t>
    </rPh>
    <rPh sb="177" eb="178">
      <t>ドウ</t>
    </rPh>
    <phoneticPr fontId="5"/>
  </si>
  <si>
    <t>-</t>
    <phoneticPr fontId="5"/>
  </si>
  <si>
    <t>-</t>
    <phoneticPr fontId="5"/>
  </si>
  <si>
    <t>-</t>
    <phoneticPr fontId="5"/>
  </si>
  <si>
    <t>‐</t>
  </si>
  <si>
    <t>無</t>
  </si>
  <si>
    <t>千円/人</t>
    <rPh sb="3" eb="4">
      <t>ニン</t>
    </rPh>
    <phoneticPr fontId="5"/>
  </si>
  <si>
    <t>1,483千円/4人</t>
    <phoneticPr fontId="5"/>
  </si>
  <si>
    <t>2,825千円/8回</t>
    <phoneticPr fontId="5"/>
  </si>
  <si>
    <t>2,415千円/6回</t>
    <rPh sb="5" eb="7">
      <t>センエン</t>
    </rPh>
    <rPh sb="9" eb="10">
      <t>カイ</t>
    </rPh>
    <phoneticPr fontId="5"/>
  </si>
  <si>
    <t>3,638千円/9人</t>
    <rPh sb="5" eb="7">
      <t>センエン</t>
    </rPh>
    <rPh sb="9" eb="10">
      <t>ニン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</si>
  <si>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</si>
  <si>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</si>
  <si>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</si>
  <si>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</si>
  <si>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</si>
  <si>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</si>
  <si>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</si>
  <si>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</si>
  <si>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</si>
  <si>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</si>
  <si>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</si>
  <si>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会議への出席等に係る出張</t>
    <rPh sb="0" eb="2">
      <t>カイギ</t>
    </rPh>
    <rPh sb="4" eb="6">
      <t>シュッセキ</t>
    </rPh>
    <rPh sb="6" eb="7">
      <t>トウ</t>
    </rPh>
    <rPh sb="8" eb="9">
      <t>カカ</t>
    </rPh>
    <rPh sb="10" eb="12">
      <t>シュッチョウ</t>
    </rPh>
    <phoneticPr fontId="5"/>
  </si>
  <si>
    <t>-</t>
    <phoneticPr fontId="5"/>
  </si>
  <si>
    <t>-</t>
    <phoneticPr fontId="5"/>
  </si>
  <si>
    <t>①海洋地球分野の研究開発を効率的かつ円滑に推進するため、研究成果等の情報交換、他国との間で討議を行う国際会議への出席及び国内推進会議を実施する。
②IODPは、日本（地球深部探査船「ちきゅう」）、米国（ジョイデス・レゾリューション号）、欧州連合（特定任務掘削船）がそれぞれ提供する掘削船を用いて深海底を掘削し、地球環境変動、地球内部構造、地殻内生命圏の解明等を目的とする多国間国際協力プロジェクトである。
※平成25年10月に、IODPは新たな枠組みである国際深海科学掘削計画へ移行したことに伴い、分担金の支払は平成25年度までで終了。</t>
    <phoneticPr fontId="5"/>
  </si>
  <si>
    <t>国際会議への参加費用等であり、適切な予算執行となっている。</t>
    <rPh sb="0" eb="2">
      <t>コクサイ</t>
    </rPh>
    <rPh sb="2" eb="4">
      <t>カイギ</t>
    </rPh>
    <rPh sb="6" eb="8">
      <t>サンカ</t>
    </rPh>
    <rPh sb="8" eb="10">
      <t>ヒヨウ</t>
    </rPh>
    <rPh sb="10" eb="11">
      <t>トウ</t>
    </rPh>
    <rPh sb="15" eb="17">
      <t>テキセツ</t>
    </rPh>
    <rPh sb="18" eb="20">
      <t>ヨサン</t>
    </rPh>
    <rPh sb="20" eb="22">
      <t>シッコウ</t>
    </rPh>
    <phoneticPr fontId="5"/>
  </si>
  <si>
    <t>今後も、海洋地球分野の研究開発の効果的な推進のため、引き続き、財政法・会計法に則り経費の効果的・効率的執行に努める。</t>
    <rPh sb="0" eb="2">
      <t>コンゴ</t>
    </rPh>
    <rPh sb="4" eb="6">
      <t>カイヨウ</t>
    </rPh>
    <rPh sb="6" eb="8">
      <t>チキュウ</t>
    </rPh>
    <rPh sb="8" eb="10">
      <t>ブンヤ</t>
    </rPh>
    <rPh sb="11" eb="13">
      <t>ケンキュウ</t>
    </rPh>
    <rPh sb="13" eb="15">
      <t>カイハツ</t>
    </rPh>
    <rPh sb="16" eb="19">
      <t>コウカテキ</t>
    </rPh>
    <rPh sb="20" eb="22">
      <t>スイシン</t>
    </rPh>
    <rPh sb="26" eb="27">
      <t>ヒ</t>
    </rPh>
    <rPh sb="28" eb="29">
      <t>ツヅ</t>
    </rPh>
    <rPh sb="31" eb="34">
      <t>ザイセイホウ</t>
    </rPh>
    <rPh sb="35" eb="38">
      <t>カイケイホウ</t>
    </rPh>
    <rPh sb="39" eb="40">
      <t>ノット</t>
    </rPh>
    <rPh sb="41" eb="43">
      <t>ケイヒ</t>
    </rPh>
    <rPh sb="44" eb="47">
      <t>コウカテキ</t>
    </rPh>
    <rPh sb="48" eb="51">
      <t>コウリツテキ</t>
    </rPh>
    <rPh sb="51" eb="53">
      <t>シッコウ</t>
    </rPh>
    <rPh sb="54" eb="55">
      <t>ツト</t>
    </rPh>
    <phoneticPr fontId="5"/>
  </si>
  <si>
    <t>出張日程の早期確定等により単位当たりコストの削減を図った結果、当初予算に対する執行額の割合が５８％になった。</t>
    <rPh sb="9" eb="10">
      <t>トウ</t>
    </rPh>
    <rPh sb="13" eb="15">
      <t>タンイ</t>
    </rPh>
    <rPh sb="15" eb="16">
      <t>ア</t>
    </rPh>
    <rPh sb="22" eb="24">
      <t>サクゲン</t>
    </rPh>
    <rPh sb="25" eb="26">
      <t>ハカ</t>
    </rPh>
    <rPh sb="28" eb="30">
      <t>ケッカ</t>
    </rPh>
    <rPh sb="31" eb="33">
      <t>トウショ</t>
    </rPh>
    <rPh sb="33" eb="35">
      <t>ヨサン</t>
    </rPh>
    <rPh sb="36" eb="37">
      <t>タイ</t>
    </rPh>
    <rPh sb="39" eb="41">
      <t>シッコウ</t>
    </rPh>
    <rPh sb="41" eb="42">
      <t>ガク</t>
    </rPh>
    <rPh sb="43" eb="45">
      <t>ワリアイ</t>
    </rPh>
    <phoneticPr fontId="5"/>
  </si>
  <si>
    <t>事業番号：０２５１　北極域研究推進プロジェクトに3.4百万円流用した。</t>
    <rPh sb="0" eb="2">
      <t>ジギョウ</t>
    </rPh>
    <rPh sb="2" eb="4">
      <t>バンゴウ</t>
    </rPh>
    <rPh sb="10" eb="12">
      <t>ホッキョク</t>
    </rPh>
    <rPh sb="12" eb="13">
      <t>イキ</t>
    </rPh>
    <rPh sb="13" eb="15">
      <t>ケンキュウ</t>
    </rPh>
    <rPh sb="15" eb="17">
      <t>スイシン</t>
    </rPh>
    <rPh sb="27" eb="29">
      <t>ヒャクマン</t>
    </rPh>
    <rPh sb="29" eb="30">
      <t>エン</t>
    </rPh>
    <rPh sb="30" eb="32">
      <t>リュウヨウ</t>
    </rPh>
    <phoneticPr fontId="5"/>
  </si>
  <si>
    <t>外部有識者による点検対象外</t>
    <phoneticPr fontId="5"/>
  </si>
  <si>
    <t>１．事業評価の観点：この事業は、海洋科学技術及び地球科学技術に関する各国の研究成果等の情報交換、国際会議への参加等に必要な経費を支出するものであり、事業評価に当たっては事業成果等の観点から検証を行った。
２．所見：この事業は、海洋地球分野の研究開発を推進するために必要な事業と認められる。しかしながら、成果目標・指標は、国際会議出席が文科省における当該分野の研究開発の効果的かつ円滑な推進に寄与したかを測る指標の設定を検討をするなど、引き続き、事業の成果をより的確に把握できるよう工夫すべきである。</t>
    <phoneticPr fontId="5"/>
  </si>
  <si>
    <t>成果指標について、所見の指摘のとおり、国際会議出席が文部科学省における海洋分野の研究開発の効果的かつ円滑な推進に寄与したかを測る指標を設定すべきであり、現状では定量的な把握が可能な国際会議への出席率を挙げているが、成果をより適切に測り把握するための指標を引き続き検討する。
本事業の実施に当たっては、引き続き計画的、効率的な予算執行を実施することで、コストの縮減を図るよう努めることとする。</t>
    <phoneticPr fontId="5"/>
  </si>
  <si>
    <t>執行等改善</t>
  </si>
  <si>
    <t>職員旅費</t>
    <rPh sb="0" eb="2">
      <t>ショクイン</t>
    </rPh>
    <rPh sb="2" eb="4">
      <t>リョヒ</t>
    </rPh>
    <phoneticPr fontId="5"/>
  </si>
  <si>
    <t>国際会議等への出席等に係る費用</t>
    <rPh sb="0" eb="2">
      <t>コクサイ</t>
    </rPh>
    <rPh sb="2" eb="4">
      <t>カイギ</t>
    </rPh>
    <rPh sb="4" eb="5">
      <t>トウ</t>
    </rPh>
    <rPh sb="7" eb="9">
      <t>シュッセキ</t>
    </rPh>
    <rPh sb="9" eb="10">
      <t>トウ</t>
    </rPh>
    <rPh sb="11" eb="12">
      <t>カカ</t>
    </rPh>
    <rPh sb="13" eb="15">
      <t>ヒヨウ</t>
    </rPh>
    <phoneticPr fontId="5"/>
  </si>
  <si>
    <t>A.職員旅費（18名）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</si>
</sst>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143996</xdr:colOff>
      <xdr:row>741</xdr:row>
      <xdr:rowOff>243645</xdr:rowOff>
    </xdr:from>
    <xdr:to>
      <xdr:col>41</xdr:col>
      <xdr:colOff>48844</xdr:colOff>
      <xdr:row>750</xdr:row>
      <xdr:rowOff>16689</xdr:rowOff>
    </xdr:to>
    <xdr:grpSp>
      <xdr:nvGrpSpPr>
        <xdr:cNvPr id="40" name="グループ化 39">
          <a:extLst>
            <a:ext uri="{FF2B5EF4-FFF2-40B4-BE49-F238E27FC236}">
              <a16:creationId xmlns:a16="http://schemas.microsoft.com/office/drawing/2014/main" id="{9BAC30AA-0FBE-4BFE-96A9-23D0D66E4253}"/>
            </a:ext>
          </a:extLst>
        </xdr:cNvPr>
        <xdr:cNvGrpSpPr/>
      </xdr:nvGrpSpPr>
      <xdr:grpSpPr>
        <a:xfrm>
          <a:off x="2379196" y="46573245"/>
          <a:ext cx="6000848" cy="2973444"/>
          <a:chOff x="2254283" y="42277429"/>
          <a:chExt cx="5886585" cy="2962811"/>
        </a:xfrm>
      </xdr:grpSpPr>
      <xdr:grpSp>
        <xdr:nvGrpSpPr>
          <xdr:cNvPr id="41" name="グループ化 40">
            <a:extLst>
              <a:ext uri="{FF2B5EF4-FFF2-40B4-BE49-F238E27FC236}">
                <a16:creationId xmlns:a16="http://schemas.microsoft.com/office/drawing/2014/main" id="{F5E2A119-AD7C-4A07-9017-345718792449}"/>
              </a:ext>
            </a:extLst>
          </xdr:cNvPr>
          <xdr:cNvGrpSpPr/>
        </xdr:nvGrpSpPr>
        <xdr:grpSpPr>
          <a:xfrm>
            <a:off x="2321719" y="42277429"/>
            <a:ext cx="5819149" cy="1227991"/>
            <a:chOff x="2340429" y="43923854"/>
            <a:chExt cx="5868188" cy="1217832"/>
          </a:xfrm>
        </xdr:grpSpPr>
        <xdr:grpSp>
          <xdr:nvGrpSpPr>
            <xdr:cNvPr id="47" name="グループ化 13">
              <a:extLst>
                <a:ext uri="{FF2B5EF4-FFF2-40B4-BE49-F238E27FC236}">
                  <a16:creationId xmlns:a16="http://schemas.microsoft.com/office/drawing/2014/main" id="{4FD0DD00-5A85-407F-8467-5E7A861B8A11}"/>
                </a:ext>
              </a:extLst>
            </xdr:cNvPr>
            <xdr:cNvGrpSpPr>
              <a:grpSpLocks/>
            </xdr:cNvGrpSpPr>
          </xdr:nvGrpSpPr>
          <xdr:grpSpPr bwMode="auto">
            <a:xfrm>
              <a:off x="2449286" y="43923854"/>
              <a:ext cx="5759331" cy="1217832"/>
              <a:chOff x="5457353" y="31403200"/>
              <a:chExt cx="5653588" cy="1612984"/>
            </a:xfrm>
          </xdr:grpSpPr>
          <xdr:sp macro="" textlink="">
            <xdr:nvSpPr>
              <xdr:cNvPr id="49" name="Text Box 1">
                <a:extLst>
                  <a:ext uri="{FF2B5EF4-FFF2-40B4-BE49-F238E27FC236}">
                    <a16:creationId xmlns:a16="http://schemas.microsoft.com/office/drawing/2014/main" id="{2C0EB30A-11CB-4056-9367-D72944AA29BF}"/>
                  </a:ext>
                </a:extLst>
              </xdr:cNvPr>
              <xdr:cNvSpPr txBox="1">
                <a:spLocks noChangeArrowheads="1"/>
              </xdr:cNvSpPr>
            </xdr:nvSpPr>
            <xdr:spPr bwMode="auto">
              <a:xfrm>
                <a:off x="5457353" y="31403200"/>
                <a:ext cx="2452195" cy="847051"/>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ゴシック"/>
                    <a:ea typeface="ＭＳ ゴシック"/>
                  </a:rPr>
                  <a:t>文部科学省</a:t>
                </a:r>
              </a:p>
              <a:p>
                <a:pPr algn="ctr" rtl="0">
                  <a:lnSpc>
                    <a:spcPts val="1600"/>
                  </a:lnSpc>
                  <a:defRPr sz="1000"/>
                </a:pPr>
                <a:r>
                  <a:rPr lang="en-US" altLang="ja-JP" sz="1400" b="0" i="0" u="none" strike="noStrike" baseline="0">
                    <a:solidFill>
                      <a:srgbClr val="000000"/>
                    </a:solidFill>
                    <a:latin typeface="ＭＳ ゴシック"/>
                    <a:ea typeface="ＭＳ ゴシック"/>
                  </a:rPr>
                  <a:t>5.4</a:t>
                </a:r>
                <a:r>
                  <a:rPr lang="ja-JP" altLang="en-US" sz="1400" b="0" i="0" u="none" strike="noStrike" baseline="0">
                    <a:solidFill>
                      <a:srgbClr val="000000"/>
                    </a:solidFill>
                    <a:latin typeface="ＭＳ ゴシック"/>
                    <a:ea typeface="ＭＳ ゴシック"/>
                  </a:rPr>
                  <a:t>百万円</a:t>
                </a:r>
              </a:p>
              <a:p>
                <a:pPr algn="ctr" rtl="0">
                  <a:lnSpc>
                    <a:spcPts val="1100"/>
                  </a:lnSpc>
                  <a:defRPr sz="1000"/>
                </a:pPr>
                <a:endParaRPr lang="ja-JP" altLang="en-US"/>
              </a:p>
            </xdr:txBody>
          </xdr:sp>
          <xdr:sp macro="" textlink="">
            <xdr:nvSpPr>
              <xdr:cNvPr id="50" name="Text Box 8">
                <a:extLst>
                  <a:ext uri="{FF2B5EF4-FFF2-40B4-BE49-F238E27FC236}">
                    <a16:creationId xmlns:a16="http://schemas.microsoft.com/office/drawing/2014/main" id="{D6F3E1B8-A017-48AC-A553-35078D343F7A}"/>
                  </a:ext>
                </a:extLst>
              </xdr:cNvPr>
              <xdr:cNvSpPr txBox="1">
                <a:spLocks noChangeArrowheads="1"/>
              </xdr:cNvSpPr>
            </xdr:nvSpPr>
            <xdr:spPr bwMode="auto">
              <a:xfrm>
                <a:off x="5466969" y="32317051"/>
                <a:ext cx="2581711" cy="699133"/>
              </a:xfrm>
              <a:prstGeom prst="rect">
                <a:avLst/>
              </a:prstGeom>
              <a:noFill/>
              <a:ln>
                <a:noFill/>
              </a:ln>
              <a:extLst/>
            </xdr:spPr>
            <xdr:txBody>
              <a:bodyPr vertOverflow="clip" wrap="square" lIns="91440" tIns="45720" rIns="91440" bIns="45720"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国際会議への出席及び国内推進会議の実施等</a:t>
                </a:r>
                <a:endParaRPr lang="ja-JP" altLang="en-US"/>
              </a:p>
            </xdr:txBody>
          </xdr:sp>
          <xdr:sp macro="" textlink="">
            <xdr:nvSpPr>
              <xdr:cNvPr id="51" name="Text Box 10">
                <a:extLst>
                  <a:ext uri="{FF2B5EF4-FFF2-40B4-BE49-F238E27FC236}">
                    <a16:creationId xmlns:a16="http://schemas.microsoft.com/office/drawing/2014/main" id="{D440D4B1-4FD4-474C-A8FC-BA92A4BF93D2}"/>
                  </a:ext>
                </a:extLst>
              </xdr:cNvPr>
              <xdr:cNvSpPr txBox="1">
                <a:spLocks noChangeArrowheads="1"/>
              </xdr:cNvSpPr>
            </xdr:nvSpPr>
            <xdr:spPr bwMode="auto">
              <a:xfrm>
                <a:off x="8175617" y="31511358"/>
                <a:ext cx="2935324" cy="660339"/>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・庁費等　</a:t>
                </a:r>
                <a:r>
                  <a:rPr lang="en-US" altLang="ja-JP" sz="1100" b="0" i="0" u="none" strike="noStrike" baseline="0">
                    <a:solidFill>
                      <a:srgbClr val="000000"/>
                    </a:solidFill>
                    <a:latin typeface="ＭＳ Ｐゴシック"/>
                    <a:ea typeface="ＭＳ Ｐゴシック"/>
                  </a:rPr>
                  <a:t>0.6</a:t>
                </a:r>
                <a:r>
                  <a:rPr lang="ja-JP" altLang="en-US" sz="1100" b="0" i="0" u="none" strike="noStrike" baseline="0">
                    <a:solidFill>
                      <a:srgbClr val="000000"/>
                    </a:solidFill>
                    <a:latin typeface="ＭＳ Ｐゴシック"/>
                    <a:ea typeface="ＭＳ Ｐゴシック"/>
                  </a:rPr>
                  <a:t>百万円　を含む</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者当たりの支出額は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百万円未満</a:t>
                </a:r>
                <a:endParaRPr lang="en-US" altLang="ja-JP" sz="1100" b="0" i="0" u="none" strike="noStrike" baseline="0">
                  <a:solidFill>
                    <a:srgbClr val="000000"/>
                  </a:solidFill>
                  <a:latin typeface="ＭＳ Ｐゴシック"/>
                  <a:ea typeface="ＭＳ Ｐゴシック"/>
                </a:endParaRPr>
              </a:p>
            </xdr:txBody>
          </xdr:sp>
        </xdr:grpSp>
        <xdr:sp macro="" textlink="">
          <xdr:nvSpPr>
            <xdr:cNvPr id="48" name="大かっこ 47">
              <a:extLst>
                <a:ext uri="{FF2B5EF4-FFF2-40B4-BE49-F238E27FC236}">
                  <a16:creationId xmlns:a16="http://schemas.microsoft.com/office/drawing/2014/main" id="{C10C073A-4782-4751-A5E2-9589E0AB813A}"/>
                </a:ext>
              </a:extLst>
            </xdr:cNvPr>
            <xdr:cNvSpPr/>
          </xdr:nvSpPr>
          <xdr:spPr>
            <a:xfrm>
              <a:off x="2340429" y="44658642"/>
              <a:ext cx="2789464" cy="421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42" name="直線矢印コネクタ 41">
            <a:extLst>
              <a:ext uri="{FF2B5EF4-FFF2-40B4-BE49-F238E27FC236}">
                <a16:creationId xmlns:a16="http://schemas.microsoft.com/office/drawing/2014/main" id="{30620F74-3763-4F55-B58A-4EFD40DCA0EE}"/>
              </a:ext>
            </a:extLst>
          </xdr:cNvPr>
          <xdr:cNvCxnSpPr/>
        </xdr:nvCxnSpPr>
        <xdr:spPr>
          <a:xfrm rot="5400000">
            <a:off x="3457359" y="43713077"/>
            <a:ext cx="360000" cy="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 name="Text Box 1">
            <a:extLst>
              <a:ext uri="{FF2B5EF4-FFF2-40B4-BE49-F238E27FC236}">
                <a16:creationId xmlns:a16="http://schemas.microsoft.com/office/drawing/2014/main" id="{39E8EC9E-C83E-4BBD-B8E6-ECB7A60E6B4A}"/>
              </a:ext>
            </a:extLst>
          </xdr:cNvPr>
          <xdr:cNvSpPr txBox="1">
            <a:spLocks noChangeArrowheads="1"/>
          </xdr:cNvSpPr>
        </xdr:nvSpPr>
        <xdr:spPr bwMode="auto">
          <a:xfrm>
            <a:off x="2432509" y="43934074"/>
            <a:ext cx="2477181" cy="644874"/>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lnSpc>
                <a:spcPts val="1600"/>
              </a:lnSpc>
              <a:defRPr sz="1000"/>
            </a:pPr>
            <a:r>
              <a:rPr lang="ja-JP" altLang="en-US" sz="1400" b="0" i="0" u="none" strike="noStrike" baseline="0">
                <a:solidFill>
                  <a:srgbClr val="000000"/>
                </a:solidFill>
                <a:latin typeface="ＭＳ ゴシック"/>
                <a:ea typeface="ＭＳ ゴシック"/>
              </a:rPr>
              <a:t>Ａ</a:t>
            </a:r>
            <a:r>
              <a:rPr lang="en-US" altLang="ja-JP" sz="14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職員旅費（</a:t>
            </a:r>
            <a:r>
              <a:rPr lang="en-US" altLang="ja-JP" sz="1400" b="1" i="0" u="none" strike="noStrike" baseline="0">
                <a:solidFill>
                  <a:sysClr val="windowText" lastClr="000000"/>
                </a:solidFill>
                <a:latin typeface="ＭＳ ゴシック"/>
                <a:ea typeface="ＭＳ ゴシック"/>
              </a:rPr>
              <a:t>18</a:t>
            </a:r>
            <a:r>
              <a:rPr lang="ja-JP" altLang="en-US" sz="1400" b="0" i="0" u="none" strike="noStrike" baseline="0">
                <a:solidFill>
                  <a:srgbClr val="000000"/>
                </a:solidFill>
                <a:latin typeface="ＭＳ ゴシック"/>
                <a:ea typeface="ＭＳ ゴシック"/>
              </a:rPr>
              <a:t>名）</a:t>
            </a:r>
            <a:endParaRPr lang="en-US" altLang="ja-JP" sz="1400" b="0" i="0" u="none" strike="noStrike" baseline="0">
              <a:solidFill>
                <a:srgbClr val="000000"/>
              </a:solidFill>
              <a:latin typeface="ＭＳ ゴシック"/>
              <a:ea typeface="ＭＳ ゴシック"/>
            </a:endParaRPr>
          </a:p>
          <a:p>
            <a:pPr algn="ctr" rtl="0">
              <a:lnSpc>
                <a:spcPts val="1600"/>
              </a:lnSpc>
              <a:defRPr sz="1000"/>
            </a:pPr>
            <a:r>
              <a:rPr lang="en-US" altLang="ja-JP" sz="1400" b="0" i="0" u="none" strike="noStrike" baseline="0">
                <a:solidFill>
                  <a:srgbClr val="000000"/>
                </a:solidFill>
                <a:latin typeface="ＭＳ ゴシック"/>
                <a:ea typeface="ＭＳ ゴシック"/>
              </a:rPr>
              <a:t>4.8</a:t>
            </a:r>
            <a:r>
              <a:rPr lang="ja-JP" altLang="en-US" sz="1400" b="0" i="0" u="none" strike="noStrike" baseline="0">
                <a:solidFill>
                  <a:srgbClr val="000000"/>
                </a:solidFill>
                <a:latin typeface="ＭＳ ゴシック"/>
                <a:ea typeface="ＭＳ ゴシック"/>
              </a:rPr>
              <a:t>百万円</a:t>
            </a:r>
            <a:endParaRPr lang="en-US" altLang="ja-JP" sz="1400" b="0" i="0" u="none" strike="noStrike" baseline="0">
              <a:solidFill>
                <a:srgbClr val="000000"/>
              </a:solidFill>
              <a:latin typeface="ＭＳ ゴシック"/>
              <a:ea typeface="ＭＳ ゴシック"/>
            </a:endParaRPr>
          </a:p>
        </xdr:txBody>
      </xdr:sp>
      <xdr:grpSp>
        <xdr:nvGrpSpPr>
          <xdr:cNvPr id="44" name="グループ化 43">
            <a:extLst>
              <a:ext uri="{FF2B5EF4-FFF2-40B4-BE49-F238E27FC236}">
                <a16:creationId xmlns:a16="http://schemas.microsoft.com/office/drawing/2014/main" id="{A030187F-C25B-4EE1-9144-14EC7F324E6B}"/>
              </a:ext>
            </a:extLst>
          </xdr:cNvPr>
          <xdr:cNvGrpSpPr/>
        </xdr:nvGrpSpPr>
        <xdr:grpSpPr>
          <a:xfrm>
            <a:off x="2254283" y="44707979"/>
            <a:ext cx="2766153" cy="532261"/>
            <a:chOff x="2254283" y="45208031"/>
            <a:chExt cx="2766153" cy="532261"/>
          </a:xfrm>
        </xdr:grpSpPr>
        <xdr:sp macro="" textlink="">
          <xdr:nvSpPr>
            <xdr:cNvPr id="45" name="大かっこ 44">
              <a:extLst>
                <a:ext uri="{FF2B5EF4-FFF2-40B4-BE49-F238E27FC236}">
                  <a16:creationId xmlns:a16="http://schemas.microsoft.com/office/drawing/2014/main" id="{31CA1A48-4F39-43C7-86BD-378C9F14FE5B}"/>
                </a:ext>
              </a:extLst>
            </xdr:cNvPr>
            <xdr:cNvSpPr/>
          </xdr:nvSpPr>
          <xdr:spPr>
            <a:xfrm>
              <a:off x="2254283" y="45261491"/>
              <a:ext cx="2766153" cy="4253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Text Box 8">
              <a:extLst>
                <a:ext uri="{FF2B5EF4-FFF2-40B4-BE49-F238E27FC236}">
                  <a16:creationId xmlns:a16="http://schemas.microsoft.com/office/drawing/2014/main" id="{F81A7391-7A14-4602-85B1-71B6F289057C}"/>
                </a:ext>
              </a:extLst>
            </xdr:cNvPr>
            <xdr:cNvSpPr txBox="1">
              <a:spLocks noChangeArrowheads="1"/>
            </xdr:cNvSpPr>
          </xdr:nvSpPr>
          <xdr:spPr bwMode="auto">
            <a:xfrm>
              <a:off x="2274093" y="45208031"/>
              <a:ext cx="2726532" cy="532261"/>
            </a:xfrm>
            <a:prstGeom prst="rect">
              <a:avLst/>
            </a:prstGeom>
            <a:noFill/>
            <a:ln>
              <a:noFill/>
            </a:ln>
            <a:extLst/>
          </xdr:spPr>
          <xdr:txBody>
            <a:bodyPr vertOverflow="clip" wrap="square" lIns="91440" tIns="45720" rIns="91440" bIns="45720" anchor="ctr" upright="1"/>
            <a:lstStyle/>
            <a:p>
              <a:pPr algn="ctr" rtl="0">
                <a:lnSpc>
                  <a:spcPts val="1100"/>
                </a:lnSpc>
                <a:defRPr sz="1000"/>
              </a:pPr>
              <a:r>
                <a:rPr lang="ja-JP" altLang="en-US" sz="1000" b="0" i="0" u="none" strike="noStrike" baseline="0">
                  <a:solidFill>
                    <a:srgbClr val="000000"/>
                  </a:solidFill>
                  <a:latin typeface="ＭＳ ゴシック"/>
                  <a:ea typeface="ＭＳ ゴシック"/>
                </a:rPr>
                <a:t>国際会議等への出席等に係る費用</a:t>
              </a:r>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9" zoomScale="75" zoomScaleNormal="75" zoomScaleSheetLayoutView="75" zoomScalePageLayoutView="85" workbookViewId="0">
      <selection activeCell="AP839" sqref="AP839:AX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253</v>
      </c>
      <c r="AT2" s="941"/>
      <c r="AU2" s="941"/>
      <c r="AV2" s="52" t="str">
        <f>IF(AW2="", "", "-")</f>
        <v/>
      </c>
      <c r="AW2" s="912"/>
      <c r="AX2" s="912"/>
    </row>
    <row r="3" spans="1:50" ht="21" customHeight="1" thickBot="1" x14ac:dyDescent="0.2">
      <c r="A3" s="868" t="s">
        <v>541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577</v>
      </c>
      <c r="T5" s="841"/>
      <c r="U5" s="841"/>
      <c r="V5" s="841"/>
      <c r="W5" s="841"/>
      <c r="X5" s="846"/>
      <c r="Y5" s="699" t="s">
        <v>3</v>
      </c>
      <c r="Z5" s="544"/>
      <c r="AA5" s="544"/>
      <c r="AB5" s="544"/>
      <c r="AC5" s="544"/>
      <c r="AD5" s="545"/>
      <c r="AE5" s="700" t="s">
        <v>628</v>
      </c>
      <c r="AF5" s="700"/>
      <c r="AG5" s="700"/>
      <c r="AH5" s="700"/>
      <c r="AI5" s="700"/>
      <c r="AJ5" s="700"/>
      <c r="AK5" s="700"/>
      <c r="AL5" s="700"/>
      <c r="AM5" s="700"/>
      <c r="AN5" s="700"/>
      <c r="AO5" s="700"/>
      <c r="AP5" s="701"/>
      <c r="AQ5" s="702" t="s">
        <v>630</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22.25" customHeight="1" x14ac:dyDescent="0.15">
      <c r="A7" s="496" t="s">
        <v>22</v>
      </c>
      <c r="B7" s="497"/>
      <c r="C7" s="497"/>
      <c r="D7" s="497"/>
      <c r="E7" s="497"/>
      <c r="F7" s="498"/>
      <c r="G7" s="499" t="s">
        <v>578</v>
      </c>
      <c r="H7" s="500"/>
      <c r="I7" s="500"/>
      <c r="J7" s="500"/>
      <c r="K7" s="500"/>
      <c r="L7" s="500"/>
      <c r="M7" s="500"/>
      <c r="N7" s="500"/>
      <c r="O7" s="500"/>
      <c r="P7" s="500"/>
      <c r="Q7" s="500"/>
      <c r="R7" s="500"/>
      <c r="S7" s="500"/>
      <c r="T7" s="500"/>
      <c r="U7" s="500"/>
      <c r="V7" s="500"/>
      <c r="W7" s="500"/>
      <c r="X7" s="501"/>
      <c r="Y7" s="923" t="s">
        <v>513</v>
      </c>
      <c r="Z7" s="444"/>
      <c r="AA7" s="444"/>
      <c r="AB7" s="444"/>
      <c r="AC7" s="444"/>
      <c r="AD7" s="924"/>
      <c r="AE7" s="913" t="s">
        <v>632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海洋政策、科学技術・イノベーション</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v>
      </c>
      <c r="Q13" s="659"/>
      <c r="R13" s="659"/>
      <c r="S13" s="659"/>
      <c r="T13" s="659"/>
      <c r="U13" s="659"/>
      <c r="V13" s="660"/>
      <c r="W13" s="658">
        <v>9</v>
      </c>
      <c r="X13" s="659"/>
      <c r="Y13" s="659"/>
      <c r="Z13" s="659"/>
      <c r="AA13" s="659"/>
      <c r="AB13" s="659"/>
      <c r="AC13" s="660"/>
      <c r="AD13" s="658">
        <v>9.3000000000000007</v>
      </c>
      <c r="AE13" s="659"/>
      <c r="AF13" s="659"/>
      <c r="AG13" s="659"/>
      <c r="AH13" s="659"/>
      <c r="AI13" s="659"/>
      <c r="AJ13" s="660"/>
      <c r="AK13" s="658">
        <v>9.4</v>
      </c>
      <c r="AL13" s="659"/>
      <c r="AM13" s="659"/>
      <c r="AN13" s="659"/>
      <c r="AO13" s="659"/>
      <c r="AP13" s="659"/>
      <c r="AQ13" s="660"/>
      <c r="AR13" s="920">
        <v>9.4</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578</v>
      </c>
      <c r="Q14" s="659"/>
      <c r="R14" s="659"/>
      <c r="S14" s="659"/>
      <c r="T14" s="659"/>
      <c r="U14" s="659"/>
      <c r="V14" s="660"/>
      <c r="W14" s="658" t="s">
        <v>579</v>
      </c>
      <c r="X14" s="659"/>
      <c r="Y14" s="659"/>
      <c r="Z14" s="659"/>
      <c r="AA14" s="659"/>
      <c r="AB14" s="659"/>
      <c r="AC14" s="660"/>
      <c r="AD14" s="658" t="s">
        <v>629</v>
      </c>
      <c r="AE14" s="659"/>
      <c r="AF14" s="659"/>
      <c r="AG14" s="659"/>
      <c r="AH14" s="659"/>
      <c r="AI14" s="659"/>
      <c r="AJ14" s="660"/>
      <c r="AK14" s="658" t="s">
        <v>564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578</v>
      </c>
      <c r="Q15" s="659"/>
      <c r="R15" s="659"/>
      <c r="S15" s="659"/>
      <c r="T15" s="659"/>
      <c r="U15" s="659"/>
      <c r="V15" s="660"/>
      <c r="W15" s="658" t="s">
        <v>578</v>
      </c>
      <c r="X15" s="659"/>
      <c r="Y15" s="659"/>
      <c r="Z15" s="659"/>
      <c r="AA15" s="659"/>
      <c r="AB15" s="659"/>
      <c r="AC15" s="660"/>
      <c r="AD15" s="658" t="s">
        <v>568</v>
      </c>
      <c r="AE15" s="659"/>
      <c r="AF15" s="659"/>
      <c r="AG15" s="659"/>
      <c r="AH15" s="659"/>
      <c r="AI15" s="659"/>
      <c r="AJ15" s="660"/>
      <c r="AK15" s="658" t="s">
        <v>568</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568</v>
      </c>
      <c r="X16" s="659"/>
      <c r="Y16" s="659"/>
      <c r="Z16" s="659"/>
      <c r="AA16" s="659"/>
      <c r="AB16" s="659"/>
      <c r="AC16" s="660"/>
      <c r="AD16" s="658" t="s">
        <v>580</v>
      </c>
      <c r="AE16" s="659"/>
      <c r="AF16" s="659"/>
      <c r="AG16" s="659"/>
      <c r="AH16" s="659"/>
      <c r="AI16" s="659"/>
      <c r="AJ16" s="660"/>
      <c r="AK16" s="658" t="s">
        <v>564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578</v>
      </c>
      <c r="Q17" s="659"/>
      <c r="R17" s="659"/>
      <c r="S17" s="659"/>
      <c r="T17" s="659"/>
      <c r="U17" s="659"/>
      <c r="V17" s="660"/>
      <c r="W17" s="658" t="s">
        <v>578</v>
      </c>
      <c r="X17" s="659"/>
      <c r="Y17" s="659"/>
      <c r="Z17" s="659"/>
      <c r="AA17" s="659"/>
      <c r="AB17" s="659"/>
      <c r="AC17" s="660"/>
      <c r="AD17" s="658">
        <v>-3.4</v>
      </c>
      <c r="AE17" s="659"/>
      <c r="AF17" s="659"/>
      <c r="AG17" s="659"/>
      <c r="AH17" s="659"/>
      <c r="AI17" s="659"/>
      <c r="AJ17" s="660"/>
      <c r="AK17" s="658" t="s">
        <v>564</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10</v>
      </c>
      <c r="Q18" s="880"/>
      <c r="R18" s="880"/>
      <c r="S18" s="880"/>
      <c r="T18" s="880"/>
      <c r="U18" s="880"/>
      <c r="V18" s="881"/>
      <c r="W18" s="879">
        <f>SUM(W13:AC17)</f>
        <v>9</v>
      </c>
      <c r="X18" s="880"/>
      <c r="Y18" s="880"/>
      <c r="Z18" s="880"/>
      <c r="AA18" s="880"/>
      <c r="AB18" s="880"/>
      <c r="AC18" s="881"/>
      <c r="AD18" s="879">
        <f>SUM(AD13:AJ17)</f>
        <v>5.9</v>
      </c>
      <c r="AE18" s="880"/>
      <c r="AF18" s="880"/>
      <c r="AG18" s="880"/>
      <c r="AH18" s="880"/>
      <c r="AI18" s="880"/>
      <c r="AJ18" s="881"/>
      <c r="AK18" s="879">
        <f>SUM(AK13:AQ17)</f>
        <v>9.4</v>
      </c>
      <c r="AL18" s="880"/>
      <c r="AM18" s="880"/>
      <c r="AN18" s="880"/>
      <c r="AO18" s="880"/>
      <c r="AP18" s="880"/>
      <c r="AQ18" s="881"/>
      <c r="AR18" s="879">
        <f>SUM(AR13:AX17)</f>
        <v>9.4</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9</v>
      </c>
      <c r="Q19" s="659"/>
      <c r="R19" s="659"/>
      <c r="S19" s="659"/>
      <c r="T19" s="659"/>
      <c r="U19" s="659"/>
      <c r="V19" s="660"/>
      <c r="W19" s="658">
        <v>8</v>
      </c>
      <c r="X19" s="659"/>
      <c r="Y19" s="659"/>
      <c r="Z19" s="659"/>
      <c r="AA19" s="659"/>
      <c r="AB19" s="659"/>
      <c r="AC19" s="660"/>
      <c r="AD19" s="658">
        <v>5.4</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v>
      </c>
      <c r="Q20" s="319"/>
      <c r="R20" s="319"/>
      <c r="S20" s="319"/>
      <c r="T20" s="319"/>
      <c r="U20" s="319"/>
      <c r="V20" s="319"/>
      <c r="W20" s="319">
        <f t="shared" ref="W20" si="0">IF(W18=0, "-", SUM(W19)/W18)</f>
        <v>0.88888888888888884</v>
      </c>
      <c r="X20" s="319"/>
      <c r="Y20" s="319"/>
      <c r="Z20" s="319"/>
      <c r="AA20" s="319"/>
      <c r="AB20" s="319"/>
      <c r="AC20" s="319"/>
      <c r="AD20" s="319">
        <f t="shared" ref="AD20" si="1">IF(AD18=0, "-", SUM(AD19)/AD18)</f>
        <v>0.9152542372881356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f>IF(P19=0, "-", SUM(P19)/SUM(P13,P14))</f>
        <v>0.9</v>
      </c>
      <c r="Q21" s="319"/>
      <c r="R21" s="319"/>
      <c r="S21" s="319"/>
      <c r="T21" s="319"/>
      <c r="U21" s="319"/>
      <c r="V21" s="319"/>
      <c r="W21" s="319">
        <f t="shared" ref="W21" si="2">IF(W19=0, "-", SUM(W19)/SUM(W13,W14))</f>
        <v>0.88888888888888884</v>
      </c>
      <c r="X21" s="319"/>
      <c r="Y21" s="319"/>
      <c r="Z21" s="319"/>
      <c r="AA21" s="319"/>
      <c r="AB21" s="319"/>
      <c r="AC21" s="319"/>
      <c r="AD21" s="319">
        <f t="shared" ref="AD21" si="3">IF(AD19=0, "-", SUM(AD19)/SUM(AD13,AD14))</f>
        <v>0.58064516129032262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557</v>
      </c>
      <c r="B22" s="966"/>
      <c r="C22" s="966"/>
      <c r="D22" s="966"/>
      <c r="E22" s="966"/>
      <c r="F22" s="967"/>
      <c r="G22" s="952" t="s">
        <v>457</v>
      </c>
      <c r="H22" s="223"/>
      <c r="I22" s="223"/>
      <c r="J22" s="223"/>
      <c r="K22" s="223"/>
      <c r="L22" s="223"/>
      <c r="M22" s="223"/>
      <c r="N22" s="223"/>
      <c r="O22" s="224"/>
      <c r="P22" s="937" t="s">
        <v>518</v>
      </c>
      <c r="Q22" s="223"/>
      <c r="R22" s="223"/>
      <c r="S22" s="223"/>
      <c r="T22" s="223"/>
      <c r="U22" s="223"/>
      <c r="V22" s="224"/>
      <c r="W22" s="937" t="s">
        <v>514</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581</v>
      </c>
      <c r="H23" s="954"/>
      <c r="I23" s="954"/>
      <c r="J23" s="954"/>
      <c r="K23" s="954"/>
      <c r="L23" s="954"/>
      <c r="M23" s="954"/>
      <c r="N23" s="954"/>
      <c r="O23" s="955"/>
      <c r="P23" s="920">
        <v>6.9</v>
      </c>
      <c r="Q23" s="921"/>
      <c r="R23" s="921"/>
      <c r="S23" s="921"/>
      <c r="T23" s="921"/>
      <c r="U23" s="921"/>
      <c r="V23" s="938"/>
      <c r="W23" s="920">
        <v>6.9</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8">
        <v>2</v>
      </c>
      <c r="Q24" s="659"/>
      <c r="R24" s="659"/>
      <c r="S24" s="659"/>
      <c r="T24" s="659"/>
      <c r="U24" s="659"/>
      <c r="V24" s="660"/>
      <c r="W24" s="658">
        <v>2</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8">
        <v>0.4</v>
      </c>
      <c r="Q25" s="659"/>
      <c r="R25" s="659"/>
      <c r="S25" s="659"/>
      <c r="T25" s="659"/>
      <c r="U25" s="659"/>
      <c r="V25" s="660"/>
      <c r="W25" s="658">
        <v>0.4</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8">
        <v>0.1</v>
      </c>
      <c r="Q26" s="659"/>
      <c r="R26" s="659"/>
      <c r="S26" s="659"/>
      <c r="T26" s="659"/>
      <c r="U26" s="659"/>
      <c r="V26" s="660"/>
      <c r="W26" s="658">
        <v>0.1</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9.4</v>
      </c>
      <c r="Q29" s="659"/>
      <c r="R29" s="659"/>
      <c r="S29" s="659"/>
      <c r="T29" s="659"/>
      <c r="U29" s="659"/>
      <c r="V29" s="660"/>
      <c r="W29" s="934">
        <f>AR13</f>
        <v>9.4</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533</v>
      </c>
      <c r="AF30" s="860"/>
      <c r="AG30" s="860"/>
      <c r="AH30" s="861"/>
      <c r="AI30" s="859" t="s">
        <v>530</v>
      </c>
      <c r="AJ30" s="860"/>
      <c r="AK30" s="860"/>
      <c r="AL30" s="861"/>
      <c r="AM30" s="916" t="s">
        <v>525</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31</v>
      </c>
      <c r="AR31" s="201"/>
      <c r="AS31" s="134" t="s">
        <v>355</v>
      </c>
      <c r="AT31" s="135"/>
      <c r="AU31" s="200" t="s">
        <v>568</v>
      </c>
      <c r="AV31" s="200"/>
      <c r="AW31" s="399" t="s">
        <v>300</v>
      </c>
      <c r="AX31" s="400"/>
    </row>
    <row r="32" spans="1:50" ht="23.25" customHeight="1" x14ac:dyDescent="0.15">
      <c r="A32" s="404"/>
      <c r="B32" s="402"/>
      <c r="C32" s="402"/>
      <c r="D32" s="402"/>
      <c r="E32" s="402"/>
      <c r="F32" s="403"/>
      <c r="G32" s="565" t="s">
        <v>585</v>
      </c>
      <c r="H32" s="566"/>
      <c r="I32" s="566"/>
      <c r="J32" s="566"/>
      <c r="K32" s="566"/>
      <c r="L32" s="566"/>
      <c r="M32" s="566"/>
      <c r="N32" s="566"/>
      <c r="O32" s="567"/>
      <c r="P32" s="106" t="s">
        <v>586</v>
      </c>
      <c r="Q32" s="106"/>
      <c r="R32" s="106"/>
      <c r="S32" s="106"/>
      <c r="T32" s="106"/>
      <c r="U32" s="106"/>
      <c r="V32" s="106"/>
      <c r="W32" s="106"/>
      <c r="X32" s="107"/>
      <c r="Y32" s="472" t="s">
        <v>12</v>
      </c>
      <c r="Z32" s="532"/>
      <c r="AA32" s="533"/>
      <c r="AB32" s="462" t="s">
        <v>587</v>
      </c>
      <c r="AC32" s="462"/>
      <c r="AD32" s="462"/>
      <c r="AE32" s="219">
        <v>100</v>
      </c>
      <c r="AF32" s="220"/>
      <c r="AG32" s="220"/>
      <c r="AH32" s="220"/>
      <c r="AI32" s="219">
        <v>100</v>
      </c>
      <c r="AJ32" s="220"/>
      <c r="AK32" s="220"/>
      <c r="AL32" s="220"/>
      <c r="AM32" s="219">
        <v>100</v>
      </c>
      <c r="AN32" s="220"/>
      <c r="AO32" s="220"/>
      <c r="AP32" s="220"/>
      <c r="AQ32" s="341" t="s">
        <v>578</v>
      </c>
      <c r="AR32" s="208"/>
      <c r="AS32" s="208"/>
      <c r="AT32" s="342"/>
      <c r="AU32" s="220" t="s">
        <v>578</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588</v>
      </c>
      <c r="AC33" s="524"/>
      <c r="AD33" s="524"/>
      <c r="AE33" s="219">
        <v>100</v>
      </c>
      <c r="AF33" s="220"/>
      <c r="AG33" s="220"/>
      <c r="AH33" s="220"/>
      <c r="AI33" s="219">
        <v>100</v>
      </c>
      <c r="AJ33" s="220"/>
      <c r="AK33" s="220"/>
      <c r="AL33" s="220"/>
      <c r="AM33" s="219">
        <v>100</v>
      </c>
      <c r="AN33" s="220"/>
      <c r="AO33" s="220"/>
      <c r="AP33" s="220"/>
      <c r="AQ33" s="341">
        <v>100</v>
      </c>
      <c r="AR33" s="208"/>
      <c r="AS33" s="208"/>
      <c r="AT33" s="342"/>
      <c r="AU33" s="220">
        <v>100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100</v>
      </c>
      <c r="AF34" s="220"/>
      <c r="AG34" s="220"/>
      <c r="AH34" s="220"/>
      <c r="AI34" s="219">
        <v>100</v>
      </c>
      <c r="AJ34" s="220"/>
      <c r="AK34" s="220"/>
      <c r="AL34" s="220"/>
      <c r="AM34" s="219">
        <v>100</v>
      </c>
      <c r="AN34" s="220"/>
      <c r="AO34" s="220"/>
      <c r="AP34" s="220"/>
      <c r="AQ34" s="341" t="s">
        <v>580</v>
      </c>
      <c r="AR34" s="208"/>
      <c r="AS34" s="208"/>
      <c r="AT34" s="342"/>
      <c r="AU34" s="220" t="s">
        <v>578</v>
      </c>
      <c r="AV34" s="220"/>
      <c r="AW34" s="220"/>
      <c r="AX34" s="222"/>
    </row>
    <row r="35" spans="1:50" ht="23.25" customHeight="1" x14ac:dyDescent="0.15">
      <c r="A35" s="227" t="s">
        <v>503</v>
      </c>
      <c r="B35" s="228"/>
      <c r="C35" s="228"/>
      <c r="D35" s="228"/>
      <c r="E35" s="228"/>
      <c r="F35" s="229"/>
      <c r="G35" s="233" t="s">
        <v>589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v>31</v>
      </c>
      <c r="AR38" s="201"/>
      <c r="AS38" s="134" t="s">
        <v>355</v>
      </c>
      <c r="AT38" s="135"/>
      <c r="AU38" s="200" t="s">
        <v>568</v>
      </c>
      <c r="AV38" s="200"/>
      <c r="AW38" s="399" t="s">
        <v>300</v>
      </c>
      <c r="AX38" s="400"/>
    </row>
    <row r="39" spans="1:50" ht="23.25" customHeight="1" x14ac:dyDescent="0.15">
      <c r="A39" s="404"/>
      <c r="B39" s="402"/>
      <c r="C39" s="402"/>
      <c r="D39" s="402"/>
      <c r="E39" s="402"/>
      <c r="F39" s="403"/>
      <c r="G39" s="565" t="s">
        <v>590</v>
      </c>
      <c r="H39" s="566"/>
      <c r="I39" s="566"/>
      <c r="J39" s="566"/>
      <c r="K39" s="566"/>
      <c r="L39" s="566"/>
      <c r="M39" s="566"/>
      <c r="N39" s="566"/>
      <c r="O39" s="567"/>
      <c r="P39" s="106" t="s">
        <v>591</v>
      </c>
      <c r="Q39" s="106"/>
      <c r="R39" s="106"/>
      <c r="S39" s="106"/>
      <c r="T39" s="106"/>
      <c r="U39" s="106"/>
      <c r="V39" s="106"/>
      <c r="W39" s="106"/>
      <c r="X39" s="107"/>
      <c r="Y39" s="472" t="s">
        <v>12</v>
      </c>
      <c r="Z39" s="532"/>
      <c r="AA39" s="533"/>
      <c r="AB39" s="462" t="s">
        <v>588</v>
      </c>
      <c r="AC39" s="462"/>
      <c r="AD39" s="462"/>
      <c r="AE39" s="219">
        <v>100</v>
      </c>
      <c r="AF39" s="220"/>
      <c r="AG39" s="220"/>
      <c r="AH39" s="220"/>
      <c r="AI39" s="219">
        <v>100</v>
      </c>
      <c r="AJ39" s="220"/>
      <c r="AK39" s="220"/>
      <c r="AL39" s="220"/>
      <c r="AM39" s="219">
        <v>100</v>
      </c>
      <c r="AN39" s="220"/>
      <c r="AO39" s="220"/>
      <c r="AP39" s="220"/>
      <c r="AQ39" s="341" t="s">
        <v>578</v>
      </c>
      <c r="AR39" s="208"/>
      <c r="AS39" s="208"/>
      <c r="AT39" s="342"/>
      <c r="AU39" s="220" t="s">
        <v>578</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587</v>
      </c>
      <c r="AC40" s="524"/>
      <c r="AD40" s="524"/>
      <c r="AE40" s="219">
        <v>100</v>
      </c>
      <c r="AF40" s="220"/>
      <c r="AG40" s="220"/>
      <c r="AH40" s="220"/>
      <c r="AI40" s="219">
        <v>100</v>
      </c>
      <c r="AJ40" s="220"/>
      <c r="AK40" s="220"/>
      <c r="AL40" s="220"/>
      <c r="AM40" s="219">
        <v>100</v>
      </c>
      <c r="AN40" s="220"/>
      <c r="AO40" s="220"/>
      <c r="AP40" s="220"/>
      <c r="AQ40" s="341">
        <v>100</v>
      </c>
      <c r="AR40" s="208"/>
      <c r="AS40" s="208"/>
      <c r="AT40" s="342"/>
      <c r="AU40" s="220">
        <v>100</v>
      </c>
      <c r="AV40" s="220"/>
      <c r="AW40" s="220"/>
      <c r="AX40" s="222"/>
    </row>
    <row r="41" spans="1:50" ht="23.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100</v>
      </c>
      <c r="AF41" s="220"/>
      <c r="AG41" s="220"/>
      <c r="AH41" s="220"/>
      <c r="AI41" s="219">
        <v>100</v>
      </c>
      <c r="AJ41" s="220"/>
      <c r="AK41" s="220"/>
      <c r="AL41" s="220"/>
      <c r="AM41" s="219">
        <v>100</v>
      </c>
      <c r="AN41" s="220"/>
      <c r="AO41" s="220"/>
      <c r="AP41" s="220"/>
      <c r="AQ41" s="341" t="s">
        <v>578</v>
      </c>
      <c r="AR41" s="208"/>
      <c r="AS41" s="208"/>
      <c r="AT41" s="342"/>
      <c r="AU41" s="220" t="s">
        <v>578</v>
      </c>
      <c r="AV41" s="220"/>
      <c r="AW41" s="220"/>
      <c r="AX41" s="222"/>
    </row>
    <row r="42" spans="1:50" ht="23.25" customHeight="1" x14ac:dyDescent="0.15">
      <c r="A42" s="227" t="s">
        <v>503</v>
      </c>
      <c r="B42" s="228"/>
      <c r="C42" s="228"/>
      <c r="D42" s="228"/>
      <c r="E42" s="228"/>
      <c r="F42" s="229"/>
      <c r="G42" s="233" t="s">
        <v>589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506</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533</v>
      </c>
      <c r="AF85" s="246"/>
      <c r="AG85" s="246"/>
      <c r="AH85" s="247"/>
      <c r="AI85" s="245" t="s">
        <v>530</v>
      </c>
      <c r="AJ85" s="246"/>
      <c r="AK85" s="246"/>
      <c r="AL85" s="247"/>
      <c r="AM85" s="251" t="s">
        <v>525</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533</v>
      </c>
      <c r="AF90" s="246"/>
      <c r="AG90" s="246"/>
      <c r="AH90" s="247"/>
      <c r="AI90" s="245" t="s">
        <v>530</v>
      </c>
      <c r="AJ90" s="246"/>
      <c r="AK90" s="246"/>
      <c r="AL90" s="247"/>
      <c r="AM90" s="251" t="s">
        <v>525</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533</v>
      </c>
      <c r="AF95" s="246"/>
      <c r="AG95" s="246"/>
      <c r="AH95" s="247"/>
      <c r="AI95" s="245" t="s">
        <v>530</v>
      </c>
      <c r="AJ95" s="246"/>
      <c r="AK95" s="246"/>
      <c r="AL95" s="247"/>
      <c r="AM95" s="251" t="s">
        <v>525</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533</v>
      </c>
      <c r="AF100" s="541"/>
      <c r="AG100" s="541"/>
      <c r="AH100" s="542"/>
      <c r="AI100" s="540" t="s">
        <v>530</v>
      </c>
      <c r="AJ100" s="541"/>
      <c r="AK100" s="541"/>
      <c r="AL100" s="542"/>
      <c r="AM100" s="540" t="s">
        <v>526</v>
      </c>
      <c r="AN100" s="541"/>
      <c r="AO100" s="541"/>
      <c r="AP100" s="542"/>
      <c r="AQ100" s="321" t="s">
        <v>519</v>
      </c>
      <c r="AR100" s="322"/>
      <c r="AS100" s="322"/>
      <c r="AT100" s="323"/>
      <c r="AU100" s="321" t="s">
        <v>516</v>
      </c>
      <c r="AV100" s="322"/>
      <c r="AW100" s="322"/>
      <c r="AX100" s="324"/>
    </row>
    <row r="101" spans="1:60" ht="23.25" customHeight="1" x14ac:dyDescent="0.15">
      <c r="A101" s="423"/>
      <c r="B101" s="424"/>
      <c r="C101" s="424"/>
      <c r="D101" s="424"/>
      <c r="E101" s="424"/>
      <c r="F101" s="425"/>
      <c r="G101" s="106" t="s">
        <v>592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593</v>
      </c>
      <c r="AC101" s="462"/>
      <c r="AD101" s="462"/>
      <c r="AE101" s="219">
        <v>8</v>
      </c>
      <c r="AF101" s="220"/>
      <c r="AG101" s="220"/>
      <c r="AH101" s="221"/>
      <c r="AI101" s="219">
        <v>9</v>
      </c>
      <c r="AJ101" s="220"/>
      <c r="AK101" s="220"/>
      <c r="AL101" s="221"/>
      <c r="AM101" s="219">
        <v>8</v>
      </c>
      <c r="AN101" s="220"/>
      <c r="AO101" s="220"/>
      <c r="AP101" s="221"/>
      <c r="AQ101" s="219" t="s">
        <v>634</v>
      </c>
      <c r="AR101" s="220"/>
      <c r="AS101" s="220"/>
      <c r="AT101" s="221"/>
      <c r="AU101" s="219" t="s">
        <v>635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593</v>
      </c>
      <c r="AC102" s="462"/>
      <c r="AD102" s="462"/>
      <c r="AE102" s="419">
        <v>10</v>
      </c>
      <c r="AF102" s="419"/>
      <c r="AG102" s="419"/>
      <c r="AH102" s="419"/>
      <c r="AI102" s="419">
        <v>10</v>
      </c>
      <c r="AJ102" s="419"/>
      <c r="AK102" s="419"/>
      <c r="AL102" s="419"/>
      <c r="AM102" s="419">
        <v>10</v>
      </c>
      <c r="AN102" s="419"/>
      <c r="AO102" s="419"/>
      <c r="AP102" s="419"/>
      <c r="AQ102" s="274">
        <v>6</v>
      </c>
      <c r="AR102" s="275"/>
      <c r="AS102" s="275"/>
      <c r="AT102" s="320"/>
      <c r="AU102" s="274">
        <v>6</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533</v>
      </c>
      <c r="AF103" s="417"/>
      <c r="AG103" s="417"/>
      <c r="AH103" s="418"/>
      <c r="AI103" s="416" t="s">
        <v>530</v>
      </c>
      <c r="AJ103" s="417"/>
      <c r="AK103" s="417"/>
      <c r="AL103" s="418"/>
      <c r="AM103" s="416" t="s">
        <v>526</v>
      </c>
      <c r="AN103" s="417"/>
      <c r="AO103" s="417"/>
      <c r="AP103" s="418"/>
      <c r="AQ103" s="285" t="s">
        <v>519</v>
      </c>
      <c r="AR103" s="286"/>
      <c r="AS103" s="286"/>
      <c r="AT103" s="325"/>
      <c r="AU103" s="285" t="s">
        <v>516</v>
      </c>
      <c r="AV103" s="286"/>
      <c r="AW103" s="286"/>
      <c r="AX103" s="287"/>
    </row>
    <row r="104" spans="1:60" ht="23.25" customHeight="1" x14ac:dyDescent="0.15">
      <c r="A104" s="423"/>
      <c r="B104" s="424"/>
      <c r="C104" s="424"/>
      <c r="D104" s="424"/>
      <c r="E104" s="424"/>
      <c r="F104" s="425"/>
      <c r="G104" s="106" t="s">
        <v>594</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593</v>
      </c>
      <c r="AC104" s="547"/>
      <c r="AD104" s="548"/>
      <c r="AE104" s="219">
        <v>6</v>
      </c>
      <c r="AF104" s="220"/>
      <c r="AG104" s="220"/>
      <c r="AH104" s="221"/>
      <c r="AI104" s="219">
        <v>6</v>
      </c>
      <c r="AJ104" s="220"/>
      <c r="AK104" s="220"/>
      <c r="AL104" s="221"/>
      <c r="AM104" s="219">
        <v>4</v>
      </c>
      <c r="AN104" s="220"/>
      <c r="AO104" s="220"/>
      <c r="AP104" s="221"/>
      <c r="AQ104" s="219" t="s">
        <v>635</v>
      </c>
      <c r="AR104" s="220"/>
      <c r="AS104" s="220"/>
      <c r="AT104" s="221"/>
      <c r="AU104" s="219" t="s">
        <v>636</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593</v>
      </c>
      <c r="AC105" s="470"/>
      <c r="AD105" s="471"/>
      <c r="AE105" s="419">
        <v>5</v>
      </c>
      <c r="AF105" s="419"/>
      <c r="AG105" s="419"/>
      <c r="AH105" s="419"/>
      <c r="AI105" s="419">
        <v>8</v>
      </c>
      <c r="AJ105" s="419"/>
      <c r="AK105" s="419"/>
      <c r="AL105" s="419"/>
      <c r="AM105" s="419">
        <v>8</v>
      </c>
      <c r="AN105" s="419"/>
      <c r="AO105" s="419"/>
      <c r="AP105" s="419"/>
      <c r="AQ105" s="219">
        <v>8</v>
      </c>
      <c r="AR105" s="220"/>
      <c r="AS105" s="220"/>
      <c r="AT105" s="221"/>
      <c r="AU105" s="274">
        <v>8</v>
      </c>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533</v>
      </c>
      <c r="AF106" s="417"/>
      <c r="AG106" s="417"/>
      <c r="AH106" s="418"/>
      <c r="AI106" s="416" t="s">
        <v>530</v>
      </c>
      <c r="AJ106" s="417"/>
      <c r="AK106" s="417"/>
      <c r="AL106" s="418"/>
      <c r="AM106" s="416" t="s">
        <v>525</v>
      </c>
      <c r="AN106" s="417"/>
      <c r="AO106" s="417"/>
      <c r="AP106" s="418"/>
      <c r="AQ106" s="285" t="s">
        <v>519</v>
      </c>
      <c r="AR106" s="286"/>
      <c r="AS106" s="286"/>
      <c r="AT106" s="325"/>
      <c r="AU106" s="285" t="s">
        <v>516</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533</v>
      </c>
      <c r="AF109" s="417"/>
      <c r="AG109" s="417"/>
      <c r="AH109" s="418"/>
      <c r="AI109" s="416" t="s">
        <v>530</v>
      </c>
      <c r="AJ109" s="417"/>
      <c r="AK109" s="417"/>
      <c r="AL109" s="418"/>
      <c r="AM109" s="416" t="s">
        <v>526</v>
      </c>
      <c r="AN109" s="417"/>
      <c r="AO109" s="417"/>
      <c r="AP109" s="418"/>
      <c r="AQ109" s="285" t="s">
        <v>519</v>
      </c>
      <c r="AR109" s="286"/>
      <c r="AS109" s="286"/>
      <c r="AT109" s="325"/>
      <c r="AU109" s="285" t="s">
        <v>516</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533</v>
      </c>
      <c r="AF112" s="417"/>
      <c r="AG112" s="417"/>
      <c r="AH112" s="418"/>
      <c r="AI112" s="416" t="s">
        <v>530</v>
      </c>
      <c r="AJ112" s="417"/>
      <c r="AK112" s="417"/>
      <c r="AL112" s="418"/>
      <c r="AM112" s="416" t="s">
        <v>525</v>
      </c>
      <c r="AN112" s="417"/>
      <c r="AO112" s="417"/>
      <c r="AP112" s="418"/>
      <c r="AQ112" s="285" t="s">
        <v>519</v>
      </c>
      <c r="AR112" s="286"/>
      <c r="AS112" s="286"/>
      <c r="AT112" s="325"/>
      <c r="AU112" s="285" t="s">
        <v>516</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533</v>
      </c>
      <c r="AF115" s="417"/>
      <c r="AG115" s="417"/>
      <c r="AH115" s="418"/>
      <c r="AI115" s="416" t="s">
        <v>530</v>
      </c>
      <c r="AJ115" s="417"/>
      <c r="AK115" s="417"/>
      <c r="AL115" s="418"/>
      <c r="AM115" s="416" t="s">
        <v>525</v>
      </c>
      <c r="AN115" s="417"/>
      <c r="AO115" s="417"/>
      <c r="AP115" s="418"/>
      <c r="AQ115" s="592" t="s">
        <v>520</v>
      </c>
      <c r="AR115" s="593"/>
      <c r="AS115" s="593"/>
      <c r="AT115" s="593"/>
      <c r="AU115" s="593"/>
      <c r="AV115" s="593"/>
      <c r="AW115" s="593"/>
      <c r="AX115" s="594"/>
    </row>
    <row r="116" spans="1:50" ht="23.25" customHeight="1" x14ac:dyDescent="0.15">
      <c r="A116" s="440"/>
      <c r="B116" s="441"/>
      <c r="C116" s="441"/>
      <c r="D116" s="441"/>
      <c r="E116" s="441"/>
      <c r="F116" s="442"/>
      <c r="G116" s="394" t="s">
        <v>595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597</v>
      </c>
      <c r="AC116" s="464"/>
      <c r="AD116" s="465"/>
      <c r="AE116" s="419">
        <v>418</v>
      </c>
      <c r="AF116" s="419"/>
      <c r="AG116" s="419"/>
      <c r="AH116" s="419"/>
      <c r="AI116" s="419">
        <v>445</v>
      </c>
      <c r="AJ116" s="419"/>
      <c r="AK116" s="419"/>
      <c r="AL116" s="419"/>
      <c r="AM116" s="419">
        <v>353</v>
      </c>
      <c r="AN116" s="419"/>
      <c r="AO116" s="419"/>
      <c r="AP116" s="419"/>
      <c r="AQ116" s="219">
        <v>403</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598</v>
      </c>
      <c r="AC117" s="474"/>
      <c r="AD117" s="475"/>
      <c r="AE117" s="552" t="s">
        <v>599</v>
      </c>
      <c r="AF117" s="552"/>
      <c r="AG117" s="552"/>
      <c r="AH117" s="552"/>
      <c r="AI117" s="552" t="s">
        <v>600</v>
      </c>
      <c r="AJ117" s="552"/>
      <c r="AK117" s="552"/>
      <c r="AL117" s="552"/>
      <c r="AM117" s="552" t="s">
        <v>641</v>
      </c>
      <c r="AN117" s="552"/>
      <c r="AO117" s="552"/>
      <c r="AP117" s="552"/>
      <c r="AQ117" s="552" t="s">
        <v>642</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533</v>
      </c>
      <c r="AF118" s="417"/>
      <c r="AG118" s="417"/>
      <c r="AH118" s="418"/>
      <c r="AI118" s="416" t="s">
        <v>530</v>
      </c>
      <c r="AJ118" s="417"/>
      <c r="AK118" s="417"/>
      <c r="AL118" s="418"/>
      <c r="AM118" s="416" t="s">
        <v>525</v>
      </c>
      <c r="AN118" s="417"/>
      <c r="AO118" s="417"/>
      <c r="AP118" s="418"/>
      <c r="AQ118" s="592" t="s">
        <v>520</v>
      </c>
      <c r="AR118" s="593"/>
      <c r="AS118" s="593"/>
      <c r="AT118" s="593"/>
      <c r="AU118" s="593"/>
      <c r="AV118" s="593"/>
      <c r="AW118" s="593"/>
      <c r="AX118" s="594"/>
    </row>
    <row r="119" spans="1:50" ht="23.25" customHeight="1" x14ac:dyDescent="0.15">
      <c r="A119" s="440"/>
      <c r="B119" s="441"/>
      <c r="C119" s="441"/>
      <c r="D119" s="441"/>
      <c r="E119" s="441"/>
      <c r="F119" s="442"/>
      <c r="G119" s="394" t="s">
        <v>601</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596</v>
      </c>
      <c r="AC119" s="464"/>
      <c r="AD119" s="465"/>
      <c r="AE119" s="419">
        <v>265</v>
      </c>
      <c r="AF119" s="419"/>
      <c r="AG119" s="419"/>
      <c r="AH119" s="419"/>
      <c r="AI119" s="419">
        <v>184</v>
      </c>
      <c r="AJ119" s="419"/>
      <c r="AK119" s="419"/>
      <c r="AL119" s="419"/>
      <c r="AM119" s="419">
        <v>371</v>
      </c>
      <c r="AN119" s="419"/>
      <c r="AO119" s="419"/>
      <c r="AP119" s="419"/>
      <c r="AQ119" s="419">
        <v>404</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639</v>
      </c>
      <c r="AC120" s="474"/>
      <c r="AD120" s="475"/>
      <c r="AE120" s="552" t="s">
        <v>602</v>
      </c>
      <c r="AF120" s="552"/>
      <c r="AG120" s="552"/>
      <c r="AH120" s="552"/>
      <c r="AI120" s="552" t="s">
        <v>603</v>
      </c>
      <c r="AJ120" s="552"/>
      <c r="AK120" s="552"/>
      <c r="AL120" s="552"/>
      <c r="AM120" s="552" t="s">
        <v>640</v>
      </c>
      <c r="AN120" s="552"/>
      <c r="AO120" s="552"/>
      <c r="AP120" s="552"/>
      <c r="AQ120" s="552" t="s">
        <v>643</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533</v>
      </c>
      <c r="AF121" s="417"/>
      <c r="AG121" s="417"/>
      <c r="AH121" s="418"/>
      <c r="AI121" s="416" t="s">
        <v>530</v>
      </c>
      <c r="AJ121" s="417"/>
      <c r="AK121" s="417"/>
      <c r="AL121" s="418"/>
      <c r="AM121" s="416" t="s">
        <v>525</v>
      </c>
      <c r="AN121" s="417"/>
      <c r="AO121" s="417"/>
      <c r="AP121" s="418"/>
      <c r="AQ121" s="592" t="s">
        <v>520</v>
      </c>
      <c r="AR121" s="593"/>
      <c r="AS121" s="593"/>
      <c r="AT121" s="593"/>
      <c r="AU121" s="593"/>
      <c r="AV121" s="593"/>
      <c r="AW121" s="593"/>
      <c r="AX121" s="594"/>
    </row>
    <row r="122" spans="1:50" ht="23.25" hidden="1" customHeight="1" x14ac:dyDescent="0.15">
      <c r="A122" s="440"/>
      <c r="B122" s="441"/>
      <c r="C122" s="441"/>
      <c r="D122" s="441"/>
      <c r="E122" s="441"/>
      <c r="F122" s="442"/>
      <c r="G122" s="394" t="s">
        <v>604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605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534</v>
      </c>
      <c r="AF124" s="417"/>
      <c r="AG124" s="417"/>
      <c r="AH124" s="418"/>
      <c r="AI124" s="416" t="s">
        <v>530</v>
      </c>
      <c r="AJ124" s="417"/>
      <c r="AK124" s="417"/>
      <c r="AL124" s="418"/>
      <c r="AM124" s="416" t="s">
        <v>525</v>
      </c>
      <c r="AN124" s="417"/>
      <c r="AO124" s="417"/>
      <c r="AP124" s="418"/>
      <c r="AQ124" s="592" t="s">
        <v>520</v>
      </c>
      <c r="AR124" s="593"/>
      <c r="AS124" s="593"/>
      <c r="AT124" s="593"/>
      <c r="AU124" s="593"/>
      <c r="AV124" s="593"/>
      <c r="AW124" s="593"/>
      <c r="AX124" s="594"/>
    </row>
    <row r="125" spans="1:50" ht="23.25" hidden="1" customHeight="1" x14ac:dyDescent="0.15">
      <c r="A125" s="440"/>
      <c r="B125" s="441"/>
      <c r="C125" s="441"/>
      <c r="D125" s="441"/>
      <c r="E125" s="441"/>
      <c r="F125" s="442"/>
      <c r="G125" s="394" t="s">
        <v>606</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533</v>
      </c>
      <c r="AF127" s="417"/>
      <c r="AG127" s="417"/>
      <c r="AH127" s="418"/>
      <c r="AI127" s="416" t="s">
        <v>530</v>
      </c>
      <c r="AJ127" s="417"/>
      <c r="AK127" s="417"/>
      <c r="AL127" s="418"/>
      <c r="AM127" s="416" t="s">
        <v>525</v>
      </c>
      <c r="AN127" s="417"/>
      <c r="AO127" s="417"/>
      <c r="AP127" s="418"/>
      <c r="AQ127" s="592" t="s">
        <v>520</v>
      </c>
      <c r="AR127" s="593"/>
      <c r="AS127" s="593"/>
      <c r="AT127" s="593"/>
      <c r="AU127" s="593"/>
      <c r="AV127" s="593"/>
      <c r="AW127" s="593"/>
      <c r="AX127" s="594"/>
    </row>
    <row r="128" spans="1:50" ht="23.25" hidden="1" customHeight="1" x14ac:dyDescent="0.15">
      <c r="A128" s="440"/>
      <c r="B128" s="441"/>
      <c r="C128" s="441"/>
      <c r="D128" s="441"/>
      <c r="E128" s="441"/>
      <c r="F128" s="442"/>
      <c r="G128" s="394" t="s">
        <v>606</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605</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563</v>
      </c>
      <c r="B130" s="186"/>
      <c r="C130" s="185" t="s">
        <v>358</v>
      </c>
      <c r="D130" s="186"/>
      <c r="E130" s="170" t="s">
        <v>387</v>
      </c>
      <c r="F130" s="171"/>
      <c r="G130" s="172" t="s">
        <v>625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578</v>
      </c>
      <c r="AR133" s="200"/>
      <c r="AS133" s="134" t="s">
        <v>355</v>
      </c>
      <c r="AT133" s="135"/>
      <c r="AU133" s="201"/>
      <c r="AV133" s="201"/>
      <c r="AW133" s="134" t="s">
        <v>300</v>
      </c>
      <c r="AX133" s="196"/>
    </row>
    <row r="134" spans="1:50" ht="39.75" customHeight="1" x14ac:dyDescent="0.15">
      <c r="A134" s="190"/>
      <c r="B134" s="187"/>
      <c r="C134" s="181"/>
      <c r="D134" s="187"/>
      <c r="E134" s="181"/>
      <c r="F134" s="182"/>
      <c r="G134" s="105" t="s">
        <v>578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578</v>
      </c>
      <c r="AC134" s="206"/>
      <c r="AD134" s="206"/>
      <c r="AE134" s="207" t="s">
        <v>568</v>
      </c>
      <c r="AF134" s="208"/>
      <c r="AG134" s="208"/>
      <c r="AH134" s="208"/>
      <c r="AI134" s="207" t="s">
        <v>568</v>
      </c>
      <c r="AJ134" s="208"/>
      <c r="AK134" s="208"/>
      <c r="AL134" s="208"/>
      <c r="AM134" s="207" t="s">
        <v>568</v>
      </c>
      <c r="AN134" s="208"/>
      <c r="AO134" s="208"/>
      <c r="AP134" s="208"/>
      <c r="AQ134" s="207" t="s">
        <v>578</v>
      </c>
      <c r="AR134" s="208"/>
      <c r="AS134" s="208"/>
      <c r="AT134" s="208"/>
      <c r="AU134" s="207" t="s">
        <v>580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578</v>
      </c>
      <c r="AC135" s="214"/>
      <c r="AD135" s="214"/>
      <c r="AE135" s="207" t="s">
        <v>578</v>
      </c>
      <c r="AF135" s="208"/>
      <c r="AG135" s="208"/>
      <c r="AH135" s="208"/>
      <c r="AI135" s="207" t="s">
        <v>568</v>
      </c>
      <c r="AJ135" s="208"/>
      <c r="AK135" s="208"/>
      <c r="AL135" s="208"/>
      <c r="AM135" s="207" t="s">
        <v>568</v>
      </c>
      <c r="AN135" s="208"/>
      <c r="AO135" s="208"/>
      <c r="AP135" s="208"/>
      <c r="AQ135" s="207" t="s">
        <v>578</v>
      </c>
      <c r="AR135" s="208"/>
      <c r="AS135" s="208"/>
      <c r="AT135" s="208"/>
      <c r="AU135" s="207" t="s">
        <v>568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32"/>
      <c r="E430" s="175" t="s">
        <v>543</v>
      </c>
      <c r="F430" s="899"/>
      <c r="G430" s="900" t="s">
        <v>374</v>
      </c>
      <c r="H430" s="124"/>
      <c r="I430" s="124"/>
      <c r="J430" s="901" t="s">
        <v>573</v>
      </c>
      <c r="K430" s="902"/>
      <c r="L430" s="902"/>
      <c r="M430" s="902"/>
      <c r="N430" s="902"/>
      <c r="O430" s="902"/>
      <c r="P430" s="902"/>
      <c r="Q430" s="902"/>
      <c r="R430" s="902"/>
      <c r="S430" s="902"/>
      <c r="T430" s="903"/>
      <c r="U430" s="589" t="s">
        <v>573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608</v>
      </c>
      <c r="AF432" s="201"/>
      <c r="AG432" s="134" t="s">
        <v>355</v>
      </c>
      <c r="AH432" s="135"/>
      <c r="AI432" s="157"/>
      <c r="AJ432" s="157"/>
      <c r="AK432" s="157"/>
      <c r="AL432" s="155"/>
      <c r="AM432" s="157"/>
      <c r="AN432" s="157"/>
      <c r="AO432" s="157"/>
      <c r="AP432" s="155"/>
      <c r="AQ432" s="591" t="s">
        <v>573</v>
      </c>
      <c r="AR432" s="201"/>
      <c r="AS432" s="134" t="s">
        <v>355</v>
      </c>
      <c r="AT432" s="135"/>
      <c r="AU432" s="201" t="s">
        <v>573</v>
      </c>
      <c r="AV432" s="201"/>
      <c r="AW432" s="134" t="s">
        <v>300</v>
      </c>
      <c r="AX432" s="196"/>
    </row>
    <row r="433" spans="1:50" ht="23.25" customHeight="1" x14ac:dyDescent="0.15">
      <c r="A433" s="190"/>
      <c r="B433" s="187"/>
      <c r="C433" s="181"/>
      <c r="D433" s="187"/>
      <c r="E433" s="343"/>
      <c r="F433" s="344"/>
      <c r="G433" s="105" t="s">
        <v>608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573</v>
      </c>
      <c r="AC433" s="214"/>
      <c r="AD433" s="214"/>
      <c r="AE433" s="341" t="s">
        <v>573</v>
      </c>
      <c r="AF433" s="208"/>
      <c r="AG433" s="208"/>
      <c r="AH433" s="342"/>
      <c r="AI433" s="341" t="s">
        <v>573</v>
      </c>
      <c r="AJ433" s="208"/>
      <c r="AK433" s="208"/>
      <c r="AL433" s="208"/>
      <c r="AM433" s="341" t="s">
        <v>568</v>
      </c>
      <c r="AN433" s="208"/>
      <c r="AO433" s="208"/>
      <c r="AP433" s="342"/>
      <c r="AQ433" s="341" t="s">
        <v>573</v>
      </c>
      <c r="AR433" s="208"/>
      <c r="AS433" s="208"/>
      <c r="AT433" s="342"/>
      <c r="AU433" s="208" t="s">
        <v>573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573</v>
      </c>
      <c r="AC434" s="206"/>
      <c r="AD434" s="206"/>
      <c r="AE434" s="341" t="s">
        <v>573</v>
      </c>
      <c r="AF434" s="208"/>
      <c r="AG434" s="208"/>
      <c r="AH434" s="342"/>
      <c r="AI434" s="341" t="s">
        <v>573</v>
      </c>
      <c r="AJ434" s="208"/>
      <c r="AK434" s="208"/>
      <c r="AL434" s="208"/>
      <c r="AM434" s="341" t="s">
        <v>568</v>
      </c>
      <c r="AN434" s="208"/>
      <c r="AO434" s="208"/>
      <c r="AP434" s="342"/>
      <c r="AQ434" s="341" t="s">
        <v>573</v>
      </c>
      <c r="AR434" s="208"/>
      <c r="AS434" s="208"/>
      <c r="AT434" s="342"/>
      <c r="AU434" s="208" t="s">
        <v>573</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573</v>
      </c>
      <c r="AF435" s="208"/>
      <c r="AG435" s="208"/>
      <c r="AH435" s="342"/>
      <c r="AI435" s="341" t="s">
        <v>573</v>
      </c>
      <c r="AJ435" s="208"/>
      <c r="AK435" s="208"/>
      <c r="AL435" s="208"/>
      <c r="AM435" s="341" t="s">
        <v>568</v>
      </c>
      <c r="AN435" s="208"/>
      <c r="AO435" s="208"/>
      <c r="AP435" s="342"/>
      <c r="AQ435" s="341" t="s">
        <v>573</v>
      </c>
      <c r="AR435" s="208"/>
      <c r="AS435" s="208"/>
      <c r="AT435" s="342"/>
      <c r="AU435" s="208" t="s">
        <v>608</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573</v>
      </c>
      <c r="AF457" s="201"/>
      <c r="AG457" s="134" t="s">
        <v>355</v>
      </c>
      <c r="AH457" s="135"/>
      <c r="AI457" s="157"/>
      <c r="AJ457" s="157"/>
      <c r="AK457" s="157"/>
      <c r="AL457" s="155"/>
      <c r="AM457" s="157"/>
      <c r="AN457" s="157"/>
      <c r="AO457" s="157"/>
      <c r="AP457" s="155"/>
      <c r="AQ457" s="591" t="s">
        <v>573</v>
      </c>
      <c r="AR457" s="201"/>
      <c r="AS457" s="134" t="s">
        <v>355</v>
      </c>
      <c r="AT457" s="135"/>
      <c r="AU457" s="201" t="s">
        <v>573</v>
      </c>
      <c r="AV457" s="201"/>
      <c r="AW457" s="134" t="s">
        <v>300</v>
      </c>
      <c r="AX457" s="196"/>
    </row>
    <row r="458" spans="1:50" ht="23.25" customHeight="1" x14ac:dyDescent="0.15">
      <c r="A458" s="190"/>
      <c r="B458" s="187"/>
      <c r="C458" s="181"/>
      <c r="D458" s="187"/>
      <c r="E458" s="343"/>
      <c r="F458" s="344"/>
      <c r="G458" s="105" t="s">
        <v>573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608</v>
      </c>
      <c r="AC458" s="214"/>
      <c r="AD458" s="214"/>
      <c r="AE458" s="341" t="s">
        <v>573</v>
      </c>
      <c r="AF458" s="208"/>
      <c r="AG458" s="208"/>
      <c r="AH458" s="208"/>
      <c r="AI458" s="341" t="s">
        <v>608</v>
      </c>
      <c r="AJ458" s="208"/>
      <c r="AK458" s="208"/>
      <c r="AL458" s="208"/>
      <c r="AM458" s="341" t="s">
        <v>568</v>
      </c>
      <c r="AN458" s="208"/>
      <c r="AO458" s="208"/>
      <c r="AP458" s="342"/>
      <c r="AQ458" s="341" t="s">
        <v>573</v>
      </c>
      <c r="AR458" s="208"/>
      <c r="AS458" s="208"/>
      <c r="AT458" s="342"/>
      <c r="AU458" s="208" t="s">
        <v>573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573</v>
      </c>
      <c r="AC459" s="206"/>
      <c r="AD459" s="206"/>
      <c r="AE459" s="341" t="s">
        <v>573</v>
      </c>
      <c r="AF459" s="208"/>
      <c r="AG459" s="208"/>
      <c r="AH459" s="342"/>
      <c r="AI459" s="341" t="s">
        <v>573</v>
      </c>
      <c r="AJ459" s="208"/>
      <c r="AK459" s="208"/>
      <c r="AL459" s="208"/>
      <c r="AM459" s="341" t="s">
        <v>568</v>
      </c>
      <c r="AN459" s="208"/>
      <c r="AO459" s="208"/>
      <c r="AP459" s="342"/>
      <c r="AQ459" s="341" t="s">
        <v>608</v>
      </c>
      <c r="AR459" s="208"/>
      <c r="AS459" s="208"/>
      <c r="AT459" s="342"/>
      <c r="AU459" s="208" t="s">
        <v>608</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573</v>
      </c>
      <c r="AF460" s="208"/>
      <c r="AG460" s="208"/>
      <c r="AH460" s="342"/>
      <c r="AI460" s="341" t="s">
        <v>573</v>
      </c>
      <c r="AJ460" s="208"/>
      <c r="AK460" s="208"/>
      <c r="AL460" s="208"/>
      <c r="AM460" s="341" t="s">
        <v>568</v>
      </c>
      <c r="AN460" s="208"/>
      <c r="AO460" s="208"/>
      <c r="AP460" s="342"/>
      <c r="AQ460" s="341" t="s">
        <v>609</v>
      </c>
      <c r="AR460" s="208"/>
      <c r="AS460" s="208"/>
      <c r="AT460" s="342"/>
      <c r="AU460" s="208" t="s">
        <v>573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5.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610</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611</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637</v>
      </c>
      <c r="AE704" s="784"/>
      <c r="AF704" s="784"/>
      <c r="AG704" s="168" t="s">
        <v>578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637</v>
      </c>
      <c r="AE705" s="716"/>
      <c r="AF705" s="716"/>
      <c r="AG705" s="126" t="s">
        <v>612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638</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638</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637</v>
      </c>
      <c r="AE708" s="606"/>
      <c r="AF708" s="606"/>
      <c r="AG708" s="743" t="s">
        <v>578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2" t="s">
        <v>613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637</v>
      </c>
      <c r="AE710" s="330"/>
      <c r="AF710" s="330"/>
      <c r="AG710" s="102" t="s">
        <v>578</v>
      </c>
      <c r="AH710" s="103"/>
      <c r="AI710" s="103"/>
      <c r="AJ710" s="103"/>
      <c r="AK710" s="103"/>
      <c r="AL710" s="103"/>
      <c r="AM710" s="103"/>
      <c r="AN710" s="103"/>
      <c r="AO710" s="103"/>
      <c r="AP710" s="103"/>
      <c r="AQ710" s="103"/>
      <c r="AR710" s="103"/>
      <c r="AS710" s="103"/>
      <c r="AT710" s="103"/>
      <c r="AU710" s="103"/>
      <c r="AV710" s="103"/>
      <c r="AW710" s="103"/>
      <c r="AX710" s="104"/>
    </row>
    <row r="711" spans="1:50" ht="45.7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574</v>
      </c>
      <c r="AE711" s="330"/>
      <c r="AF711" s="330"/>
      <c r="AG711" s="102" t="s">
        <v>614</v>
      </c>
      <c r="AH711" s="103"/>
      <c r="AI711" s="103"/>
      <c r="AJ711" s="103"/>
      <c r="AK711" s="103"/>
      <c r="AL711" s="103"/>
      <c r="AM711" s="103"/>
      <c r="AN711" s="103"/>
      <c r="AO711" s="103"/>
      <c r="AP711" s="103"/>
      <c r="AQ711" s="103"/>
      <c r="AR711" s="103"/>
      <c r="AS711" s="103"/>
      <c r="AT711" s="103"/>
      <c r="AU711" s="103"/>
      <c r="AV711" s="103"/>
      <c r="AW711" s="103"/>
      <c r="AX711" s="104"/>
    </row>
    <row r="712" spans="1:50" ht="45.7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574</v>
      </c>
      <c r="AE712" s="784"/>
      <c r="AF712" s="784"/>
      <c r="AG712" s="811" t="s">
        <v>661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637</v>
      </c>
      <c r="AE713" s="330"/>
      <c r="AF713" s="664"/>
      <c r="AG713" s="102" t="s">
        <v>578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637</v>
      </c>
      <c r="AE714" s="809"/>
      <c r="AF714" s="810"/>
      <c r="AG714" s="737" t="s">
        <v>578</v>
      </c>
      <c r="AH714" s="738"/>
      <c r="AI714" s="738"/>
      <c r="AJ714" s="738"/>
      <c r="AK714" s="738"/>
      <c r="AL714" s="738"/>
      <c r="AM714" s="738"/>
      <c r="AN714" s="738"/>
      <c r="AO714" s="738"/>
      <c r="AP714" s="738"/>
      <c r="AQ714" s="738"/>
      <c r="AR714" s="738"/>
      <c r="AS714" s="738"/>
      <c r="AT714" s="738"/>
      <c r="AU714" s="738"/>
      <c r="AV714" s="738"/>
      <c r="AW714" s="738"/>
      <c r="AX714" s="739"/>
    </row>
    <row r="715" spans="1:50" ht="59.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615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637</v>
      </c>
      <c r="AE716" s="628"/>
      <c r="AF716" s="628"/>
      <c r="AG716" s="102" t="s">
        <v>578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2" t="s">
        <v>616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637</v>
      </c>
      <c r="AE718" s="330"/>
      <c r="AF718" s="330"/>
      <c r="AG718" s="128" t="s">
        <v>578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637</v>
      </c>
      <c r="AE719" s="606"/>
      <c r="AF719" s="606"/>
      <c r="AG719" s="126" t="s">
        <v>578</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659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660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663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10.25" customHeight="1" thickBot="1" x14ac:dyDescent="0.2">
      <c r="A731" s="800" t="s">
        <v>256</v>
      </c>
      <c r="B731" s="801"/>
      <c r="C731" s="801"/>
      <c r="D731" s="801"/>
      <c r="E731" s="802"/>
      <c r="F731" s="730" t="s">
        <v>664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666</v>
      </c>
      <c r="B733" s="675"/>
      <c r="C733" s="675"/>
      <c r="D733" s="675"/>
      <c r="E733" s="676"/>
      <c r="F733" s="638" t="s">
        <v>665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662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547</v>
      </c>
      <c r="B737" s="211"/>
      <c r="C737" s="211"/>
      <c r="D737" s="212"/>
      <c r="E737" s="991" t="s">
        <v>578</v>
      </c>
      <c r="F737" s="991"/>
      <c r="G737" s="991"/>
      <c r="H737" s="991"/>
      <c r="I737" s="991"/>
      <c r="J737" s="991"/>
      <c r="K737" s="991"/>
      <c r="L737" s="991"/>
      <c r="M737" s="991"/>
      <c r="N737" s="366" t="s">
        <v>540</v>
      </c>
      <c r="O737" s="366"/>
      <c r="P737" s="366"/>
      <c r="Q737" s="366"/>
      <c r="R737" s="991" t="s">
        <v>617</v>
      </c>
      <c r="S737" s="991"/>
      <c r="T737" s="991"/>
      <c r="U737" s="991"/>
      <c r="V737" s="991"/>
      <c r="W737" s="991"/>
      <c r="X737" s="991"/>
      <c r="Y737" s="991"/>
      <c r="Z737" s="991"/>
      <c r="AA737" s="366" t="s">
        <v>539</v>
      </c>
      <c r="AB737" s="366"/>
      <c r="AC737" s="366"/>
      <c r="AD737" s="366"/>
      <c r="AE737" s="991" t="s">
        <v>618</v>
      </c>
      <c r="AF737" s="991"/>
      <c r="AG737" s="991"/>
      <c r="AH737" s="991"/>
      <c r="AI737" s="991"/>
      <c r="AJ737" s="991"/>
      <c r="AK737" s="991"/>
      <c r="AL737" s="991"/>
      <c r="AM737" s="991"/>
      <c r="AN737" s="366" t="s">
        <v>538</v>
      </c>
      <c r="AO737" s="366"/>
      <c r="AP737" s="366"/>
      <c r="AQ737" s="366"/>
      <c r="AR737" s="983" t="s">
        <v>619</v>
      </c>
      <c r="AS737" s="984"/>
      <c r="AT737" s="984"/>
      <c r="AU737" s="984"/>
      <c r="AV737" s="984"/>
      <c r="AW737" s="984"/>
      <c r="AX737" s="985"/>
      <c r="AY737" s="89"/>
      <c r="AZ737" s="89"/>
    </row>
    <row r="738" spans="1:52" ht="24.75" customHeight="1" x14ac:dyDescent="0.15">
      <c r="A738" s="992" t="s">
        <v>537</v>
      </c>
      <c r="B738" s="211"/>
      <c r="C738" s="211"/>
      <c r="D738" s="212"/>
      <c r="E738" s="991" t="s">
        <v>620</v>
      </c>
      <c r="F738" s="991"/>
      <c r="G738" s="991"/>
      <c r="H738" s="991"/>
      <c r="I738" s="991"/>
      <c r="J738" s="991"/>
      <c r="K738" s="991"/>
      <c r="L738" s="991"/>
      <c r="M738" s="991"/>
      <c r="N738" s="366" t="s">
        <v>536</v>
      </c>
      <c r="O738" s="366"/>
      <c r="P738" s="366"/>
      <c r="Q738" s="366"/>
      <c r="R738" s="991" t="s">
        <v>621</v>
      </c>
      <c r="S738" s="991"/>
      <c r="T738" s="991"/>
      <c r="U738" s="991"/>
      <c r="V738" s="991"/>
      <c r="W738" s="991"/>
      <c r="X738" s="991"/>
      <c r="Y738" s="991"/>
      <c r="Z738" s="991"/>
      <c r="AA738" s="366" t="s">
        <v>535</v>
      </c>
      <c r="AB738" s="366"/>
      <c r="AC738" s="366"/>
      <c r="AD738" s="366"/>
      <c r="AE738" s="991" t="s">
        <v>622</v>
      </c>
      <c r="AF738" s="991"/>
      <c r="AG738" s="991"/>
      <c r="AH738" s="991"/>
      <c r="AI738" s="991"/>
      <c r="AJ738" s="991"/>
      <c r="AK738" s="991"/>
      <c r="AL738" s="991"/>
      <c r="AM738" s="991"/>
      <c r="AN738" s="366" t="s">
        <v>531</v>
      </c>
      <c r="AO738" s="366"/>
      <c r="AP738" s="366"/>
      <c r="AQ738" s="366"/>
      <c r="AR738" s="983">
        <v>293</v>
      </c>
      <c r="AS738" s="984"/>
      <c r="AT738" s="984"/>
      <c r="AU738" s="984"/>
      <c r="AV738" s="984"/>
      <c r="AW738" s="984"/>
      <c r="AX738" s="985"/>
    </row>
    <row r="739" spans="1:52" ht="24.75" customHeight="1" thickBot="1" x14ac:dyDescent="0.2">
      <c r="A739" s="993" t="s">
        <v>527</v>
      </c>
      <c r="B739" s="994"/>
      <c r="C739" s="994"/>
      <c r="D739" s="995"/>
      <c r="E739" s="996" t="s">
        <v>623</v>
      </c>
      <c r="F739" s="986"/>
      <c r="G739" s="986"/>
      <c r="H739" s="93" t="str">
        <f>IF(E739="", "", "(")</f>
        <v>(</v>
      </c>
      <c r="I739" s="986"/>
      <c r="J739" s="986"/>
      <c r="K739" s="93" t="str">
        <f>IF(OR(I739="　", I739=""), "", "-")</f>
        <v/>
      </c>
      <c r="L739" s="987">
        <v>260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101"/>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629" t="s">
        <v>509</v>
      </c>
      <c r="B779" s="630"/>
      <c r="C779" s="630"/>
      <c r="D779" s="630"/>
      <c r="E779" s="630"/>
      <c r="F779" s="631"/>
      <c r="G779" s="596" t="s">
        <v>669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32.2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2.25" customHeight="1" x14ac:dyDescent="0.15">
      <c r="A781" s="632"/>
      <c r="B781" s="633"/>
      <c r="C781" s="633"/>
      <c r="D781" s="633"/>
      <c r="E781" s="633"/>
      <c r="F781" s="634"/>
      <c r="G781" s="671" t="s">
        <v>667</v>
      </c>
      <c r="H781" s="672"/>
      <c r="I781" s="672"/>
      <c r="J781" s="672"/>
      <c r="K781" s="673"/>
      <c r="L781" s="665" t="s">
        <v>668</v>
      </c>
      <c r="M781" s="666"/>
      <c r="N781" s="666"/>
      <c r="O781" s="666"/>
      <c r="P781" s="666"/>
      <c r="Q781" s="666"/>
      <c r="R781" s="666"/>
      <c r="S781" s="666"/>
      <c r="T781" s="666"/>
      <c r="U781" s="666"/>
      <c r="V781" s="666"/>
      <c r="W781" s="666"/>
      <c r="X781" s="667"/>
      <c r="Y781" s="389">
        <v>4.8</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644</v>
      </c>
      <c r="D837" s="348"/>
      <c r="E837" s="348"/>
      <c r="F837" s="348"/>
      <c r="G837" s="348"/>
      <c r="H837" s="348"/>
      <c r="I837" s="348"/>
      <c r="J837" s="349" t="s">
        <v>654</v>
      </c>
      <c r="K837" s="350"/>
      <c r="L837" s="350"/>
      <c r="M837" s="350"/>
      <c r="N837" s="350"/>
      <c r="O837" s="350"/>
      <c r="P837" s="363" t="s">
        <v>655</v>
      </c>
      <c r="Q837" s="351"/>
      <c r="R837" s="351"/>
      <c r="S837" s="351"/>
      <c r="T837" s="351"/>
      <c r="U837" s="351"/>
      <c r="V837" s="351"/>
      <c r="W837" s="351"/>
      <c r="X837" s="351"/>
      <c r="Y837" s="352">
        <v>0.6</v>
      </c>
      <c r="Z837" s="353"/>
      <c r="AA837" s="353"/>
      <c r="AB837" s="354"/>
      <c r="AC837" s="364" t="s">
        <v>196</v>
      </c>
      <c r="AD837" s="372"/>
      <c r="AE837" s="372"/>
      <c r="AF837" s="372"/>
      <c r="AG837" s="372"/>
      <c r="AH837" s="373" t="s">
        <v>656</v>
      </c>
      <c r="AI837" s="374"/>
      <c r="AJ837" s="374"/>
      <c r="AK837" s="374"/>
      <c r="AL837" s="358" t="s">
        <v>657</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645</v>
      </c>
      <c r="D838" s="348"/>
      <c r="E838" s="348"/>
      <c r="F838" s="348"/>
      <c r="G838" s="348"/>
      <c r="H838" s="348"/>
      <c r="I838" s="348"/>
      <c r="J838" s="349" t="s">
        <v>654</v>
      </c>
      <c r="K838" s="350"/>
      <c r="L838" s="350"/>
      <c r="M838" s="350"/>
      <c r="N838" s="350"/>
      <c r="O838" s="350"/>
      <c r="P838" s="363" t="s">
        <v>655</v>
      </c>
      <c r="Q838" s="351"/>
      <c r="R838" s="351"/>
      <c r="S838" s="351"/>
      <c r="T838" s="351"/>
      <c r="U838" s="351"/>
      <c r="V838" s="351"/>
      <c r="W838" s="351"/>
      <c r="X838" s="351"/>
      <c r="Y838" s="352">
        <v>0.5</v>
      </c>
      <c r="Z838" s="353"/>
      <c r="AA838" s="353"/>
      <c r="AB838" s="354"/>
      <c r="AC838" s="364" t="s">
        <v>196</v>
      </c>
      <c r="AD838" s="372"/>
      <c r="AE838" s="372"/>
      <c r="AF838" s="372"/>
      <c r="AG838" s="372"/>
      <c r="AH838" s="373" t="s">
        <v>656</v>
      </c>
      <c r="AI838" s="374"/>
      <c r="AJ838" s="374"/>
      <c r="AK838" s="374"/>
      <c r="AL838" s="358" t="s">
        <v>657</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646</v>
      </c>
      <c r="D839" s="348"/>
      <c r="E839" s="348"/>
      <c r="F839" s="348"/>
      <c r="G839" s="348"/>
      <c r="H839" s="348"/>
      <c r="I839" s="348"/>
      <c r="J839" s="349" t="s">
        <v>654</v>
      </c>
      <c r="K839" s="350"/>
      <c r="L839" s="350"/>
      <c r="M839" s="350"/>
      <c r="N839" s="350"/>
      <c r="O839" s="350"/>
      <c r="P839" s="363" t="s">
        <v>655</v>
      </c>
      <c r="Q839" s="351"/>
      <c r="R839" s="351"/>
      <c r="S839" s="351"/>
      <c r="T839" s="351"/>
      <c r="U839" s="351"/>
      <c r="V839" s="351"/>
      <c r="W839" s="351"/>
      <c r="X839" s="351"/>
      <c r="Y839" s="352">
        <v>0.4</v>
      </c>
      <c r="Z839" s="353"/>
      <c r="AA839" s="353"/>
      <c r="AB839" s="354"/>
      <c r="AC839" s="364" t="s">
        <v>196</v>
      </c>
      <c r="AD839" s="372"/>
      <c r="AE839" s="372"/>
      <c r="AF839" s="372"/>
      <c r="AG839" s="372"/>
      <c r="AH839" s="373" t="s">
        <v>656</v>
      </c>
      <c r="AI839" s="374"/>
      <c r="AJ839" s="374"/>
      <c r="AK839" s="374"/>
      <c r="AL839" s="358" t="s">
        <v>657</v>
      </c>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647</v>
      </c>
      <c r="D840" s="348"/>
      <c r="E840" s="348"/>
      <c r="F840" s="348"/>
      <c r="G840" s="348"/>
      <c r="H840" s="348"/>
      <c r="I840" s="348"/>
      <c r="J840" s="349" t="s">
        <v>654</v>
      </c>
      <c r="K840" s="350"/>
      <c r="L840" s="350"/>
      <c r="M840" s="350"/>
      <c r="N840" s="350"/>
      <c r="O840" s="350"/>
      <c r="P840" s="363" t="s">
        <v>655</v>
      </c>
      <c r="Q840" s="351"/>
      <c r="R840" s="351"/>
      <c r="S840" s="351"/>
      <c r="T840" s="351"/>
      <c r="U840" s="351"/>
      <c r="V840" s="351"/>
      <c r="W840" s="351"/>
      <c r="X840" s="351"/>
      <c r="Y840" s="352">
        <v>0.4</v>
      </c>
      <c r="Z840" s="353"/>
      <c r="AA840" s="353"/>
      <c r="AB840" s="354"/>
      <c r="AC840" s="364" t="s">
        <v>196</v>
      </c>
      <c r="AD840" s="372"/>
      <c r="AE840" s="372"/>
      <c r="AF840" s="372"/>
      <c r="AG840" s="372"/>
      <c r="AH840" s="373" t="s">
        <v>656</v>
      </c>
      <c r="AI840" s="374"/>
      <c r="AJ840" s="374"/>
      <c r="AK840" s="374"/>
      <c r="AL840" s="358" t="s">
        <v>657</v>
      </c>
      <c r="AM840" s="359"/>
      <c r="AN840" s="359"/>
      <c r="AO840" s="360"/>
      <c r="AP840" s="361"/>
      <c r="AQ840" s="361"/>
      <c r="AR840" s="361"/>
      <c r="AS840" s="361"/>
      <c r="AT840" s="361"/>
      <c r="AU840" s="361"/>
      <c r="AV840" s="361"/>
      <c r="AW840" s="361"/>
      <c r="AX840" s="361"/>
    </row>
    <row r="841" spans="1:50" ht="30" customHeight="1" x14ac:dyDescent="0.15">
      <c r="A841" s="377">
        <v>5</v>
      </c>
      <c r="B841" s="377">
        <v>1</v>
      </c>
      <c r="C841" s="362" t="s">
        <v>648</v>
      </c>
      <c r="D841" s="348"/>
      <c r="E841" s="348"/>
      <c r="F841" s="348"/>
      <c r="G841" s="348"/>
      <c r="H841" s="348"/>
      <c r="I841" s="348"/>
      <c r="J841" s="349" t="s">
        <v>654</v>
      </c>
      <c r="K841" s="350"/>
      <c r="L841" s="350"/>
      <c r="M841" s="350"/>
      <c r="N841" s="350"/>
      <c r="O841" s="350"/>
      <c r="P841" s="363" t="s">
        <v>655</v>
      </c>
      <c r="Q841" s="351"/>
      <c r="R841" s="351"/>
      <c r="S841" s="351"/>
      <c r="T841" s="351"/>
      <c r="U841" s="351"/>
      <c r="V841" s="351"/>
      <c r="W841" s="351"/>
      <c r="X841" s="351"/>
      <c r="Y841" s="352">
        <v>0.4</v>
      </c>
      <c r="Z841" s="353"/>
      <c r="AA841" s="353"/>
      <c r="AB841" s="354"/>
      <c r="AC841" s="364" t="s">
        <v>196</v>
      </c>
      <c r="AD841" s="372"/>
      <c r="AE841" s="372"/>
      <c r="AF841" s="372"/>
      <c r="AG841" s="372"/>
      <c r="AH841" s="373" t="s">
        <v>656</v>
      </c>
      <c r="AI841" s="374"/>
      <c r="AJ841" s="374"/>
      <c r="AK841" s="374"/>
      <c r="AL841" s="358" t="s">
        <v>657</v>
      </c>
      <c r="AM841" s="359"/>
      <c r="AN841" s="359"/>
      <c r="AO841" s="360"/>
      <c r="AP841" s="361"/>
      <c r="AQ841" s="361"/>
      <c r="AR841" s="361"/>
      <c r="AS841" s="361"/>
      <c r="AT841" s="361"/>
      <c r="AU841" s="361"/>
      <c r="AV841" s="361"/>
      <c r="AW841" s="361"/>
      <c r="AX841" s="361"/>
    </row>
    <row r="842" spans="1:50" ht="30" customHeight="1" x14ac:dyDescent="0.15">
      <c r="A842" s="377">
        <v>6</v>
      </c>
      <c r="B842" s="377">
        <v>1</v>
      </c>
      <c r="C842" s="362" t="s">
        <v>649</v>
      </c>
      <c r="D842" s="348"/>
      <c r="E842" s="348"/>
      <c r="F842" s="348"/>
      <c r="G842" s="348"/>
      <c r="H842" s="348"/>
      <c r="I842" s="348"/>
      <c r="J842" s="349" t="s">
        <v>654</v>
      </c>
      <c r="K842" s="350"/>
      <c r="L842" s="350"/>
      <c r="M842" s="350"/>
      <c r="N842" s="350"/>
      <c r="O842" s="350"/>
      <c r="P842" s="363" t="s">
        <v>655</v>
      </c>
      <c r="Q842" s="351"/>
      <c r="R842" s="351"/>
      <c r="S842" s="351"/>
      <c r="T842" s="351"/>
      <c r="U842" s="351"/>
      <c r="V842" s="351"/>
      <c r="W842" s="351"/>
      <c r="X842" s="351"/>
      <c r="Y842" s="352">
        <v>0.4</v>
      </c>
      <c r="Z842" s="353"/>
      <c r="AA842" s="353"/>
      <c r="AB842" s="354"/>
      <c r="AC842" s="364" t="s">
        <v>196</v>
      </c>
      <c r="AD842" s="372"/>
      <c r="AE842" s="372"/>
      <c r="AF842" s="372"/>
      <c r="AG842" s="372"/>
      <c r="AH842" s="373" t="s">
        <v>656</v>
      </c>
      <c r="AI842" s="374"/>
      <c r="AJ842" s="374"/>
      <c r="AK842" s="374"/>
      <c r="AL842" s="358" t="s">
        <v>657</v>
      </c>
      <c r="AM842" s="359"/>
      <c r="AN842" s="359"/>
      <c r="AO842" s="360"/>
      <c r="AP842" s="361"/>
      <c r="AQ842" s="361"/>
      <c r="AR842" s="361"/>
      <c r="AS842" s="361"/>
      <c r="AT842" s="361"/>
      <c r="AU842" s="361"/>
      <c r="AV842" s="361"/>
      <c r="AW842" s="361"/>
      <c r="AX842" s="361"/>
    </row>
    <row r="843" spans="1:50" ht="30" customHeight="1" x14ac:dyDescent="0.15">
      <c r="A843" s="377">
        <v>7</v>
      </c>
      <c r="B843" s="377">
        <v>1</v>
      </c>
      <c r="C843" s="362" t="s">
        <v>650</v>
      </c>
      <c r="D843" s="348"/>
      <c r="E843" s="348"/>
      <c r="F843" s="348"/>
      <c r="G843" s="348"/>
      <c r="H843" s="348"/>
      <c r="I843" s="348"/>
      <c r="J843" s="349" t="s">
        <v>654</v>
      </c>
      <c r="K843" s="350"/>
      <c r="L843" s="350"/>
      <c r="M843" s="350"/>
      <c r="N843" s="350"/>
      <c r="O843" s="350"/>
      <c r="P843" s="363" t="s">
        <v>655</v>
      </c>
      <c r="Q843" s="351"/>
      <c r="R843" s="351"/>
      <c r="S843" s="351"/>
      <c r="T843" s="351"/>
      <c r="U843" s="351"/>
      <c r="V843" s="351"/>
      <c r="W843" s="351"/>
      <c r="X843" s="351"/>
      <c r="Y843" s="352">
        <v>0.4</v>
      </c>
      <c r="Z843" s="353"/>
      <c r="AA843" s="353"/>
      <c r="AB843" s="354"/>
      <c r="AC843" s="364" t="s">
        <v>196</v>
      </c>
      <c r="AD843" s="372"/>
      <c r="AE843" s="372"/>
      <c r="AF843" s="372"/>
      <c r="AG843" s="372"/>
      <c r="AH843" s="373" t="s">
        <v>656</v>
      </c>
      <c r="AI843" s="374"/>
      <c r="AJ843" s="374"/>
      <c r="AK843" s="374"/>
      <c r="AL843" s="358" t="s">
        <v>657</v>
      </c>
      <c r="AM843" s="359"/>
      <c r="AN843" s="359"/>
      <c r="AO843" s="360"/>
      <c r="AP843" s="361"/>
      <c r="AQ843" s="361"/>
      <c r="AR843" s="361"/>
      <c r="AS843" s="361"/>
      <c r="AT843" s="361"/>
      <c r="AU843" s="361"/>
      <c r="AV843" s="361"/>
      <c r="AW843" s="361"/>
      <c r="AX843" s="361"/>
    </row>
    <row r="844" spans="1:50" ht="30" customHeight="1" x14ac:dyDescent="0.15">
      <c r="A844" s="377">
        <v>8</v>
      </c>
      <c r="B844" s="377">
        <v>1</v>
      </c>
      <c r="C844" s="362" t="s">
        <v>651</v>
      </c>
      <c r="D844" s="348"/>
      <c r="E844" s="348"/>
      <c r="F844" s="348"/>
      <c r="G844" s="348"/>
      <c r="H844" s="348"/>
      <c r="I844" s="348"/>
      <c r="J844" s="349" t="s">
        <v>654</v>
      </c>
      <c r="K844" s="350"/>
      <c r="L844" s="350"/>
      <c r="M844" s="350"/>
      <c r="N844" s="350"/>
      <c r="O844" s="350"/>
      <c r="P844" s="363" t="s">
        <v>655</v>
      </c>
      <c r="Q844" s="351"/>
      <c r="R844" s="351"/>
      <c r="S844" s="351"/>
      <c r="T844" s="351"/>
      <c r="U844" s="351"/>
      <c r="V844" s="351"/>
      <c r="W844" s="351"/>
      <c r="X844" s="351"/>
      <c r="Y844" s="352">
        <v>0.3</v>
      </c>
      <c r="Z844" s="353"/>
      <c r="AA844" s="353"/>
      <c r="AB844" s="354"/>
      <c r="AC844" s="364" t="s">
        <v>196</v>
      </c>
      <c r="AD844" s="372"/>
      <c r="AE844" s="372"/>
      <c r="AF844" s="372"/>
      <c r="AG844" s="372"/>
      <c r="AH844" s="373" t="s">
        <v>656</v>
      </c>
      <c r="AI844" s="374"/>
      <c r="AJ844" s="374"/>
      <c r="AK844" s="374"/>
      <c r="AL844" s="358" t="s">
        <v>657</v>
      </c>
      <c r="AM844" s="359"/>
      <c r="AN844" s="359"/>
      <c r="AO844" s="360"/>
      <c r="AP844" s="361"/>
      <c r="AQ844" s="361"/>
      <c r="AR844" s="361"/>
      <c r="AS844" s="361"/>
      <c r="AT844" s="361"/>
      <c r="AU844" s="361"/>
      <c r="AV844" s="361"/>
      <c r="AW844" s="361"/>
      <c r="AX844" s="361"/>
    </row>
    <row r="845" spans="1:50" ht="30" customHeight="1" x14ac:dyDescent="0.15">
      <c r="A845" s="377">
        <v>9</v>
      </c>
      <c r="B845" s="377">
        <v>1</v>
      </c>
      <c r="C845" s="362" t="s">
        <v>652</v>
      </c>
      <c r="D845" s="348"/>
      <c r="E845" s="348"/>
      <c r="F845" s="348"/>
      <c r="G845" s="348"/>
      <c r="H845" s="348"/>
      <c r="I845" s="348"/>
      <c r="J845" s="349" t="s">
        <v>654</v>
      </c>
      <c r="K845" s="350"/>
      <c r="L845" s="350"/>
      <c r="M845" s="350"/>
      <c r="N845" s="350"/>
      <c r="O845" s="350"/>
      <c r="P845" s="363" t="s">
        <v>655</v>
      </c>
      <c r="Q845" s="351"/>
      <c r="R845" s="351"/>
      <c r="S845" s="351"/>
      <c r="T845" s="351"/>
      <c r="U845" s="351"/>
      <c r="V845" s="351"/>
      <c r="W845" s="351"/>
      <c r="X845" s="351"/>
      <c r="Y845" s="352">
        <v>0.3</v>
      </c>
      <c r="Z845" s="353"/>
      <c r="AA845" s="353"/>
      <c r="AB845" s="354"/>
      <c r="AC845" s="364" t="s">
        <v>196</v>
      </c>
      <c r="AD845" s="372"/>
      <c r="AE845" s="372"/>
      <c r="AF845" s="372"/>
      <c r="AG845" s="372"/>
      <c r="AH845" s="373" t="s">
        <v>656</v>
      </c>
      <c r="AI845" s="374"/>
      <c r="AJ845" s="374"/>
      <c r="AK845" s="374"/>
      <c r="AL845" s="358" t="s">
        <v>657</v>
      </c>
      <c r="AM845" s="359"/>
      <c r="AN845" s="359"/>
      <c r="AO845" s="360"/>
      <c r="AP845" s="361"/>
      <c r="AQ845" s="361"/>
      <c r="AR845" s="361"/>
      <c r="AS845" s="361"/>
      <c r="AT845" s="361"/>
      <c r="AU845" s="361"/>
      <c r="AV845" s="361"/>
      <c r="AW845" s="361"/>
      <c r="AX845" s="361"/>
    </row>
    <row r="846" spans="1:50" ht="30" customHeight="1" x14ac:dyDescent="0.15">
      <c r="A846" s="377">
        <v>10</v>
      </c>
      <c r="B846" s="377">
        <v>1</v>
      </c>
      <c r="C846" s="362" t="s">
        <v>653</v>
      </c>
      <c r="D846" s="348"/>
      <c r="E846" s="348"/>
      <c r="F846" s="348"/>
      <c r="G846" s="348"/>
      <c r="H846" s="348"/>
      <c r="I846" s="348"/>
      <c r="J846" s="349" t="s">
        <v>654</v>
      </c>
      <c r="K846" s="350"/>
      <c r="L846" s="350"/>
      <c r="M846" s="350"/>
      <c r="N846" s="350"/>
      <c r="O846" s="350"/>
      <c r="P846" s="363" t="s">
        <v>655</v>
      </c>
      <c r="Q846" s="351"/>
      <c r="R846" s="351"/>
      <c r="S846" s="351"/>
      <c r="T846" s="351"/>
      <c r="U846" s="351"/>
      <c r="V846" s="351"/>
      <c r="W846" s="351"/>
      <c r="X846" s="351"/>
      <c r="Y846" s="352">
        <v>0.3</v>
      </c>
      <c r="Z846" s="353"/>
      <c r="AA846" s="353"/>
      <c r="AB846" s="354"/>
      <c r="AC846" s="364" t="s">
        <v>196</v>
      </c>
      <c r="AD846" s="372"/>
      <c r="AE846" s="372"/>
      <c r="AF846" s="372"/>
      <c r="AG846" s="372"/>
      <c r="AH846" s="373" t="s">
        <v>656</v>
      </c>
      <c r="AI846" s="374"/>
      <c r="AJ846" s="374"/>
      <c r="AK846" s="374"/>
      <c r="AL846" s="358" t="s">
        <v>657</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3:AX13 AR15:AX15 P15:AJ17">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66">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7">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34:AM135">
    <cfRule type="expression" dxfId="711" priority="11">
      <formula>IF(RIGHT(TEXT(AM134,"0.#"),1)=".",FALSE,TRUE)</formula>
    </cfRule>
    <cfRule type="expression" dxfId="710" priority="12">
      <formula>IF(RIGHT(TEXT(AM134,"0.#"),1)=".",TRUE,FALSE)</formula>
    </cfRule>
  </conditionalFormatting>
  <conditionalFormatting sqref="AL838:AO846">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6">
    <cfRule type="expression" dxfId="703" priority="3">
      <formula>IF(RIGHT(TEXT(AK15,"0.#"),1)=".",FALSE,TRUE)</formula>
    </cfRule>
    <cfRule type="expression" dxfId="702" priority="4">
      <formula>IF(RIGHT(TEXT(AK15,"0.#"),1)=".",TRUE,FALSE)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5" manualBreakCount="5">
    <brk id="29" max="49" man="1"/>
    <brk id="120" max="49" man="1"/>
    <brk id="69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624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554</v>
      </c>
      <c r="AF2" s="1033"/>
      <c r="AG2" s="1033"/>
      <c r="AH2" s="1033"/>
      <c r="AI2" s="1033" t="s">
        <v>551</v>
      </c>
      <c r="AJ2" s="1033"/>
      <c r="AK2" s="1033"/>
      <c r="AL2" s="1033"/>
      <c r="AM2" s="1033" t="s">
        <v>525</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555</v>
      </c>
      <c r="AF9" s="1033"/>
      <c r="AG9" s="1033"/>
      <c r="AH9" s="1033"/>
      <c r="AI9" s="1033" t="s">
        <v>551</v>
      </c>
      <c r="AJ9" s="1033"/>
      <c r="AK9" s="1033"/>
      <c r="AL9" s="1033"/>
      <c r="AM9" s="1033" t="s">
        <v>525</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554</v>
      </c>
      <c r="AF16" s="1033"/>
      <c r="AG16" s="1033"/>
      <c r="AH16" s="1033"/>
      <c r="AI16" s="1033" t="s">
        <v>552</v>
      </c>
      <c r="AJ16" s="1033"/>
      <c r="AK16" s="1033"/>
      <c r="AL16" s="1033"/>
      <c r="AM16" s="1033" t="s">
        <v>525</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556</v>
      </c>
      <c r="AF23" s="1033"/>
      <c r="AG23" s="1033"/>
      <c r="AH23" s="1033"/>
      <c r="AI23" s="1033" t="s">
        <v>551</v>
      </c>
      <c r="AJ23" s="1033"/>
      <c r="AK23" s="1033"/>
      <c r="AL23" s="1033"/>
      <c r="AM23" s="1033" t="s">
        <v>525</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554</v>
      </c>
      <c r="AF30" s="1033"/>
      <c r="AG30" s="1033"/>
      <c r="AH30" s="1033"/>
      <c r="AI30" s="1033" t="s">
        <v>551</v>
      </c>
      <c r="AJ30" s="1033"/>
      <c r="AK30" s="1033"/>
      <c r="AL30" s="1033"/>
      <c r="AM30" s="1033" t="s">
        <v>549</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556</v>
      </c>
      <c r="AF37" s="1033"/>
      <c r="AG37" s="1033"/>
      <c r="AH37" s="1033"/>
      <c r="AI37" s="1033" t="s">
        <v>553</v>
      </c>
      <c r="AJ37" s="1033"/>
      <c r="AK37" s="1033"/>
      <c r="AL37" s="1033"/>
      <c r="AM37" s="1033" t="s">
        <v>550</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554</v>
      </c>
      <c r="AF44" s="1033"/>
      <c r="AG44" s="1033"/>
      <c r="AH44" s="1033"/>
      <c r="AI44" s="1033" t="s">
        <v>551</v>
      </c>
      <c r="AJ44" s="1033"/>
      <c r="AK44" s="1033"/>
      <c r="AL44" s="1033"/>
      <c r="AM44" s="1033" t="s">
        <v>525</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554</v>
      </c>
      <c r="AF51" s="1033"/>
      <c r="AG51" s="1033"/>
      <c r="AH51" s="1033"/>
      <c r="AI51" s="1033" t="s">
        <v>551</v>
      </c>
      <c r="AJ51" s="1033"/>
      <c r="AK51" s="1033"/>
      <c r="AL51" s="1033"/>
      <c r="AM51" s="1033" t="s">
        <v>525</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554</v>
      </c>
      <c r="AF58" s="1033"/>
      <c r="AG58" s="1033"/>
      <c r="AH58" s="1033"/>
      <c r="AI58" s="1033" t="s">
        <v>551</v>
      </c>
      <c r="AJ58" s="1033"/>
      <c r="AK58" s="1033"/>
      <c r="AL58" s="1033"/>
      <c r="AM58" s="1033" t="s">
        <v>525</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554</v>
      </c>
      <c r="AF65" s="1033"/>
      <c r="AG65" s="1033"/>
      <c r="AH65" s="1033"/>
      <c r="AI65" s="1033" t="s">
        <v>551</v>
      </c>
      <c r="AJ65" s="1033"/>
      <c r="AK65" s="1033"/>
      <c r="AL65" s="1033"/>
      <c r="AM65" s="1033" t="s">
        <v>525</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2019-05-24T06:57:26Z</cp:lastPrinted>
  <dcterms:created xsi:type="dcterms:W3CDTF">2012-03-13T00:50:25Z</dcterms:created>
  <dcterms:modified xsi:type="dcterms:W3CDTF">2020-11-20T07:06:34Z</dcterms:modified>
</cp:coreProperties>
</file>