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E116" i="3"/>
  <c r="AI116" i="3"/>
  <c r="AM116" i="3"/>
  <c r="AM41" i="3" l="1"/>
  <c r="W24" i="3" l="1"/>
  <c r="W25" i="3"/>
  <c r="W26" i="3"/>
  <c r="W27" i="3"/>
  <c r="P29" i="3" l="1"/>
  <c r="P26" i="3"/>
  <c r="P24" i="3"/>
  <c r="P25" i="3"/>
  <c r="P27" i="3"/>
  <c r="AK13" i="3"/>
  <c r="AM34" i="3" l="1"/>
  <c r="AI41" i="3" l="1"/>
  <c r="AE41" i="3"/>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<sst xmlns="http://schemas.openxmlformats.org/spreadsheetml/2006/main" count="2947" uniqueCount="689">
  <si>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</si>
  <si>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</si>
  <si>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</si>
  <si>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</si>
  <si>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</si>
  <si>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</si>
  <si>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</si>
  <si>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</si>
  <si>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</si>
  <si>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</si>
  <si>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</si>
  <si>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</si>
  <si>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</si>
  <si>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</si>
  <si>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</si>
  <si>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</si>
  <si>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</si>
  <si>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</si>
  <si>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</si>
  <si>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</si>
  <si>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</si>
  <si>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</si>
  <si>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</si>
  <si>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</si>
  <si>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</si>
  <si>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</si>
  <si>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</si>
  <si>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</si>
  <si>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</si>
  <si>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</si>
  <si>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</si>
  <si>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</si>
  <si>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</si>
  <si>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</si>
  <si>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</si>
  <si>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</si>
  <si>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</si>
  <si>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</si>
  <si>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</si>
  <si>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</si>
  <si>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</si>
  <si>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</si>
  <si>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</si>
  <si>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</si>
  <si>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</si>
  <si>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</si>
  <si>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</si>
  <si>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</si>
  <si>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</si>
  <si>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</si>
  <si>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</si>
  <si>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</si>
  <si>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</si>
  <si>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</si>
  <si>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</si>
  <si>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</si>
  <si>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</si>
  <si>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</si>
  <si>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</si>
  <si>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</si>
  <si>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</si>
  <si>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</si>
  <si>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</si>
  <si>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</si>
  <si>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</si>
  <si>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</si>
  <si>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</si>
  <si>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</si>
  <si>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</si>
  <si>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</si>
  <si>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</si>
  <si>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</si>
  <si>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</si>
  <si>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</si>
  <si>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</si>
  <si>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</si>
  <si>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</si>
  <si>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</si>
  <si>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</si>
  <si>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</si>
  <si>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</si>
  <si>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</si>
  <si>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</si>
  <si>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</si>
  <si>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</si>
  <si>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</si>
  <si>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</si>
  <si>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</si>
  <si>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</si>
  <si>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</si>
  <si>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</si>
  <si>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</si>
  <si>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</si>
  <si>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</si>
  <si>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</si>
  <si>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</si>
  <si>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</si>
  <si>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</si>
  <si>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</si>
  <si>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</si>
  <si>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</si>
  <si>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</si>
  <si>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</si>
  <si>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</si>
  <si>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</si>
  <si>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</si>
  <si>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</si>
  <si>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</si>
  <si>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</si>
  <si>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</si>
  <si>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</si>
  <si>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</si>
  <si>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</si>
  <si>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</si>
  <si>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</si>
  <si>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</si>
  <si>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</si>
  <si>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</si>
  <si>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</si>
  <si>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</si>
  <si>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</si>
  <si>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</si>
  <si>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</si>
  <si>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</si>
  <si>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</si>
  <si>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</si>
  <si>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</si>
  <si>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</si>
  <si>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</si>
  <si>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</si>
  <si>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</si>
  <si>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</si>
  <si>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</si>
  <si>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</si>
  <si>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</si>
  <si>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</si>
  <si>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</si>
  <si>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</si>
  <si>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</si>
  <si>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</si>
  <si>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</si>
  <si>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</si>
  <si>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</si>
  <si>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</si>
  <si>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</si>
  <si>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</si>
  <si>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</si>
  <si>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</si>
  <si>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</si>
  <si>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</si>
  <si>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</si>
  <si>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</si>
  <si>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</si>
  <si>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</si>
  <si>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</si>
  <si>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</si>
  <si>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</si>
  <si>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</si>
  <si>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</si>
  <si>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</si>
  <si>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</si>
  <si>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</si>
  <si>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</si>
  <si>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</si>
  <si>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</si>
  <si>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</si>
  <si>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</si>
  <si>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</si>
  <si>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</si>
  <si>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</si>
  <si>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</si>
  <si>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</si>
  <si>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</si>
  <si>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</si>
  <si>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</si>
  <si>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</si>
  <si>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</si>
  <si>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</si>
  <si>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</si>
  <si>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</si>
  <si>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</si>
  <si>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</si>
  <si>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</si>
  <si>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</si>
  <si>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</si>
  <si>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</si>
  <si>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</si>
  <si>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</si>
  <si>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</si>
  <si>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</si>
  <si>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</si>
  <si>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</si>
  <si>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</si>
  <si>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</si>
  <si>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</si>
  <si>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</si>
  <si>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</si>
  <si>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</si>
  <si>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</si>
  <si>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</si>
  <si>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</si>
  <si>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</si>
  <si>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</si>
  <si>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</si>
  <si>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</si>
  <si>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</si>
  <si>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</si>
  <si>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</si>
  <si>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</si>
  <si>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</si>
  <si>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</si>
  <si>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</si>
  <si>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</si>
  <si>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</si>
  <si>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</si>
  <si>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</si>
  <si>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</si>
  <si>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</si>
  <si>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</si>
  <si>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</si>
  <si>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</si>
  <si>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</si>
  <si>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</si>
  <si>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</si>
  <si>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</si>
  <si>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</si>
  <si>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</si>
  <si>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</si>
  <si>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</si>
  <si>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</si>
  <si>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</si>
  <si>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</si>
  <si>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</si>
  <si>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</si>
  <si>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</si>
  <si>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</si>
  <si>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</si>
  <si>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</si>
  <si>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</si>
  <si>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</si>
  <si>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</si>
  <si>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</si>
  <si>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</si>
  <si>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</si>
  <si>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</si>
  <si>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</si>
  <si>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</si>
  <si>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</si>
  <si>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</si>
  <si>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</si>
  <si>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</si>
  <si>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</si>
  <si>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</si>
  <si>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</si>
  <si>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</si>
  <si>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</si>
  <si>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</si>
  <si>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</si>
  <si>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</si>
  <si>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</si>
  <si>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</si>
  <si>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</si>
  <si>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</si>
  <si>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</si>
  <si>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</si>
  <si>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</si>
  <si>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</si>
  <si>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</si>
  <si>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</si>
  <si>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</si>
  <si>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</si>
  <si>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</si>
  <si>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</si>
  <si>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</si>
  <si>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</si>
  <si>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</si>
  <si>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</si>
  <si>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</si>
  <si>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</si>
  <si>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</si>
  <si>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</si>
  <si>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</si>
  <si>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</si>
  <si>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</si>
  <si>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</si>
  <si>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</si>
  <si>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</si>
  <si>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</si>
  <si>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</si>
  <si>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</si>
  <si>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</si>
  <si>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</si>
  <si>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</si>
  <si>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</si>
  <si>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</si>
  <si>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</si>
  <si>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</si>
  <si>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</si>
  <si>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</si>
  <si>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</si>
  <si>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</si>
  <si>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</si>
  <si>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</si>
  <si>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</si>
  <si>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</si>
  <si>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</si>
  <si>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</si>
  <si>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</si>
  <si>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</si>
  <si>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</si>
  <si>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</si>
  <si>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</si>
  <si>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</si>
  <si>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</si>
  <si>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</si>
  <si>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</si>
  <si>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</si>
  <si>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</si>
  <si>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</si>
  <si>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</si>
  <si>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</si>
  <si>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</si>
  <si>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</si>
  <si>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</si>
  <si>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</si>
  <si>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</si>
  <si>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</si>
  <si>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</si>
  <si>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</si>
  <si>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</si>
  <si>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</si>
  <si>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</si>
  <si>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</si>
  <si>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</si>
  <si>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</si>
  <si>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</si>
  <si>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</si>
  <si>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</si>
  <si>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</si>
  <si>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</si>
  <si>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</si>
  <si>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</si>
  <si>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</si>
  <si>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</si>
  <si>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</si>
  <si>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</si>
  <si>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</si>
  <si>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</si>
  <si>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</si>
  <si>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</si>
  <si>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</si>
  <si>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</si>
  <si>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</si>
  <si>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</si>
  <si>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</si>
  <si>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</si>
  <si>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</si>
  <si>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</si>
  <si>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</si>
  <si>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</si>
  <si>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</si>
  <si>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</si>
  <si>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</si>
  <si>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</si>
  <si>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</si>
  <si>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</si>
  <si>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</si>
  <si>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</si>
  <si>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</si>
  <si>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</si>
  <si>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</si>
  <si>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</si>
  <si>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</si>
  <si>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</si>
  <si>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</si>
  <si>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</si>
  <si>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</si>
  <si>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</si>
  <si>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</si>
  <si>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</si>
  <si>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</si>
  <si>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</si>
  <si>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</si>
  <si>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</si>
  <si>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</si>
  <si>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</si>
  <si>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</si>
  <si>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</si>
  <si>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</si>
  <si>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</si>
  <si>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</si>
  <si>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</si>
  <si>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</si>
  <si>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</si>
  <si>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</si>
  <si>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</si>
  <si>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</si>
  <si>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</si>
  <si>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</si>
  <si>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</si>
  <si>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</si>
  <si>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</si>
  <si>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</si>
  <si>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</si>
  <si>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</si>
  <si>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</si>
  <si>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</si>
  <si>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</si>
  <si>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</si>
  <si>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</si>
  <si>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</si>
  <si>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</si>
  <si>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</si>
  <si>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</si>
  <si>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</si>
  <si>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</si>
  <si>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</si>
  <si>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</si>
  <si>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</si>
  <si>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</si>
  <si>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</si>
  <si>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</si>
  <si>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</si>
  <si>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</si>
  <si>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</si>
  <si>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</si>
  <si>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</si>
  <si>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</si>
  <si>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</si>
  <si>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</si>
  <si>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</si>
  <si>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</si>
  <si>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</si>
  <si>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</si>
  <si>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</si>
  <si>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</si>
  <si>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</si>
  <si>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</si>
  <si>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</si>
  <si>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</si>
  <si>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</si>
  <si>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</si>
  <si>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</si>
  <si>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</si>
  <si>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</si>
  <si>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</si>
  <si>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</si>
  <si>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</si>
  <si>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</si>
  <si>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</si>
  <si>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</si>
  <si>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</si>
  <si>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</si>
  <si>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</si>
  <si>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</si>
  <si>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</si>
  <si>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</si>
  <si>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</si>
  <si>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</si>
  <si>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</si>
  <si>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</si>
  <si>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</si>
  <si>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</si>
  <si>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</si>
  <si>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</si>
  <si>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</si>
  <si>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</si>
  <si>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</si>
  <si>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</si>
  <si>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</si>
  <si>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</si>
  <si>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</si>
  <si>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</si>
  <si>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</si>
  <si>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</si>
  <si>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</si>
  <si>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</si>
  <si>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</si>
  <si>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</si>
  <si>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</si>
  <si>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</si>
  <si>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</si>
  <si>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</si>
  <si>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</si>
  <si>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</si>
  <si>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</si>
  <si>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</si>
  <si>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</si>
  <si>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</si>
  <si>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</si>
  <si>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</si>
  <si>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</si>
  <si>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</si>
  <si>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</si>
  <si>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</si>
  <si>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</si>
  <si>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</si>
  <si>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</si>
  <si>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</si>
  <si>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</si>
  <si>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</si>
  <si>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</si>
  <si>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</si>
  <si>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</si>
  <si>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</si>
  <si>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</si>
  <si>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</si>
  <si>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</si>
  <si>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</si>
  <si>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</si>
  <si>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</si>
  <si>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</si>
  <si>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</si>
  <si>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</si>
  <si>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</si>
  <si>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</si>
  <si>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</si>
  <si>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</si>
  <si>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</si>
  <si>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</si>
  <si>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</si>
  <si>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</si>
  <si>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</si>
  <si>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</si>
  <si>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</si>
  <si>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</si>
  <si>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</si>
  <si>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</si>
  <si>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</si>
  <si>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</si>
  <si>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</si>
  <si>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</si>
  <si>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</si>
  <si>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</si>
  <si>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</si>
  <si>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</si>
  <si>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</si>
  <si>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</si>
  <si>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</si>
  <si>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</si>
  <si>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</si>
  <si>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</si>
  <si>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</si>
  <si>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</si>
  <si>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</si>
  <si>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</si>
  <si>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</si>
  <si>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</si>
  <si>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</si>
  <si>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</si>
  <si>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</si>
  <si>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</si>
  <si>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</si>
  <si>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</si>
  <si>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</si>
  <si>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</si>
  <si>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</si>
  <si>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</si>
  <si>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</si>
  <si>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</si>
  <si>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</si>
  <si>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</si>
  <si>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</si>
  <si>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</si>
  <si>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</si>
  <si>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</si>
  <si>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</si>
  <si>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</si>
  <si>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</si>
  <si>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</si>
  <si>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　　　　　　　　　　　　　　</t>
    <phoneticPr fontId="5"/>
  </si>
  <si>
    <t>-</t>
    <phoneticPr fontId="5"/>
  </si>
  <si>
    <t>○</t>
  </si>
  <si>
    <t>文部科学省</t>
    <phoneticPr fontId="5"/>
  </si>
  <si>
    <t>平成２３年度</t>
    <phoneticPr fontId="5"/>
  </si>
  <si>
    <t>平成３２年度</t>
    <phoneticPr fontId="5"/>
  </si>
  <si>
    <t>海洋基本法第17条、第22条、第23条、第24条</t>
    <phoneticPr fontId="5"/>
  </si>
  <si>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大学等が有する研究手法や技術を核として、関係機関と連携の上、これらの課題を解決するための研究開発を実施し、これらの課題解決を図る。</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</si>
  <si>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phoneticPr fontId="5"/>
  </si>
  <si>
    <t>-</t>
    <phoneticPr fontId="5"/>
  </si>
  <si>
    <t>-</t>
    <phoneticPr fontId="5"/>
  </si>
  <si>
    <t>-</t>
    <phoneticPr fontId="5"/>
  </si>
  <si>
    <t>-</t>
    <phoneticPr fontId="5"/>
  </si>
  <si>
    <t>科学技術試験研究委託費</t>
    <phoneticPr fontId="5"/>
  </si>
  <si>
    <t>委員等旅費</t>
  </si>
  <si>
    <t>非常勤職員手当</t>
  </si>
  <si>
    <t>職員旅費</t>
  </si>
  <si>
    <t>諸謝金</t>
  </si>
  <si>
    <t>本事業によって開発された海洋生物資源の安定的・持続的供給を可能とするための手法が他機関において利用、応用された件数</t>
    <phoneticPr fontId="5"/>
  </si>
  <si>
    <t>他機関における利用件数</t>
    <phoneticPr fontId="5"/>
  </si>
  <si>
    <t>件</t>
    <phoneticPr fontId="5"/>
  </si>
  <si>
    <t>海洋生態系の変動を再現する数値計算モデルの開発数</t>
    <phoneticPr fontId="5"/>
  </si>
  <si>
    <t>個</t>
    <phoneticPr fontId="5"/>
  </si>
  <si>
    <t>海洋生物資源の安定的・持続的供給を可能とするための手法開発に資する掲載論文数</t>
    <phoneticPr fontId="5"/>
  </si>
  <si>
    <t>本</t>
    <phoneticPr fontId="5"/>
  </si>
  <si>
    <t>研究執行額　／　掲載論文数　　　　　　　　　　　　　　</t>
    <phoneticPr fontId="5"/>
  </si>
  <si>
    <t>百万円</t>
    <phoneticPr fontId="5"/>
  </si>
  <si>
    <t>　　/</t>
    <phoneticPr fontId="5"/>
  </si>
  <si>
    <t>99/48</t>
    <phoneticPr fontId="5"/>
  </si>
  <si>
    <t>102/48</t>
    <phoneticPr fontId="5"/>
  </si>
  <si>
    <t>／　</t>
    <phoneticPr fontId="5"/>
  </si>
  <si>
    <t>　　/</t>
    <phoneticPr fontId="5"/>
  </si>
  <si>
    <t>海洋生物資源の安定的・持続的供給を可能とするための手法が他機関において利用、応用された件数</t>
    <phoneticPr fontId="5"/>
  </si>
  <si>
    <t>件</t>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</si>
  <si>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11の「海洋生態系を解明し、海洋生物資源の新たな生産手法等を開発」の達成に貢献する。上位施策の測定指標は、本事業の成果の増大に伴い増加が見込まれる。</t>
    <phoneticPr fontId="5"/>
  </si>
  <si>
    <t>-</t>
    <phoneticPr fontId="5"/>
  </si>
  <si>
    <t>-</t>
    <phoneticPr fontId="5"/>
  </si>
  <si>
    <t>本事業は海洋開発分科会における審議・報告書を踏まえたもので、我が国の海洋政策にとって必要性が高い。</t>
    <phoneticPr fontId="5"/>
  </si>
  <si>
    <t>本事業の課題は基礎研究の段階であり、民間企業による実施は困難である。</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</si>
  <si>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</si>
  <si>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本事業は、文部科学省が研究課題を公募し、本プログラムの外部評価委員会において審査（企画競争）を実施した結果、研究内容及び計画や実施体制の妥当性等の観点から、高い評価を受けて採択された3課題からなるものである。委託先3機関は、革新的な養殖技術の確立につながる基盤技術や、海洋生態系についての豊富な知見を有していることから、適切である。
当該事業は複数年実施する研究開発事業であることから、2年目以降も継続するため、形式的には競争性のない随意契約となるが、事業開始年度には上述のとおり公募を実施していることから、競争性は確保されている。また、課題の進捗状況や外部評価委員会による研究計画の助言等の進捗管理を反映し、毎年度適宜見直しをしている。</t>
    <phoneticPr fontId="5"/>
  </si>
  <si>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</si>
  <si>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</si>
  <si>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</si>
  <si>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phoneticPr fontId="5"/>
  </si>
  <si>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</si>
  <si>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外部評価委員会において、事業の事前・中間・事後の各段階で、各課題を専門的見地から評価している。</t>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</si>
  <si>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phoneticPr fontId="5"/>
  </si>
  <si>
    <t>外部評価委員会において進捗を評価する体制を築いており、概ね見込みに見合った実績が出ていると評価している。</t>
    <phoneticPr fontId="5"/>
  </si>
  <si>
    <t>外部評価委員会や運営委員会を設置している他、プログラムディレクターを指名し、各課題の進捗状況を把握し、各実施機関へ助言・指導を行わせるなど、成果物の十分な活用が図られるような仕組みとしている。</t>
    <phoneticPr fontId="5"/>
  </si>
  <si>
    <t>新23-0060</t>
    <phoneticPr fontId="5"/>
  </si>
  <si>
    <t>305</t>
    <phoneticPr fontId="5"/>
  </si>
  <si>
    <t>302</t>
    <phoneticPr fontId="5"/>
  </si>
  <si>
    <t>298</t>
    <phoneticPr fontId="5"/>
  </si>
  <si>
    <t>288</t>
    <phoneticPr fontId="5"/>
  </si>
  <si>
    <t>284</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</si>
  <si>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</si>
  <si>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</si>
  <si>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</si>
  <si>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</si>
  <si>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</si>
  <si>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</si>
  <si>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海洋生物資源確保技術高度化</t>
    <phoneticPr fontId="5"/>
  </si>
  <si>
    <t>研究開発局</t>
    <phoneticPr fontId="5"/>
  </si>
  <si>
    <t>海洋地球課</t>
    <phoneticPr fontId="5"/>
  </si>
  <si>
    <t>海洋地球課長
福井　俊英</t>
    <rPh sb="7" eb="9">
      <t>フクイ</t>
    </rPh>
    <rPh sb="10" eb="12">
      <t>トシヒデ</t>
    </rPh>
    <phoneticPr fontId="5"/>
  </si>
  <si>
    <t>第5期科学技術基本計画（平成28年1月、閣議決定）
第3期海洋基本計画（平成30年5月、閣議決定）</t>
    <phoneticPr fontId="5"/>
  </si>
  <si>
    <t>無</t>
  </si>
  <si>
    <t>‐</t>
  </si>
  <si>
    <t>小型の代理親魚を用いた魚類の受精卵作成について、培養細胞からの個体作出成功（世界初の成功例）等の成果があったほか、海洋生物の資源量予測に資する生態系モデル、魚類回遊モデル構築などの成果が出ており、計画どおり進捗している。
なお、テーマ2のうち沿岸域を対象とした研究課題については、外部評価委員会による中間評価結果等を踏まえ、平成29年度末に成果を取りまとめた上で終了とし、事業全体としての選択と集中を図っている。
執行に当たっては、委託契約前にヒアリング等により支出の確認・指導を行っているほか、事業終了後には書面及び現地調査による額の確定調査を実施し、全ての支出先・使途の把握を行っており、事業の効率性が担保されている。</t>
    <phoneticPr fontId="5"/>
  </si>
  <si>
    <t>本事業は、各課題ごとの運営委員会等において、プログラムディレクターが各課題の成果や進捗状況に応じて、各実施機関へ今後の計画等への助言・指導を行うなど、実効性を向上させる取組を実施しており、研究計画に反映していく予定である。</t>
    <phoneticPr fontId="5"/>
  </si>
  <si>
    <t>1年間に開発されたモデル数
（29年度で1課題終了）</t>
    <rPh sb="1" eb="3">
      <t>ネンカン</t>
    </rPh>
    <rPh sb="17" eb="19">
      <t>ネンド</t>
    </rPh>
    <rPh sb="21" eb="23">
      <t>カダイ</t>
    </rPh>
    <rPh sb="23" eb="25">
      <t>シュウリョウ</t>
    </rPh>
    <phoneticPr fontId="5"/>
  </si>
  <si>
    <t>外部有識者による点検対象外</t>
    <phoneticPr fontId="5"/>
  </si>
  <si>
    <t>A.（国大法人）東京海洋大学</t>
    <phoneticPr fontId="5"/>
  </si>
  <si>
    <t>C.（国大法人）北海道大学</t>
    <phoneticPr fontId="5"/>
  </si>
  <si>
    <t>B.（研）水産研究・教育機構</t>
    <phoneticPr fontId="5"/>
  </si>
  <si>
    <t>物品費</t>
    <rPh sb="0" eb="2">
      <t>ブッピン</t>
    </rPh>
    <rPh sb="2" eb="3">
      <t>ヒ</t>
    </rPh>
    <phoneticPr fontId="5"/>
  </si>
  <si>
    <t>実験装置、実験用消耗品等</t>
    <rPh sb="0" eb="2">
      <t>ジッケン</t>
    </rPh>
    <rPh sb="2" eb="4">
      <t>ソウチ</t>
    </rPh>
    <rPh sb="5" eb="8">
      <t>ジッケンヨウ</t>
    </rPh>
    <rPh sb="8" eb="11">
      <t>ショウモウヒン</t>
    </rPh>
    <rPh sb="11" eb="12">
      <t>トウ</t>
    </rPh>
    <phoneticPr fontId="5"/>
  </si>
  <si>
    <t>人件費</t>
    <rPh sb="0" eb="3">
      <t>ジンケンヒ</t>
    </rPh>
    <phoneticPr fontId="5"/>
  </si>
  <si>
    <t>研究補助員等</t>
    <rPh sb="0" eb="6">
      <t>ケンキュウホジョイントウ</t>
    </rPh>
    <phoneticPr fontId="5"/>
  </si>
  <si>
    <t>一般管理費</t>
    <rPh sb="0" eb="2">
      <t>イッパン</t>
    </rPh>
    <rPh sb="2" eb="5">
      <t>カンリヒ</t>
    </rPh>
    <phoneticPr fontId="5"/>
  </si>
  <si>
    <t>直接経費の10%</t>
    <rPh sb="0" eb="2">
      <t>チョクセツ</t>
    </rPh>
    <phoneticPr fontId="5"/>
  </si>
  <si>
    <t>旅費</t>
    <rPh sb="0" eb="2">
      <t>リョヒ</t>
    </rPh>
    <phoneticPr fontId="5"/>
  </si>
  <si>
    <t>打合せ等に係る旅費</t>
    <rPh sb="0" eb="2">
      <t>ウチアワ</t>
    </rPh>
    <rPh sb="3" eb="4">
      <t>トウ</t>
    </rPh>
    <rPh sb="5" eb="6">
      <t>カカ</t>
    </rPh>
    <rPh sb="7" eb="9">
      <t>リョヒ</t>
    </rPh>
    <phoneticPr fontId="5"/>
  </si>
  <si>
    <t>雑役務費</t>
    <rPh sb="0" eb="1">
      <t>ザツ</t>
    </rPh>
    <rPh sb="1" eb="4">
      <t>エキムヒ</t>
    </rPh>
    <phoneticPr fontId="5"/>
  </si>
  <si>
    <t>実験用消耗品</t>
    <rPh sb="0" eb="6">
      <t>ジッケンヨウショウモウヒン</t>
    </rPh>
    <phoneticPr fontId="5"/>
  </si>
  <si>
    <t>研究補助員等</t>
    <rPh sb="0" eb="2">
      <t>ケンキュウ</t>
    </rPh>
    <rPh sb="2" eb="5">
      <t>ホジョイン</t>
    </rPh>
    <rPh sb="5" eb="6">
      <t>トウ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</si>
  <si>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</si>
  <si>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</si>
  <si>
    <t>-</t>
    <phoneticPr fontId="5"/>
  </si>
  <si>
    <t>-</t>
    <phoneticPr fontId="5"/>
  </si>
  <si>
    <t>国立研究開発法人水産研究・教育機構</t>
    <rPh sb="0" eb="10">
      <t>コクリツケンキュウカイハツホウジンスイサン</t>
    </rPh>
    <rPh sb="10" eb="12">
      <t>ケンキュウ</t>
    </rPh>
    <rPh sb="13" eb="17">
      <t>キョウイクキコウ</t>
    </rPh>
    <phoneticPr fontId="5"/>
  </si>
  <si>
    <t>我が国の魚類生産を支える黒潮生態系の変動機構の解明</t>
  </si>
  <si>
    <t>国立大学法人北海道大学</t>
    <rPh sb="0" eb="2">
      <t>コクリツ</t>
    </rPh>
    <rPh sb="2" eb="4">
      <t>ダイガク</t>
    </rPh>
    <rPh sb="4" eb="6">
      <t>ホウジン</t>
    </rPh>
    <rPh sb="6" eb="9">
      <t>ホッカイドウ</t>
    </rPh>
    <rPh sb="9" eb="11">
      <t>ダイガク</t>
    </rPh>
    <phoneticPr fontId="5"/>
  </si>
  <si>
    <t>-</t>
    <phoneticPr fontId="5"/>
  </si>
  <si>
    <t>-</t>
    <phoneticPr fontId="5"/>
  </si>
  <si>
    <t>国立大学法人鹿児島大学</t>
    <rPh sb="0" eb="2">
      <t>コクリツ</t>
    </rPh>
    <rPh sb="2" eb="4">
      <t>ダイガク</t>
    </rPh>
    <rPh sb="4" eb="6">
      <t>ホウジン</t>
    </rPh>
    <rPh sb="6" eb="9">
      <t>カゴシマ</t>
    </rPh>
    <rPh sb="9" eb="11">
      <t>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</si>
  <si>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</si>
  <si>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国立大学法人東京大学（大気海洋研）</t>
    <rPh sb="0" eb="2">
      <t>コクリツ</t>
    </rPh>
    <rPh sb="2" eb="4">
      <t>ダイガク</t>
    </rPh>
    <rPh sb="4" eb="6">
      <t>ホウジン</t>
    </rPh>
    <rPh sb="6" eb="8">
      <t>トウキョウ</t>
    </rPh>
    <rPh sb="8" eb="10">
      <t>ダイガク</t>
    </rPh>
    <phoneticPr fontId="5"/>
  </si>
  <si>
    <t>国立大学法人東京大学（新領域創成）</t>
    <rPh sb="0" eb="2">
      <t>コクリツ</t>
    </rPh>
    <rPh sb="2" eb="4">
      <t>ダイガク</t>
    </rPh>
    <rPh sb="4" eb="6">
      <t>ホウジン</t>
    </rPh>
    <rPh sb="6" eb="8">
      <t>トウキョウ</t>
    </rPh>
    <rPh sb="8" eb="10">
      <t>ダイガク</t>
    </rPh>
    <phoneticPr fontId="5"/>
  </si>
  <si>
    <t>委託先</t>
    <rPh sb="0" eb="3">
      <t>イタクサキ</t>
    </rPh>
    <phoneticPr fontId="5"/>
  </si>
  <si>
    <t>再委託 （全 6 件）</t>
    <rPh sb="0" eb="3">
      <t>サイイタク</t>
    </rPh>
    <rPh sb="5" eb="6">
      <t>ゼン</t>
    </rPh>
    <rPh sb="9" eb="10">
      <t>ケン</t>
    </rPh>
    <phoneticPr fontId="5"/>
  </si>
  <si>
    <t>外注費</t>
    <rPh sb="0" eb="2">
      <t>ガイチュウ</t>
    </rPh>
    <rPh sb="2" eb="3">
      <t>ヒ</t>
    </rPh>
    <phoneticPr fontId="5"/>
  </si>
  <si>
    <t>一般管理費、旅費等</t>
    <rPh sb="0" eb="2">
      <t>イッパン</t>
    </rPh>
    <rPh sb="2" eb="5">
      <t>カンリヒ</t>
    </rPh>
    <phoneticPr fontId="5"/>
  </si>
  <si>
    <t>人件費、一般管理費等</t>
    <rPh sb="0" eb="3">
      <t>ジンケンヒ</t>
    </rPh>
    <rPh sb="9" eb="10">
      <t>トウ</t>
    </rPh>
    <phoneticPr fontId="5"/>
  </si>
  <si>
    <t>消費税、謝金等</t>
    <rPh sb="0" eb="2">
      <t>ショウヒ</t>
    </rPh>
    <rPh sb="2" eb="3">
      <t>ゼイ</t>
    </rPh>
    <rPh sb="4" eb="6">
      <t>シャキン</t>
    </rPh>
    <rPh sb="6" eb="7">
      <t>トウ</t>
    </rPh>
    <phoneticPr fontId="5"/>
  </si>
  <si>
    <t>黒潮流動構造と栄養塩供給機構</t>
    <phoneticPr fontId="5"/>
  </si>
  <si>
    <t>黒潮域の生産力評価と変動要因</t>
    <phoneticPr fontId="5"/>
  </si>
  <si>
    <t>黒潮流動構造と栄養塩供給機構</t>
    <phoneticPr fontId="5"/>
  </si>
  <si>
    <t>黒潮域食物網動態機構</t>
    <phoneticPr fontId="5"/>
  </si>
  <si>
    <t>黒潮流動構造と栄養塩供給機構</t>
    <phoneticPr fontId="5"/>
  </si>
  <si>
    <t>事業実施機関へのヒアリング</t>
    <phoneticPr fontId="5"/>
  </si>
  <si>
    <t>-</t>
    <phoneticPr fontId="5"/>
  </si>
  <si>
    <t>71/ 30</t>
    <phoneticPr fontId="5"/>
  </si>
  <si>
    <t>66/ 30</t>
    <phoneticPr fontId="5"/>
  </si>
  <si>
    <t>１．事業評価の観点：この事業は海洋生物の生理機能を解明し、革新的な生産につなげる研究開発及び海洋生物の正確な資源量予測を行うための生態系を総合的に解明する研究開発を委託実施するものであり、事業評価に当たっては事業成果等の観点から検証を行った。
２．所見：この事業は、外部評価委員会やプログラムディレクターが各課題の進捗状況を把握し、委託機関へ指導・助言を行う仕組みが導入されていることは評価できる。しかしながら、成果指標は、事業の成果を適切に測るため一層の工夫が必要であり、研究計画で設定した年度ごとの目標に対する達成度など、研究開発期間中の成果を測る指標を設定するべきである。</t>
    <phoneticPr fontId="5"/>
  </si>
  <si>
    <t>成果指標について、本事業において開発されたモデル数と開発された手法の他機関における利用数を挙げているが、所見での指摘のとおり、研究開発期間中の成果を測る上で、後者の指標は再検討する余地がある。所見を踏まえ、各年度ごとの目標に対する達成度等、成果をより適切に測り把握するための指標を引き続き検討する。
本事業の実施に当たっては、外部評価委員会の評価やプログラムディレクターの助言・指導に基づき、引き続き事業の進捗を適切に管理するとともに、研究開発の手段やアプローチの妥当性等について定期的に議論を行うなど、常に妥当性の評価を行うこととする。</t>
    <phoneticPr fontId="5"/>
  </si>
  <si>
    <t>執行等改善</t>
  </si>
  <si>
    <t>※金額は単位未満四捨五入して記載していることから、合計が一致しない場合がある
「新しい日本のための優先課題推進枠」11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</si>
</sst>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16381</xdr:colOff>
      <xdr:row>743</xdr:row>
      <xdr:rowOff>337886</xdr:rowOff>
    </xdr:from>
    <xdr:to>
      <xdr:col>28</xdr:col>
      <xdr:colOff>4295</xdr:colOff>
      <xdr:row>744</xdr:row>
      <xdr:rowOff>179917</xdr:rowOff>
    </xdr:to>
    <xdr:sp macro="" textlink="">
      <xdr:nvSpPr>
        <xdr:cNvPr id="49"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3836964" y="62377386"/>
          <a:ext cx="1797664" cy="19128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32</xdr:col>
      <xdr:colOff>104775</xdr:colOff>
      <xdr:row>747</xdr:row>
      <xdr:rowOff>306854</xdr:rowOff>
    </xdr:from>
    <xdr:to>
      <xdr:col>32</xdr:col>
      <xdr:colOff>104775</xdr:colOff>
      <xdr:row>749</xdr:row>
      <xdr:rowOff>328354</xdr:rowOff>
    </xdr:to>
    <xdr:sp macro="" textlink="">
      <xdr:nvSpPr>
        <xdr:cNvPr id="57" name="Line 463">
          <a:extLst>
            <a:ext uri="{FF2B5EF4-FFF2-40B4-BE49-F238E27FC236}">
              <a16:creationId xmlns:a16="http://schemas.microsoft.com/office/drawing/2014/main" id="{8C98AF35-5AB7-4343-8552-5167B70084C5}"/>
            </a:ext>
          </a:extLst>
        </xdr:cNvPr>
        <xdr:cNvSpPr>
          <a:spLocks noChangeShapeType="1"/>
        </xdr:cNvSpPr>
      </xdr:nvSpPr>
      <xdr:spPr bwMode="auto">
        <a:xfrm flipV="1">
          <a:off x="6505575" y="63533804"/>
          <a:ext cx="0" cy="72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101103</xdr:colOff>
      <xdr:row>751</xdr:row>
      <xdr:rowOff>223369</xdr:rowOff>
    </xdr:from>
    <xdr:to>
      <xdr:col>46</xdr:col>
      <xdr:colOff>62103</xdr:colOff>
      <xdr:row>751</xdr:row>
      <xdr:rowOff>223369</xdr:rowOff>
    </xdr:to>
    <xdr:sp macro="" textlink="">
      <xdr:nvSpPr>
        <xdr:cNvPr id="58" name="Line 464">
          <a:extLst>
            <a:ext uri="{FF2B5EF4-FFF2-40B4-BE49-F238E27FC236}">
              <a16:creationId xmlns:a16="http://schemas.microsoft.com/office/drawing/2014/main" id="{E9BE3121-48F4-4B7F-B1A0-BF033F743B04}"/>
            </a:ext>
          </a:extLst>
        </xdr:cNvPr>
        <xdr:cNvSpPr>
          <a:spLocks noChangeShapeType="1"/>
        </xdr:cNvSpPr>
      </xdr:nvSpPr>
      <xdr:spPr bwMode="auto">
        <a:xfrm>
          <a:off x="2111936" y="65056869"/>
          <a:ext cx="72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93206</xdr:colOff>
      <xdr:row>752</xdr:row>
      <xdr:rowOff>242044</xdr:rowOff>
    </xdr:from>
    <xdr:to>
      <xdr:col>35</xdr:col>
      <xdr:colOff>125622</xdr:colOff>
      <xdr:row>755</xdr:row>
      <xdr:rowOff>274294</xdr:rowOff>
    </xdr:to>
    <xdr:sp macro="" textlink="">
      <xdr:nvSpPr>
        <xdr:cNvPr id="61" name="Rectangle 469">
          <a:extLst>
            <a:ext uri="{FF2B5EF4-FFF2-40B4-BE49-F238E27FC236}">
              <a16:creationId xmlns:a16="http://schemas.microsoft.com/office/drawing/2014/main" id="{A311EF3B-7D7F-49E3-9E1E-129F2BA349E5}"/>
            </a:ext>
          </a:extLst>
        </xdr:cNvPr>
        <xdr:cNvSpPr>
          <a:spLocks noChangeArrowheads="1"/>
        </xdr:cNvSpPr>
      </xdr:nvSpPr>
      <xdr:spPr bwMode="auto">
        <a:xfrm>
          <a:off x="5723539"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C</a:t>
          </a: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北海道大学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8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17</xdr:col>
      <xdr:colOff>41899</xdr:colOff>
      <xdr:row>744</xdr:row>
      <xdr:rowOff>272338</xdr:rowOff>
    </xdr:from>
    <xdr:to>
      <xdr:col>28</xdr:col>
      <xdr:colOff>1624</xdr:colOff>
      <xdr:row>747</xdr:row>
      <xdr:rowOff>304588</xdr:rowOff>
    </xdr:to>
    <xdr:sp macro="" textlink="">
      <xdr:nvSpPr>
        <xdr:cNvPr id="63" name="Rectangle 473">
          <a:extLst>
            <a:ext uri="{FF2B5EF4-FFF2-40B4-BE49-F238E27FC236}">
              <a16:creationId xmlns:a16="http://schemas.microsoft.com/office/drawing/2014/main" id="{8481E920-C0E5-4B1B-ACC4-6CD6EB2D2619}"/>
            </a:ext>
          </a:extLst>
        </xdr:cNvPr>
        <xdr:cNvSpPr>
          <a:spLocks noChangeArrowheads="1"/>
        </xdr:cNvSpPr>
      </xdr:nvSpPr>
      <xdr:spPr bwMode="auto">
        <a:xfrm>
          <a:off x="3442324" y="61289488"/>
          <a:ext cx="2160000" cy="108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A</a:t>
          </a:r>
          <a:r>
            <a:rPr lang="ja-JP" altLang="en-US" sz="1100" b="0" i="0" u="none" strike="noStrike" baseline="0">
              <a:solidFill>
                <a:srgbClr val="000000"/>
              </a:solidFill>
              <a:latin typeface="ＭＳ ゴシック"/>
              <a:ea typeface="ＭＳ ゴシック"/>
              <a:cs typeface="+mn-cs"/>
            </a:rPr>
            <a:t>：生殖幹細胞操作によるクロマグロ等の新たな受精卵供給法の開発</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（国大法人）東京海洋大学</a:t>
          </a:r>
        </a:p>
        <a:p>
          <a:pPr marL="0" indent="0" algn="l" rtl="0">
            <a:lnSpc>
              <a:spcPts val="10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42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27</xdr:col>
      <xdr:colOff>198024</xdr:colOff>
      <xdr:row>744</xdr:row>
      <xdr:rowOff>273924</xdr:rowOff>
    </xdr:from>
    <xdr:to>
      <xdr:col>38</xdr:col>
      <xdr:colOff>157749</xdr:colOff>
      <xdr:row>747</xdr:row>
      <xdr:rowOff>306174</xdr:rowOff>
    </xdr:to>
    <xdr:sp macro="" textlink="">
      <xdr:nvSpPr>
        <xdr:cNvPr id="64" name="Rectangle 474">
          <a:extLst>
            <a:ext uri="{FF2B5EF4-FFF2-40B4-BE49-F238E27FC236}">
              <a16:creationId xmlns:a16="http://schemas.microsoft.com/office/drawing/2014/main" id="{B3469A2A-06CF-41EF-AADF-8CC1F80E5ED9}"/>
            </a:ext>
          </a:extLst>
        </xdr:cNvPr>
        <xdr:cNvSpPr>
          <a:spLocks noChangeArrowheads="1"/>
        </xdr:cNvSpPr>
      </xdr:nvSpPr>
      <xdr:spPr bwMode="auto">
        <a:xfrm>
          <a:off x="5598699" y="61291074"/>
          <a:ext cx="2160000" cy="108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B</a:t>
          </a:r>
          <a:r>
            <a:rPr lang="ja-JP" altLang="en-US" sz="1100" b="0" i="0" u="none" strike="noStrike" baseline="0">
              <a:solidFill>
                <a:srgbClr val="000000"/>
              </a:solidFill>
              <a:latin typeface="ＭＳ ゴシック"/>
              <a:ea typeface="ＭＳ ゴシック"/>
              <a:cs typeface="+mn-cs"/>
            </a:rPr>
            <a:t>：我が国の魚類生産を支える黒潮生態系の変動機構の解明</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（研）水産研究・教育機構</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28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27919</xdr:colOff>
      <xdr:row>752</xdr:row>
      <xdr:rowOff>242044</xdr:rowOff>
    </xdr:from>
    <xdr:to>
      <xdr:col>21</xdr:col>
      <xdr:colOff>60336</xdr:colOff>
      <xdr:row>755</xdr:row>
      <xdr:rowOff>274294</xdr:rowOff>
    </xdr:to>
    <xdr:sp macro="" textlink="">
      <xdr:nvSpPr>
        <xdr:cNvPr id="67" name="Rectangle 481">
          <a:extLst>
            <a:ext uri="{FF2B5EF4-FFF2-40B4-BE49-F238E27FC236}">
              <a16:creationId xmlns:a16="http://schemas.microsoft.com/office/drawing/2014/main" id="{F8F802B7-0B90-4B2E-9852-1110328BFCFC}"/>
            </a:ext>
          </a:extLst>
        </xdr:cNvPr>
        <xdr:cNvSpPr>
          <a:spLocks noChangeArrowheads="1"/>
        </xdr:cNvSpPr>
      </xdr:nvSpPr>
      <xdr:spPr bwMode="auto">
        <a:xfrm>
          <a:off x="2843086"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100"/>
            </a:lnSpc>
            <a:defRPr sz="1000"/>
          </a:pPr>
          <a:endParaRPr lang="ja-JP" altLang="ja-JP" sz="1100" b="0" i="0" u="none" strike="noStrike" baseline="0">
            <a:solidFill>
              <a:srgbClr val="000000"/>
            </a:solidFill>
            <a:latin typeface="ＭＳ ゴシック"/>
            <a:ea typeface="ＭＳ ゴシック"/>
            <a:cs typeface="+mn-cs"/>
          </a:endParaRPr>
        </a:p>
        <a:p>
          <a:pPr marL="0" indent="0" algn="l" rtl="0">
            <a:defRPr sz="1000"/>
          </a:pPr>
          <a:r>
            <a:rPr lang="ja-JP" altLang="ja-JP" sz="1100" b="0" i="0" u="none" strike="noStrike" baseline="0">
              <a:solidFill>
                <a:srgbClr val="000000"/>
              </a:solidFill>
              <a:latin typeface="ＭＳ ゴシック"/>
              <a:ea typeface="ＭＳ ゴシック"/>
              <a:cs typeface="+mn-cs"/>
            </a:rPr>
            <a:t>（国大法人）</a:t>
          </a:r>
        </a:p>
        <a:p>
          <a:pPr marL="0" indent="0" algn="l" rtl="0">
            <a:defRPr sz="1000"/>
          </a:pPr>
          <a:r>
            <a:rPr lang="ja-JP" altLang="ja-JP" sz="1100" b="0" i="0" u="none" strike="noStrike" baseline="0">
              <a:solidFill>
                <a:srgbClr val="000000"/>
              </a:solidFill>
              <a:latin typeface="ＭＳ ゴシック"/>
              <a:ea typeface="ＭＳ ゴシック"/>
              <a:cs typeface="+mn-cs"/>
            </a:rPr>
            <a:t>東京大学</a:t>
          </a:r>
        </a:p>
        <a:p>
          <a:pPr marL="0" indent="0" algn="l" rtl="0">
            <a:lnSpc>
              <a:spcPts val="900"/>
            </a:lnSpc>
            <a:defRPr sz="1000"/>
          </a:pPr>
          <a:r>
            <a:rPr lang="zh-TW" altLang="ja-JP" sz="1100" b="0" i="0" u="none" strike="noStrike" baseline="0">
              <a:solidFill>
                <a:srgbClr val="000000"/>
              </a:solidFill>
              <a:latin typeface="ＭＳ ゴシック"/>
              <a:ea typeface="ＭＳ ゴシック"/>
              <a:cs typeface="+mn-cs"/>
            </a:rPr>
            <a:t>（新領域創成）</a:t>
          </a:r>
          <a:endParaRPr lang="en-US" altLang="ja-JP" sz="1100" b="0" i="0" u="none" strike="noStrike" baseline="0">
            <a:solidFill>
              <a:srgbClr val="000000"/>
            </a:solidFill>
            <a:latin typeface="ＭＳ ゴシック"/>
            <a:ea typeface="ＭＳ ゴシック"/>
            <a:cs typeface="+mn-cs"/>
          </a:endParaRPr>
        </a:p>
        <a:p>
          <a:pPr marL="0" indent="0" algn="l" rtl="0">
            <a:lnSpc>
              <a:spcPts val="9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 2 </a:t>
          </a:r>
          <a:r>
            <a:rPr lang="ja-JP" altLang="en-US" sz="1100" b="0" i="0" u="none" strike="noStrike" baseline="0">
              <a:solidFill>
                <a:srgbClr val="000000"/>
              </a:solidFill>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cs typeface="+mn-cs"/>
          </a:endParaRPr>
        </a:p>
      </xdr:txBody>
    </xdr:sp>
    <xdr:clientData/>
  </xdr:twoCellAnchor>
  <xdr:twoCellAnchor>
    <xdr:from>
      <xdr:col>21</xdr:col>
      <xdr:colOff>60565</xdr:colOff>
      <xdr:row>752</xdr:row>
      <xdr:rowOff>242044</xdr:rowOff>
    </xdr:from>
    <xdr:to>
      <xdr:col>28</xdr:col>
      <xdr:colOff>92982</xdr:colOff>
      <xdr:row>755</xdr:row>
      <xdr:rowOff>274294</xdr:rowOff>
    </xdr:to>
    <xdr:sp macro="" textlink="">
      <xdr:nvSpPr>
        <xdr:cNvPr id="68" name="Rectangle 482">
          <a:extLst>
            <a:ext uri="{FF2B5EF4-FFF2-40B4-BE49-F238E27FC236}">
              <a16:creationId xmlns:a16="http://schemas.microsoft.com/office/drawing/2014/main" id="{83A60358-C21D-44DF-A1F2-5DEA676FA94F}"/>
            </a:ext>
          </a:extLst>
        </xdr:cNvPr>
        <xdr:cNvSpPr>
          <a:spLocks noChangeArrowheads="1"/>
        </xdr:cNvSpPr>
      </xdr:nvSpPr>
      <xdr:spPr bwMode="auto">
        <a:xfrm>
          <a:off x="4283315"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東京海洋大学</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endParaRPr lang="en-US" altLang="ja-JP"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22</xdr:col>
      <xdr:colOff>36750</xdr:colOff>
      <xdr:row>741</xdr:row>
      <xdr:rowOff>0</xdr:rowOff>
    </xdr:from>
    <xdr:to>
      <xdr:col>32</xdr:col>
      <xdr:colOff>185916</xdr:colOff>
      <xdr:row>743</xdr:row>
      <xdr:rowOff>21500</xdr:rowOff>
    </xdr:to>
    <xdr:sp macro="" textlink="">
      <xdr:nvSpPr>
        <xdr:cNvPr id="69"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460583" y="61341000"/>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en-US" altLang="ja-JP" sz="1100" b="0" i="0" u="none" strike="noStrike" baseline="0">
              <a:solidFill>
                <a:srgbClr val="000000"/>
              </a:solidFill>
              <a:latin typeface="ＭＳ ゴシック"/>
              <a:ea typeface="ＭＳ ゴシック"/>
            </a:rPr>
            <a:t>70</a:t>
          </a:r>
          <a:r>
            <a:rPr lang="ja-JP" altLang="en-US" sz="1100" b="0" i="0" u="none" strike="noStrike" baseline="0">
              <a:solidFill>
                <a:srgbClr val="000000"/>
              </a:solidFill>
              <a:latin typeface="ＭＳ ゴシック"/>
              <a:ea typeface="ＭＳ ゴシック"/>
            </a:rPr>
            <a:t> 百万円</a:t>
          </a:r>
          <a:endParaRPr lang="ja-JP" altLang="en-US"/>
        </a:p>
      </xdr:txBody>
    </xdr:sp>
    <xdr:clientData/>
  </xdr:twoCellAnchor>
  <xdr:twoCellAnchor>
    <xdr:from>
      <xdr:col>33</xdr:col>
      <xdr:colOff>92509</xdr:colOff>
      <xdr:row>741</xdr:row>
      <xdr:rowOff>211093</xdr:rowOff>
    </xdr:from>
    <xdr:to>
      <xdr:col>47</xdr:col>
      <xdr:colOff>6660</xdr:colOff>
      <xdr:row>742</xdr:row>
      <xdr:rowOff>90581</xdr:rowOff>
    </xdr:to>
    <xdr:sp macro="" textlink="">
      <xdr:nvSpPr>
        <xdr:cNvPr id="70" name="Rectangle 486">
          <a:extLst>
            <a:ext uri="{FF2B5EF4-FFF2-40B4-BE49-F238E27FC236}">
              <a16:creationId xmlns:a16="http://schemas.microsoft.com/office/drawing/2014/main" id="{EEEE2276-6C0C-485F-8988-0432D59D6687}"/>
            </a:ext>
          </a:extLst>
        </xdr:cNvPr>
        <xdr:cNvSpPr>
          <a:spLocks noChangeArrowheads="1"/>
        </xdr:cNvSpPr>
      </xdr:nvSpPr>
      <xdr:spPr bwMode="auto">
        <a:xfrm>
          <a:off x="6728259" y="61552093"/>
          <a:ext cx="2729318" cy="228738"/>
        </a:xfrm>
        <a:prstGeom prst="rect">
          <a:avLst/>
        </a:prstGeom>
        <a:noFill/>
        <a:ln w="9525">
          <a:noFill/>
          <a:miter lim="800000"/>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旅費、謝金等 </a:t>
          </a:r>
          <a:r>
            <a:rPr lang="en-US" altLang="ja-JP" sz="1100" b="0" i="0" u="none" strike="noStrike" baseline="0">
              <a:solidFill>
                <a:srgbClr val="000000"/>
              </a:solidFill>
              <a:latin typeface="ＭＳ ゴシック"/>
              <a:ea typeface="ＭＳ ゴシック"/>
            </a:rPr>
            <a:t>1 </a:t>
          </a:r>
          <a:r>
            <a:rPr lang="ja-JP" altLang="en-US" sz="1100" b="0" i="0" u="none" strike="noStrike" baseline="0">
              <a:solidFill>
                <a:srgbClr val="000000"/>
              </a:solidFill>
              <a:latin typeface="ＭＳ ゴシック"/>
              <a:ea typeface="ＭＳ ゴシック"/>
            </a:rPr>
            <a:t>百万円を含む</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6</xdr:col>
      <xdr:colOff>196352</xdr:colOff>
      <xdr:row>752</xdr:row>
      <xdr:rowOff>242044</xdr:rowOff>
    </xdr:from>
    <xdr:to>
      <xdr:col>14</xdr:col>
      <xdr:colOff>27685</xdr:colOff>
      <xdr:row>755</xdr:row>
      <xdr:rowOff>274294</xdr:rowOff>
    </xdr:to>
    <xdr:sp macro="" textlink="">
      <xdr:nvSpPr>
        <xdr:cNvPr id="71" name="Rectangle 490">
          <a:extLst>
            <a:ext uri="{FF2B5EF4-FFF2-40B4-BE49-F238E27FC236}">
              <a16:creationId xmlns:a16="http://schemas.microsoft.com/office/drawing/2014/main" id="{E0FDEC44-366D-4655-A5B5-3A855EF642B4}"/>
            </a:ext>
          </a:extLst>
        </xdr:cNvPr>
        <xdr:cNvSpPr>
          <a:spLocks noChangeArrowheads="1"/>
        </xdr:cNvSpPr>
      </xdr:nvSpPr>
      <xdr:spPr bwMode="auto">
        <a:xfrm>
          <a:off x="1402852"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zh-TW" altLang="ja-JP" sz="1100" b="0" i="0" u="none" strike="noStrike" baseline="0">
              <a:solidFill>
                <a:srgbClr val="000000"/>
              </a:solidFill>
              <a:latin typeface="ＭＳ ゴシック"/>
              <a:ea typeface="ＭＳ ゴシック"/>
              <a:cs typeface="+mn-cs"/>
            </a:rPr>
            <a:t>（大気海洋研）</a:t>
          </a: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10</xdr:col>
      <xdr:colOff>102161</xdr:colOff>
      <xdr:row>751</xdr:row>
      <xdr:rowOff>219136</xdr:rowOff>
    </xdr:from>
    <xdr:to>
      <xdr:col>10</xdr:col>
      <xdr:colOff>102161</xdr:colOff>
      <xdr:row>752</xdr:row>
      <xdr:rowOff>229886</xdr:rowOff>
    </xdr:to>
    <xdr:sp macro="" textlink="">
      <xdr:nvSpPr>
        <xdr:cNvPr id="72"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2112994"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198062</xdr:colOff>
      <xdr:row>743</xdr:row>
      <xdr:rowOff>37357</xdr:rowOff>
    </xdr:from>
    <xdr:to>
      <xdr:col>27</xdr:col>
      <xdr:colOff>198062</xdr:colOff>
      <xdr:row>744</xdr:row>
      <xdr:rowOff>264107</xdr:rowOff>
    </xdr:to>
    <xdr:sp macro="" textlink="">
      <xdr:nvSpPr>
        <xdr:cNvPr id="73"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627312" y="62076857"/>
          <a:ext cx="0" cy="57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126999</xdr:colOff>
      <xdr:row>750</xdr:row>
      <xdr:rowOff>52916</xdr:rowOff>
    </xdr:from>
    <xdr:to>
      <xdr:col>49</xdr:col>
      <xdr:colOff>433915</xdr:colOff>
      <xdr:row>750</xdr:row>
      <xdr:rowOff>338666</xdr:rowOff>
    </xdr:to>
    <xdr:sp macro="" textlink="">
      <xdr:nvSpPr>
        <xdr:cNvPr id="85" name="Rectangle 441">
          <a:extLst>
            <a:ext uri="{FF2B5EF4-FFF2-40B4-BE49-F238E27FC236}">
              <a16:creationId xmlns:a16="http://schemas.microsoft.com/office/drawing/2014/main" id="{4523741A-DCC3-49AB-83E4-9A894C198AB4}"/>
            </a:ext>
          </a:extLst>
        </xdr:cNvPr>
        <xdr:cNvSpPr>
          <a:spLocks noChangeArrowheads="1"/>
        </xdr:cNvSpPr>
      </xdr:nvSpPr>
      <xdr:spPr bwMode="auto">
        <a:xfrm>
          <a:off x="6360582" y="64537166"/>
          <a:ext cx="3926416" cy="285750"/>
        </a:xfrm>
        <a:prstGeom prst="rect">
          <a:avLst/>
        </a:prstGeom>
        <a:noFill/>
        <a:ln w="9525">
          <a:noFill/>
          <a:miter lim="800000"/>
          <a:headEnd/>
          <a:tailEnd/>
        </a:ln>
        <a:extLst/>
      </xdr:spPr>
      <xdr:txBody>
        <a:bodyPr vertOverflow="clip" wrap="square" lIns="27432" tIns="18288" rIns="0" bIns="0" anchor="t" upright="1"/>
        <a:lstStyle/>
        <a:p>
          <a:pPr marL="0" indent="0" algn="l" rtl="0">
            <a:defRPr sz="1000"/>
          </a:pPr>
          <a:r>
            <a:rPr lang="ja-JP" altLang="en-US" sz="1100" b="0" i="0" u="none" strike="noStrike" baseline="0">
              <a:solidFill>
                <a:srgbClr val="000000"/>
              </a:solidFill>
              <a:latin typeface="ＭＳ ゴシック"/>
              <a:ea typeface="ＭＳ ゴシック"/>
              <a:cs typeface="+mn-cs"/>
            </a:rPr>
            <a:t>再委託【随意契約（その他）】 </a:t>
          </a:r>
          <a:r>
            <a:rPr lang="en-US" altLang="ja-JP" sz="1100" b="0" i="0" u="none" strike="noStrike" baseline="0">
              <a:solidFill>
                <a:srgbClr val="000000"/>
              </a:solidFill>
              <a:latin typeface="ＭＳ ゴシック"/>
              <a:ea typeface="ＭＳ ゴシック"/>
              <a:cs typeface="+mn-cs"/>
            </a:rPr>
            <a:t>20 </a:t>
          </a:r>
          <a:r>
            <a:rPr lang="ja-JP" altLang="en-US" sz="1100" b="0" i="0" u="none" strike="noStrike" baseline="0">
              <a:solidFill>
                <a:srgbClr val="000000"/>
              </a:solidFill>
              <a:latin typeface="ＭＳ ゴシック"/>
              <a:ea typeface="ＭＳ ゴシック"/>
              <a:cs typeface="+mn-cs"/>
            </a:rPr>
            <a:t>百万円（全 </a:t>
          </a:r>
          <a:r>
            <a:rPr lang="en-US" altLang="ja-JP" sz="1100" b="0" i="0" u="none" strike="noStrike" baseline="0">
              <a:solidFill>
                <a:srgbClr val="000000"/>
              </a:solidFill>
              <a:latin typeface="ＭＳ ゴシック"/>
              <a:ea typeface="ＭＳ ゴシック"/>
              <a:cs typeface="+mn-cs"/>
            </a:rPr>
            <a:t>6 </a:t>
          </a:r>
          <a:r>
            <a:rPr lang="ja-JP" altLang="en-US" sz="1100" b="0" i="0" u="none" strike="noStrike" baseline="0">
              <a:solidFill>
                <a:srgbClr val="000000"/>
              </a:solidFill>
              <a:latin typeface="ＭＳ ゴシック"/>
              <a:ea typeface="ＭＳ ゴシック"/>
              <a:cs typeface="+mn-cs"/>
            </a:rPr>
            <a:t>件）</a:t>
          </a:r>
        </a:p>
      </xdr:txBody>
    </xdr:sp>
    <xdr:clientData/>
  </xdr:twoCellAnchor>
  <xdr:twoCellAnchor>
    <xdr:from>
      <xdr:col>17</xdr:col>
      <xdr:colOff>131794</xdr:colOff>
      <xdr:row>751</xdr:row>
      <xdr:rowOff>219136</xdr:rowOff>
    </xdr:from>
    <xdr:to>
      <xdr:col>17</xdr:col>
      <xdr:colOff>131794</xdr:colOff>
      <xdr:row>752</xdr:row>
      <xdr:rowOff>229886</xdr:rowOff>
    </xdr:to>
    <xdr:sp macro="" textlink="">
      <xdr:nvSpPr>
        <xdr:cNvPr id="94"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3550211"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161428</xdr:colOff>
      <xdr:row>751</xdr:row>
      <xdr:rowOff>219136</xdr:rowOff>
    </xdr:from>
    <xdr:to>
      <xdr:col>24</xdr:col>
      <xdr:colOff>161428</xdr:colOff>
      <xdr:row>752</xdr:row>
      <xdr:rowOff>229886</xdr:rowOff>
    </xdr:to>
    <xdr:sp macro="" textlink="">
      <xdr:nvSpPr>
        <xdr:cNvPr id="95"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4987428"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191062</xdr:colOff>
      <xdr:row>751</xdr:row>
      <xdr:rowOff>219136</xdr:rowOff>
    </xdr:from>
    <xdr:to>
      <xdr:col>31</xdr:col>
      <xdr:colOff>191062</xdr:colOff>
      <xdr:row>752</xdr:row>
      <xdr:rowOff>229886</xdr:rowOff>
    </xdr:to>
    <xdr:sp macro="" textlink="">
      <xdr:nvSpPr>
        <xdr:cNvPr id="96" name="Line 491">
          <a:extLst>
            <a:ext uri="{FF2B5EF4-FFF2-40B4-BE49-F238E27FC236}">
              <a16:creationId xmlns:a16="http://schemas.microsoft.com/office/drawing/2014/main" id="{B8A32240-B279-40A2-9C8D-1BDC3FEF4E97}"/>
            </a:ext>
          </a:extLst>
        </xdr:cNvPr>
        <xdr:cNvSpPr>
          <a:spLocks noChangeShapeType="1"/>
        </xdr:cNvSpPr>
      </xdr:nvSpPr>
      <xdr:spPr bwMode="auto">
        <a:xfrm flipH="1">
          <a:off x="6424645"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19612</xdr:colOff>
      <xdr:row>751</xdr:row>
      <xdr:rowOff>219136</xdr:rowOff>
    </xdr:from>
    <xdr:to>
      <xdr:col>39</xdr:col>
      <xdr:colOff>19612</xdr:colOff>
      <xdr:row>752</xdr:row>
      <xdr:rowOff>229886</xdr:rowOff>
    </xdr:to>
    <xdr:sp macro="" textlink="">
      <xdr:nvSpPr>
        <xdr:cNvPr id="97" name="Line 491">
          <a:extLst>
            <a:ext uri="{FF2B5EF4-FFF2-40B4-BE49-F238E27FC236}">
              <a16:creationId xmlns:a16="http://schemas.microsoft.com/office/drawing/2014/main" id="{087F4034-C50F-4653-BC13-1B59CC78DCE7}"/>
            </a:ext>
          </a:extLst>
        </xdr:cNvPr>
        <xdr:cNvSpPr>
          <a:spLocks noChangeShapeType="1"/>
        </xdr:cNvSpPr>
      </xdr:nvSpPr>
      <xdr:spPr bwMode="auto">
        <a:xfrm flipH="1">
          <a:off x="7861862"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49244</xdr:colOff>
      <xdr:row>751</xdr:row>
      <xdr:rowOff>219136</xdr:rowOff>
    </xdr:from>
    <xdr:to>
      <xdr:col>46</xdr:col>
      <xdr:colOff>49244</xdr:colOff>
      <xdr:row>752</xdr:row>
      <xdr:rowOff>229886</xdr:rowOff>
    </xdr:to>
    <xdr:sp macro="" textlink="">
      <xdr:nvSpPr>
        <xdr:cNvPr id="98" name="Line 491">
          <a:extLst>
            <a:ext uri="{FF2B5EF4-FFF2-40B4-BE49-F238E27FC236}">
              <a16:creationId xmlns:a16="http://schemas.microsoft.com/office/drawing/2014/main" id="{2945946E-A749-48C5-89CC-05978CF0B133}"/>
            </a:ext>
          </a:extLst>
        </xdr:cNvPr>
        <xdr:cNvSpPr>
          <a:spLocks noChangeShapeType="1"/>
        </xdr:cNvSpPr>
      </xdr:nvSpPr>
      <xdr:spPr bwMode="auto">
        <a:xfrm flipH="1">
          <a:off x="9299077"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129189</xdr:colOff>
      <xdr:row>752</xdr:row>
      <xdr:rowOff>242044</xdr:rowOff>
    </xdr:from>
    <xdr:to>
      <xdr:col>42</xdr:col>
      <xdr:colOff>161606</xdr:colOff>
      <xdr:row>755</xdr:row>
      <xdr:rowOff>274294</xdr:rowOff>
    </xdr:to>
    <xdr:sp macro="" textlink="">
      <xdr:nvSpPr>
        <xdr:cNvPr id="99" name="Rectangle 469">
          <a:extLst>
            <a:ext uri="{FF2B5EF4-FFF2-40B4-BE49-F238E27FC236}">
              <a16:creationId xmlns:a16="http://schemas.microsoft.com/office/drawing/2014/main" id="{5CA960A8-6773-446D-B1CE-1DE1F7E85737}"/>
            </a:ext>
          </a:extLst>
        </xdr:cNvPr>
        <xdr:cNvSpPr>
          <a:spLocks noChangeArrowheads="1"/>
        </xdr:cNvSpPr>
      </xdr:nvSpPr>
      <xdr:spPr bwMode="auto">
        <a:xfrm>
          <a:off x="7167106"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鹿児島大学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3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42</xdr:col>
      <xdr:colOff>154590</xdr:colOff>
      <xdr:row>752</xdr:row>
      <xdr:rowOff>242044</xdr:rowOff>
    </xdr:from>
    <xdr:to>
      <xdr:col>49</xdr:col>
      <xdr:colOff>187007</xdr:colOff>
      <xdr:row>755</xdr:row>
      <xdr:rowOff>274294</xdr:rowOff>
    </xdr:to>
    <xdr:sp macro="" textlink="">
      <xdr:nvSpPr>
        <xdr:cNvPr id="100" name="Rectangle 469">
          <a:extLst>
            <a:ext uri="{FF2B5EF4-FFF2-40B4-BE49-F238E27FC236}">
              <a16:creationId xmlns:a16="http://schemas.microsoft.com/office/drawing/2014/main" id="{0EF6683B-B3EF-4DFC-BDD7-C3BEF1E0A94C}"/>
            </a:ext>
          </a:extLst>
        </xdr:cNvPr>
        <xdr:cNvSpPr>
          <a:spLocks noChangeArrowheads="1"/>
        </xdr:cNvSpPr>
      </xdr:nvSpPr>
      <xdr:spPr bwMode="auto">
        <a:xfrm>
          <a:off x="8600090"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東京農工大学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3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252</v>
      </c>
      <c r="AT2" s="220"/>
      <c r="AU2" s="220"/>
      <c r="AV2" s="52" t="str">
        <f>IF(AW2="", "", "-")</f>
        <v/>
      </c>
      <c r="AW2" s="397"/>
      <c r="AX2" s="397"/>
    </row>
    <row r="3" spans="1:50" ht="21" customHeight="1" thickBot="1" x14ac:dyDescent="0.2">
      <c r="A3" s="532" t="s">
        <v>538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573</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632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633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574</v>
      </c>
      <c r="H5" s="568"/>
      <c r="I5" s="568"/>
      <c r="J5" s="568"/>
      <c r="K5" s="568"/>
      <c r="L5" s="568"/>
      <c r="M5" s="569" t="s">
        <v>66</v>
      </c>
      <c r="N5" s="570"/>
      <c r="O5" s="570"/>
      <c r="P5" s="570"/>
      <c r="Q5" s="570"/>
      <c r="R5" s="571"/>
      <c r="S5" s="572" t="s">
        <v>575</v>
      </c>
      <c r="T5" s="568"/>
      <c r="U5" s="568"/>
      <c r="V5" s="568"/>
      <c r="W5" s="568"/>
      <c r="X5" s="573"/>
      <c r="Y5" s="729" t="s">
        <v>3</v>
      </c>
      <c r="Z5" s="730"/>
      <c r="AA5" s="730"/>
      <c r="AB5" s="730"/>
      <c r="AC5" s="730"/>
      <c r="AD5" s="731"/>
      <c r="AE5" s="732" t="s">
        <v>634</v>
      </c>
      <c r="AF5" s="732"/>
      <c r="AG5" s="732"/>
      <c r="AH5" s="732"/>
      <c r="AI5" s="732"/>
      <c r="AJ5" s="732"/>
      <c r="AK5" s="732"/>
      <c r="AL5" s="732"/>
      <c r="AM5" s="732"/>
      <c r="AN5" s="732"/>
      <c r="AO5" s="732"/>
      <c r="AP5" s="733"/>
      <c r="AQ5" s="734" t="s">
        <v>635</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95" t="s">
        <v>510</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1" t="s">
        <v>378</v>
      </c>
      <c r="B8" s="842"/>
      <c r="C8" s="842"/>
      <c r="D8" s="842"/>
      <c r="E8" s="842"/>
      <c r="F8" s="843"/>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1" t="s">
        <v>577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4" t="s">
        <v>30</v>
      </c>
      <c r="B10" s="755"/>
      <c r="C10" s="755"/>
      <c r="D10" s="755"/>
      <c r="E10" s="755"/>
      <c r="F10" s="755"/>
      <c r="G10" s="687" t="s">
        <v>578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104</v>
      </c>
      <c r="Q13" s="109"/>
      <c r="R13" s="109"/>
      <c r="S13" s="109"/>
      <c r="T13" s="109"/>
      <c r="U13" s="109"/>
      <c r="V13" s="110"/>
      <c r="W13" s="108">
        <v>103</v>
      </c>
      <c r="X13" s="109"/>
      <c r="Y13" s="109"/>
      <c r="Z13" s="109"/>
      <c r="AA13" s="109"/>
      <c r="AB13" s="109"/>
      <c r="AC13" s="110"/>
      <c r="AD13" s="108">
        <v>71</v>
      </c>
      <c r="AE13" s="109"/>
      <c r="AF13" s="109"/>
      <c r="AG13" s="109"/>
      <c r="AH13" s="109"/>
      <c r="AI13" s="109"/>
      <c r="AJ13" s="110"/>
      <c r="AK13" s="108">
        <f>(65259+715)/1000</f>
        <v>65.974000000000004</v>
      </c>
      <c r="AL13" s="109"/>
      <c r="AM13" s="109"/>
      <c r="AN13" s="109"/>
      <c r="AO13" s="109"/>
      <c r="AP13" s="109"/>
      <c r="AQ13" s="110"/>
      <c r="AR13" s="105">
        <v>67</v>
      </c>
      <c r="AS13" s="106"/>
      <c r="AT13" s="106"/>
      <c r="AU13" s="106"/>
      <c r="AV13" s="106"/>
      <c r="AW13" s="106"/>
      <c r="AX13" s="394"/>
    </row>
    <row r="14" spans="1:50" ht="21" customHeight="1" x14ac:dyDescent="0.15">
      <c r="A14" s="142"/>
      <c r="B14" s="143"/>
      <c r="C14" s="143"/>
      <c r="D14" s="143"/>
      <c r="E14" s="143"/>
      <c r="F14" s="144"/>
      <c r="G14" s="759"/>
      <c r="H14" s="760"/>
      <c r="I14" s="584" t="s">
        <v>8</v>
      </c>
      <c r="J14" s="644"/>
      <c r="K14" s="644"/>
      <c r="L14" s="644"/>
      <c r="M14" s="644"/>
      <c r="N14" s="644"/>
      <c r="O14" s="645"/>
      <c r="P14" s="108" t="s">
        <v>579</v>
      </c>
      <c r="Q14" s="109"/>
      <c r="R14" s="109"/>
      <c r="S14" s="109"/>
      <c r="T14" s="109"/>
      <c r="U14" s="109"/>
      <c r="V14" s="110"/>
      <c r="W14" s="108" t="s">
        <v>580</v>
      </c>
      <c r="X14" s="109"/>
      <c r="Y14" s="109"/>
      <c r="Z14" s="109"/>
      <c r="AA14" s="109"/>
      <c r="AB14" s="109"/>
      <c r="AC14" s="110"/>
      <c r="AD14" s="108">
        <v>-0.2</v>
      </c>
      <c r="AE14" s="109"/>
      <c r="AF14" s="109"/>
      <c r="AG14" s="109"/>
      <c r="AH14" s="109"/>
      <c r="AI14" s="109"/>
      <c r="AJ14" s="110"/>
      <c r="AK14" s="108"/>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84" t="s">
        <v>51</v>
      </c>
      <c r="J15" s="585"/>
      <c r="K15" s="585"/>
      <c r="L15" s="585"/>
      <c r="M15" s="585"/>
      <c r="N15" s="585"/>
      <c r="O15" s="586"/>
      <c r="P15" s="108" t="s">
        <v>582</v>
      </c>
      <c r="Q15" s="109"/>
      <c r="R15" s="109"/>
      <c r="S15" s="109"/>
      <c r="T15" s="109"/>
      <c r="U15" s="109"/>
      <c r="V15" s="110"/>
      <c r="W15" s="108" t="s">
        <v>580</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682</v>
      </c>
      <c r="AS15" s="109"/>
      <c r="AT15" s="109"/>
      <c r="AU15" s="109"/>
      <c r="AV15" s="109"/>
      <c r="AW15" s="109"/>
      <c r="AX15" s="643"/>
    </row>
    <row r="16" spans="1:50" ht="21" customHeight="1" x14ac:dyDescent="0.15">
      <c r="A16" s="142"/>
      <c r="B16" s="143"/>
      <c r="C16" s="143"/>
      <c r="D16" s="143"/>
      <c r="E16" s="143"/>
      <c r="F16" s="144"/>
      <c r="G16" s="759"/>
      <c r="H16" s="760"/>
      <c r="I16" s="584" t="s">
        <v>52</v>
      </c>
      <c r="J16" s="585"/>
      <c r="K16" s="585"/>
      <c r="L16" s="585"/>
      <c r="M16" s="585"/>
      <c r="N16" s="585"/>
      <c r="O16" s="586"/>
      <c r="P16" s="108" t="s">
        <v>581</v>
      </c>
      <c r="Q16" s="109"/>
      <c r="R16" s="109"/>
      <c r="S16" s="109"/>
      <c r="T16" s="109"/>
      <c r="U16" s="109"/>
      <c r="V16" s="110"/>
      <c r="W16" s="108" t="s">
        <v>565</v>
      </c>
      <c r="X16" s="109"/>
      <c r="Y16" s="109"/>
      <c r="Z16" s="109"/>
      <c r="AA16" s="109"/>
      <c r="AB16" s="109"/>
      <c r="AC16" s="110"/>
      <c r="AD16" s="108" t="s">
        <v>581</v>
      </c>
      <c r="AE16" s="109"/>
      <c r="AF16" s="109"/>
      <c r="AG16" s="109"/>
      <c r="AH16" s="109"/>
      <c r="AI16" s="109"/>
      <c r="AJ16" s="110"/>
      <c r="AK16" s="108"/>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84" t="s">
        <v>50</v>
      </c>
      <c r="J17" s="644"/>
      <c r="K17" s="644"/>
      <c r="L17" s="644"/>
      <c r="M17" s="644"/>
      <c r="N17" s="644"/>
      <c r="O17" s="645"/>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1"/>
      <c r="H18" s="762"/>
      <c r="I18" s="749" t="s">
        <v>20</v>
      </c>
      <c r="J18" s="750"/>
      <c r="K18" s="750"/>
      <c r="L18" s="750"/>
      <c r="M18" s="750"/>
      <c r="N18" s="750"/>
      <c r="O18" s="751"/>
      <c r="P18" s="114">
        <f>SUM(P13:V17)</f>
        <v>104</v>
      </c>
      <c r="Q18" s="115"/>
      <c r="R18" s="115"/>
      <c r="S18" s="115"/>
      <c r="T18" s="115"/>
      <c r="U18" s="115"/>
      <c r="V18" s="116"/>
      <c r="W18" s="114">
        <f>SUM(W13:AC17)</f>
        <v>103</v>
      </c>
      <c r="X18" s="115"/>
      <c r="Y18" s="115"/>
      <c r="Z18" s="115"/>
      <c r="AA18" s="115"/>
      <c r="AB18" s="115"/>
      <c r="AC18" s="116"/>
      <c r="AD18" s="114">
        <f>SUM(AD13:AJ17)</f>
        <v>70.8</v>
      </c>
      <c r="AE18" s="115"/>
      <c r="AF18" s="115"/>
      <c r="AG18" s="115"/>
      <c r="AH18" s="115"/>
      <c r="AI18" s="115"/>
      <c r="AJ18" s="116"/>
      <c r="AK18" s="114">
        <f>SUM(AK13:AQ17)</f>
        <v>65.974000000000004</v>
      </c>
      <c r="AL18" s="115"/>
      <c r="AM18" s="115"/>
      <c r="AN18" s="115"/>
      <c r="AO18" s="115"/>
      <c r="AP18" s="115"/>
      <c r="AQ18" s="116"/>
      <c r="AR18" s="114">
        <f>SUM(AR13:AX17)</f>
        <v>67</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99</v>
      </c>
      <c r="Q19" s="109"/>
      <c r="R19" s="109"/>
      <c r="S19" s="109"/>
      <c r="T19" s="109"/>
      <c r="U19" s="109"/>
      <c r="V19" s="110"/>
      <c r="W19" s="108">
        <v>102</v>
      </c>
      <c r="X19" s="109"/>
      <c r="Y19" s="109"/>
      <c r="Z19" s="109"/>
      <c r="AA19" s="109"/>
      <c r="AB19" s="109"/>
      <c r="AC19" s="110"/>
      <c r="AD19" s="108">
        <v>70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0.95192307692307687</v>
      </c>
      <c r="Q20" s="548"/>
      <c r="R20" s="548"/>
      <c r="S20" s="548"/>
      <c r="T20" s="548"/>
      <c r="U20" s="548"/>
      <c r="V20" s="548"/>
      <c r="W20" s="548">
        <f t="shared" ref="W20" si="0">IF(W18=0, "-", SUM(W19)/W18)</f>
        <v>0.99029126213592233</v>
      </c>
      <c r="X20" s="548"/>
      <c r="Y20" s="548"/>
      <c r="Z20" s="548"/>
      <c r="AA20" s="548"/>
      <c r="AB20" s="548"/>
      <c r="AC20" s="548"/>
      <c r="AD20" s="548">
        <f t="shared" ref="AD20" si="1">IF(AD18=0, "-", SUM(AD19)/AD18)</f>
        <v>0.98870056497175141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1" t="s">
        <v>477</v>
      </c>
      <c r="H21" s="942"/>
      <c r="I21" s="942"/>
      <c r="J21" s="942"/>
      <c r="K21" s="942"/>
      <c r="L21" s="942"/>
      <c r="M21" s="942"/>
      <c r="N21" s="942"/>
      <c r="O21" s="942"/>
      <c r="P21" s="548">
        <f>IF(P19=0, "-", SUM(P19)/SUM(P13,P14))</f>
        <v>0.95192307692307687</v>
      </c>
      <c r="Q21" s="548"/>
      <c r="R21" s="548"/>
      <c r="S21" s="548"/>
      <c r="T21" s="548"/>
      <c r="U21" s="548"/>
      <c r="V21" s="548"/>
      <c r="W21" s="548">
        <f t="shared" ref="W21" si="2">IF(W19=0, "-", SUM(W19)/SUM(W13,W14))</f>
        <v>0.99029126213592233</v>
      </c>
      <c r="X21" s="548"/>
      <c r="Y21" s="548"/>
      <c r="Z21" s="548"/>
      <c r="AA21" s="548"/>
      <c r="AB21" s="548"/>
      <c r="AC21" s="548"/>
      <c r="AD21" s="548">
        <f t="shared" ref="AD21" si="3">IF(AD19=0, "-", SUM(AD19)/SUM(AD13,AD14))</f>
        <v>0.98870056497175141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65</v>
      </c>
      <c r="Q23" s="106"/>
      <c r="R23" s="106"/>
      <c r="S23" s="106"/>
      <c r="T23" s="106"/>
      <c r="U23" s="106"/>
      <c r="V23" s="107"/>
      <c r="W23" s="105">
        <v>66</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f>235/1000</f>
        <v>0.23499999999999999</v>
      </c>
      <c r="Q24" s="109"/>
      <c r="R24" s="109"/>
      <c r="S24" s="109"/>
      <c r="T24" s="109"/>
      <c r="U24" s="109"/>
      <c r="V24" s="110"/>
      <c r="W24" s="108">
        <f>241/1000</f>
        <v>0.24099999999999999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f>206/1000</f>
        <v>0.20599999999999999</v>
      </c>
      <c r="Q25" s="109"/>
      <c r="R25" s="109"/>
      <c r="S25" s="109"/>
      <c r="T25" s="109"/>
      <c r="U25" s="109"/>
      <c r="V25" s="110"/>
      <c r="W25" s="108">
        <f>206/1000</f>
        <v>0.20599999999999999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f>145/1000</f>
        <v>0.14499999999999999</v>
      </c>
      <c r="Q26" s="109"/>
      <c r="R26" s="109"/>
      <c r="S26" s="109"/>
      <c r="T26" s="109"/>
      <c r="U26" s="109"/>
      <c r="V26" s="110"/>
      <c r="W26" s="108">
        <f>143/1000</f>
        <v>0.14299999999999999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f>84/1000</f>
        <v>8.4000000000000005E-2</v>
      </c>
      <c r="Q27" s="109"/>
      <c r="R27" s="109"/>
      <c r="S27" s="109"/>
      <c r="T27" s="109"/>
      <c r="U27" s="109"/>
      <c r="V27" s="110"/>
      <c r="W27" s="108">
        <f>84/1000</f>
        <v>8.4000000000000005E-2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0.30400000000000205</v>
      </c>
      <c r="Q28" s="115"/>
      <c r="R28" s="115"/>
      <c r="S28" s="115"/>
      <c r="T28" s="115"/>
      <c r="U28" s="115"/>
      <c r="V28" s="116"/>
      <c r="W28" s="114">
        <f>W29-SUM(W23:W27)</f>
        <v>0.32599999999999341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65.974000000000004</v>
      </c>
      <c r="Q29" s="109"/>
      <c r="R29" s="109"/>
      <c r="S29" s="109"/>
      <c r="T29" s="109"/>
      <c r="U29" s="109"/>
      <c r="V29" s="110"/>
      <c r="W29" s="227">
        <f>AR13</f>
        <v>67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472</v>
      </c>
      <c r="B30" s="519"/>
      <c r="C30" s="519"/>
      <c r="D30" s="519"/>
      <c r="E30" s="519"/>
      <c r="F30" s="520"/>
      <c r="G30" s="662"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530</v>
      </c>
      <c r="AF30" s="387"/>
      <c r="AG30" s="387"/>
      <c r="AH30" s="388"/>
      <c r="AI30" s="386" t="s">
        <v>527</v>
      </c>
      <c r="AJ30" s="387"/>
      <c r="AK30" s="387"/>
      <c r="AL30" s="388"/>
      <c r="AM30" s="389" t="s">
        <v>522</v>
      </c>
      <c r="AN30" s="389"/>
      <c r="AO30" s="389"/>
      <c r="AP30" s="386"/>
      <c r="AQ30" s="653" t="s">
        <v>354</v>
      </c>
      <c r="AR30" s="654"/>
      <c r="AS30" s="654"/>
      <c r="AT30" s="655"/>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32</v>
      </c>
      <c r="AV31" s="271"/>
      <c r="AW31" s="379" t="s">
        <v>300</v>
      </c>
      <c r="AX31" s="380"/>
    </row>
    <row r="32" spans="1:50" ht="30.75" customHeight="1" x14ac:dyDescent="0.15">
      <c r="A32" s="524"/>
      <c r="B32" s="522"/>
      <c r="C32" s="522"/>
      <c r="D32" s="522"/>
      <c r="E32" s="522"/>
      <c r="F32" s="523"/>
      <c r="G32" s="549" t="s">
        <v>588</v>
      </c>
      <c r="H32" s="550"/>
      <c r="I32" s="550"/>
      <c r="J32" s="550"/>
      <c r="K32" s="550"/>
      <c r="L32" s="550"/>
      <c r="M32" s="550"/>
      <c r="N32" s="550"/>
      <c r="O32" s="551"/>
      <c r="P32" s="161" t="s">
        <v>589</v>
      </c>
      <c r="Q32" s="161"/>
      <c r="R32" s="161"/>
      <c r="S32" s="161"/>
      <c r="T32" s="161"/>
      <c r="U32" s="161"/>
      <c r="V32" s="161"/>
      <c r="W32" s="161"/>
      <c r="X32" s="231"/>
      <c r="Y32" s="338" t="s">
        <v>12</v>
      </c>
      <c r="Z32" s="558"/>
      <c r="AA32" s="559"/>
      <c r="AB32" s="560" t="s">
        <v>590</v>
      </c>
      <c r="AC32" s="560"/>
      <c r="AD32" s="560"/>
      <c r="AE32" s="364">
        <v>11</v>
      </c>
      <c r="AF32" s="365"/>
      <c r="AG32" s="365"/>
      <c r="AH32" s="365"/>
      <c r="AI32" s="364">
        <v>13</v>
      </c>
      <c r="AJ32" s="365"/>
      <c r="AK32" s="365"/>
      <c r="AL32" s="365"/>
      <c r="AM32" s="364">
        <v>14</v>
      </c>
      <c r="AN32" s="365"/>
      <c r="AO32" s="365"/>
      <c r="AP32" s="365"/>
      <c r="AQ32" s="111" t="s">
        <v>581</v>
      </c>
      <c r="AR32" s="112"/>
      <c r="AS32" s="112"/>
      <c r="AT32" s="113"/>
      <c r="AU32" s="365" t="s">
        <v>581</v>
      </c>
      <c r="AV32" s="365"/>
      <c r="AW32" s="365"/>
      <c r="AX32" s="367"/>
    </row>
    <row r="33" spans="1:50" ht="30.7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590</v>
      </c>
      <c r="AC33" s="531"/>
      <c r="AD33" s="531"/>
      <c r="AE33" s="364">
        <v>10</v>
      </c>
      <c r="AF33" s="365"/>
      <c r="AG33" s="365"/>
      <c r="AH33" s="365"/>
      <c r="AI33" s="364">
        <v>12</v>
      </c>
      <c r="AJ33" s="365"/>
      <c r="AK33" s="365"/>
      <c r="AL33" s="365"/>
      <c r="AM33" s="364">
        <v>14</v>
      </c>
      <c r="AN33" s="365"/>
      <c r="AO33" s="365"/>
      <c r="AP33" s="365"/>
      <c r="AQ33" s="111" t="s">
        <v>580</v>
      </c>
      <c r="AR33" s="112"/>
      <c r="AS33" s="112"/>
      <c r="AT33" s="113"/>
      <c r="AU33" s="365">
        <v>18</v>
      </c>
      <c r="AV33" s="365"/>
      <c r="AW33" s="365"/>
      <c r="AX33" s="367"/>
    </row>
    <row r="34" spans="1:50" ht="30.7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f>AE32/AE33*100</f>
        <v>110.00000000000001</v>
      </c>
      <c r="AF34" s="365"/>
      <c r="AG34" s="365"/>
      <c r="AH34" s="365"/>
      <c r="AI34" s="364">
        <f>AI32/AI33*100</f>
        <v>108.33333333333333</v>
      </c>
      <c r="AJ34" s="365"/>
      <c r="AK34" s="365"/>
      <c r="AL34" s="366"/>
      <c r="AM34" s="364">
        <f>AM32/AM33*100</f>
        <v>100</v>
      </c>
      <c r="AN34" s="365"/>
      <c r="AO34" s="365"/>
      <c r="AP34" s="366"/>
      <c r="AQ34" s="111" t="s">
        <v>581</v>
      </c>
      <c r="AR34" s="112"/>
      <c r="AS34" s="112"/>
      <c r="AT34" s="113"/>
      <c r="AU34" s="365" t="s">
        <v>581</v>
      </c>
      <c r="AV34" s="365"/>
      <c r="AW34" s="365"/>
      <c r="AX34" s="367"/>
    </row>
    <row r="35" spans="1:50" ht="23.25" customHeight="1" x14ac:dyDescent="0.15">
      <c r="A35" s="912" t="s">
        <v>500</v>
      </c>
      <c r="B35" s="913"/>
      <c r="C35" s="913"/>
      <c r="D35" s="913"/>
      <c r="E35" s="913"/>
      <c r="F35" s="914"/>
      <c r="G35" s="918" t="s">
        <v>681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6" t="s">
        <v>472</v>
      </c>
      <c r="B37" s="657"/>
      <c r="C37" s="657"/>
      <c r="D37" s="657"/>
      <c r="E37" s="657"/>
      <c r="F37" s="658"/>
      <c r="G37" s="574" t="s">
        <v>265</v>
      </c>
      <c r="H37" s="381"/>
      <c r="I37" s="381"/>
      <c r="J37" s="381"/>
      <c r="K37" s="381"/>
      <c r="L37" s="381"/>
      <c r="M37" s="381"/>
      <c r="N37" s="381"/>
      <c r="O37" s="575"/>
      <c r="P37" s="646" t="s">
        <v>59</v>
      </c>
      <c r="Q37" s="381"/>
      <c r="R37" s="381"/>
      <c r="S37" s="381"/>
      <c r="T37" s="381"/>
      <c r="U37" s="381"/>
      <c r="V37" s="381"/>
      <c r="W37" s="381"/>
      <c r="X37" s="575"/>
      <c r="Y37" s="647"/>
      <c r="Z37" s="648"/>
      <c r="AA37" s="649"/>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t="s">
        <v>581</v>
      </c>
      <c r="AR38" s="136"/>
      <c r="AS38" s="137" t="s">
        <v>355</v>
      </c>
      <c r="AT38" s="172"/>
      <c r="AU38" s="271"/>
      <c r="AV38" s="271"/>
      <c r="AW38" s="379" t="s">
        <v>300</v>
      </c>
      <c r="AX38" s="380"/>
    </row>
    <row r="39" spans="1:50" ht="23.25" customHeight="1" x14ac:dyDescent="0.15">
      <c r="A39" s="524"/>
      <c r="B39" s="522"/>
      <c r="C39" s="522"/>
      <c r="D39" s="522"/>
      <c r="E39" s="522"/>
      <c r="F39" s="523"/>
      <c r="G39" s="549" t="s">
        <v>591</v>
      </c>
      <c r="H39" s="550"/>
      <c r="I39" s="550"/>
      <c r="J39" s="550"/>
      <c r="K39" s="550"/>
      <c r="L39" s="550"/>
      <c r="M39" s="550"/>
      <c r="N39" s="550"/>
      <c r="O39" s="551"/>
      <c r="P39" s="161" t="s">
        <v>641</v>
      </c>
      <c r="Q39" s="161"/>
      <c r="R39" s="161"/>
      <c r="S39" s="161"/>
      <c r="T39" s="161"/>
      <c r="U39" s="161"/>
      <c r="V39" s="161"/>
      <c r="W39" s="161"/>
      <c r="X39" s="231"/>
      <c r="Y39" s="338" t="s">
        <v>12</v>
      </c>
      <c r="Z39" s="558"/>
      <c r="AA39" s="559"/>
      <c r="AB39" s="560" t="s">
        <v>592</v>
      </c>
      <c r="AC39" s="560"/>
      <c r="AD39" s="560"/>
      <c r="AE39" s="364">
        <v>10</v>
      </c>
      <c r="AF39" s="365"/>
      <c r="AG39" s="365"/>
      <c r="AH39" s="365"/>
      <c r="AI39" s="364">
        <v>11</v>
      </c>
      <c r="AJ39" s="365"/>
      <c r="AK39" s="365"/>
      <c r="AL39" s="365"/>
      <c r="AM39" s="364">
        <v>8</v>
      </c>
      <c r="AN39" s="365"/>
      <c r="AO39" s="365"/>
      <c r="AP39" s="365"/>
      <c r="AQ39" s="111" t="s">
        <v>581</v>
      </c>
      <c r="AR39" s="112"/>
      <c r="AS39" s="112"/>
      <c r="AT39" s="113"/>
      <c r="AU39" s="365" t="s">
        <v>580</v>
      </c>
      <c r="AV39" s="365"/>
      <c r="AW39" s="365"/>
      <c r="AX39" s="367"/>
    </row>
    <row r="40" spans="1:50" ht="23.25"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592</v>
      </c>
      <c r="AC40" s="531"/>
      <c r="AD40" s="531"/>
      <c r="AE40" s="364">
        <v>9</v>
      </c>
      <c r="AF40" s="365"/>
      <c r="AG40" s="365"/>
      <c r="AH40" s="365"/>
      <c r="AI40" s="364">
        <v>11</v>
      </c>
      <c r="AJ40" s="365"/>
      <c r="AK40" s="365"/>
      <c r="AL40" s="365"/>
      <c r="AM40" s="364">
        <v>6</v>
      </c>
      <c r="AN40" s="365"/>
      <c r="AO40" s="365"/>
      <c r="AP40" s="365"/>
      <c r="AQ40" s="111" t="s">
        <v>581</v>
      </c>
      <c r="AR40" s="112"/>
      <c r="AS40" s="112"/>
      <c r="AT40" s="113"/>
      <c r="AU40" s="111" t="s">
        <v>561</v>
      </c>
      <c r="AV40" s="112"/>
      <c r="AW40" s="112"/>
      <c r="AX40" s="113"/>
    </row>
    <row r="41" spans="1:50" ht="23.25" customHeight="1" x14ac:dyDescent="0.15">
      <c r="A41" s="659"/>
      <c r="B41" s="660"/>
      <c r="C41" s="660"/>
      <c r="D41" s="660"/>
      <c r="E41" s="660"/>
      <c r="F41" s="661"/>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f>AE39/AE40*100</f>
        <v>111.11111111111111</v>
      </c>
      <c r="AF41" s="365"/>
      <c r="AG41" s="365"/>
      <c r="AH41" s="365"/>
      <c r="AI41" s="364">
        <f>AI39/AI40*100</f>
        <v>100</v>
      </c>
      <c r="AJ41" s="365"/>
      <c r="AK41" s="365"/>
      <c r="AL41" s="366"/>
      <c r="AM41" s="364">
        <f>AM39/AM40*100</f>
        <v>133.33333333333331</v>
      </c>
      <c r="AN41" s="365"/>
      <c r="AO41" s="365"/>
      <c r="AP41" s="366"/>
      <c r="AQ41" s="111" t="s">
        <v>581</v>
      </c>
      <c r="AR41" s="112"/>
      <c r="AS41" s="112"/>
      <c r="AT41" s="113"/>
      <c r="AU41" s="365" t="s">
        <v>581</v>
      </c>
      <c r="AV41" s="365"/>
      <c r="AW41" s="365"/>
      <c r="AX41" s="367"/>
    </row>
    <row r="42" spans="1:50" ht="23.25" customHeight="1" x14ac:dyDescent="0.15">
      <c r="A42" s="912" t="s">
        <v>500</v>
      </c>
      <c r="B42" s="913"/>
      <c r="C42" s="913"/>
      <c r="D42" s="913"/>
      <c r="E42" s="913"/>
      <c r="F42" s="914"/>
      <c r="G42" s="918" t="s">
        <v>681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472</v>
      </c>
      <c r="B44" s="657"/>
      <c r="C44" s="657"/>
      <c r="D44" s="657"/>
      <c r="E44" s="657"/>
      <c r="F44" s="658"/>
      <c r="G44" s="574" t="s">
        <v>265</v>
      </c>
      <c r="H44" s="381"/>
      <c r="I44" s="381"/>
      <c r="J44" s="381"/>
      <c r="K44" s="381"/>
      <c r="L44" s="381"/>
      <c r="M44" s="381"/>
      <c r="N44" s="381"/>
      <c r="O44" s="575"/>
      <c r="P44" s="646" t="s">
        <v>59</v>
      </c>
      <c r="Q44" s="381"/>
      <c r="R44" s="381"/>
      <c r="S44" s="381"/>
      <c r="T44" s="381"/>
      <c r="U44" s="381"/>
      <c r="V44" s="381"/>
      <c r="W44" s="381"/>
      <c r="X44" s="575"/>
      <c r="Y44" s="647"/>
      <c r="Z44" s="648"/>
      <c r="AA44" s="649"/>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9"/>
      <c r="B48" s="660"/>
      <c r="C48" s="660"/>
      <c r="D48" s="660"/>
      <c r="E48" s="660"/>
      <c r="F48" s="661"/>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2" t="s">
        <v>500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1" t="s">
        <v>472</v>
      </c>
      <c r="B51" s="522"/>
      <c r="C51" s="522"/>
      <c r="D51" s="522"/>
      <c r="E51" s="522"/>
      <c r="F51" s="523"/>
      <c r="G51" s="574" t="s">
        <v>265</v>
      </c>
      <c r="H51" s="381"/>
      <c r="I51" s="381"/>
      <c r="J51" s="381"/>
      <c r="K51" s="381"/>
      <c r="L51" s="381"/>
      <c r="M51" s="381"/>
      <c r="N51" s="381"/>
      <c r="O51" s="575"/>
      <c r="P51" s="646" t="s">
        <v>59</v>
      </c>
      <c r="Q51" s="381"/>
      <c r="R51" s="381"/>
      <c r="S51" s="381"/>
      <c r="T51" s="381"/>
      <c r="U51" s="381"/>
      <c r="V51" s="381"/>
      <c r="W51" s="381"/>
      <c r="X51" s="575"/>
      <c r="Y51" s="647"/>
      <c r="Z51" s="648"/>
      <c r="AA51" s="649"/>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9"/>
      <c r="B55" s="660"/>
      <c r="C55" s="660"/>
      <c r="D55" s="660"/>
      <c r="E55" s="660"/>
      <c r="F55" s="661"/>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2" t="s">
        <v>500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1" t="s">
        <v>472</v>
      </c>
      <c r="B58" s="522"/>
      <c r="C58" s="522"/>
      <c r="D58" s="522"/>
      <c r="E58" s="522"/>
      <c r="F58" s="523"/>
      <c r="G58" s="574" t="s">
        <v>265</v>
      </c>
      <c r="H58" s="381"/>
      <c r="I58" s="381"/>
      <c r="J58" s="381"/>
      <c r="K58" s="381"/>
      <c r="L58" s="381"/>
      <c r="M58" s="381"/>
      <c r="N58" s="381"/>
      <c r="O58" s="575"/>
      <c r="P58" s="646" t="s">
        <v>59</v>
      </c>
      <c r="Q58" s="381"/>
      <c r="R58" s="381"/>
      <c r="S58" s="381"/>
      <c r="T58" s="381"/>
      <c r="U58" s="381"/>
      <c r="V58" s="381"/>
      <c r="W58" s="381"/>
      <c r="X58" s="575"/>
      <c r="Y58" s="647"/>
      <c r="Z58" s="648"/>
      <c r="AA58" s="649"/>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2" t="s">
        <v>500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68" t="s">
        <v>530</v>
      </c>
      <c r="AF65" s="369"/>
      <c r="AG65" s="369"/>
      <c r="AH65" s="370"/>
      <c r="AI65" s="368" t="s">
        <v>527</v>
      </c>
      <c r="AJ65" s="369"/>
      <c r="AK65" s="369"/>
      <c r="AL65" s="370"/>
      <c r="AM65" s="375" t="s">
        <v>522</v>
      </c>
      <c r="AN65" s="375"/>
      <c r="AO65" s="375"/>
      <c r="AP65" s="368"/>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471</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490</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490</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491</v>
      </c>
      <c r="AC69" s="990"/>
      <c r="AD69" s="990"/>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23.25" hidden="1" customHeight="1" x14ac:dyDescent="0.15">
      <c r="A70" s="866" t="s">
        <v>478</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489</v>
      </c>
      <c r="X70" s="959"/>
      <c r="Y70" s="964" t="s">
        <v>12</v>
      </c>
      <c r="Z70" s="964"/>
      <c r="AA70" s="965"/>
      <c r="AB70" s="966" t="s">
        <v>490</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490</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491</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473</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6" t="s">
        <v>503</v>
      </c>
      <c r="B78" s="927"/>
      <c r="C78" s="927"/>
      <c r="D78" s="927"/>
      <c r="E78" s="924" t="s">
        <v>450</v>
      </c>
      <c r="F78" s="925"/>
      <c r="G78" s="57" t="s">
        <v>357</v>
      </c>
      <c r="H78" s="807"/>
      <c r="I78" s="244"/>
      <c r="J78" s="244"/>
      <c r="K78" s="244"/>
      <c r="L78" s="244"/>
      <c r="M78" s="244"/>
      <c r="N78" s="244"/>
      <c r="O78" s="808"/>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467</v>
      </c>
      <c r="AP79" s="149"/>
      <c r="AQ79" s="149"/>
      <c r="AR79" s="81" t="s">
        <v>465</v>
      </c>
      <c r="AS79" s="148"/>
      <c r="AT79" s="149"/>
      <c r="AU79" s="149"/>
      <c r="AV79" s="149"/>
      <c r="AW79" s="149"/>
      <c r="AX79" s="150"/>
    </row>
    <row r="80" spans="1:50" ht="18.75" hidden="1" customHeight="1" x14ac:dyDescent="0.15">
      <c r="A80" s="528" t="s">
        <v>266</v>
      </c>
      <c r="B80" s="861" t="s">
        <v>464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9"/>
      <c r="B81" s="864"/>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67" t="s">
        <v>11</v>
      </c>
      <c r="AC85" s="468"/>
      <c r="AD85" s="469"/>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4"/>
      <c r="R87" s="814"/>
      <c r="S87" s="814"/>
      <c r="T87" s="814"/>
      <c r="U87" s="814"/>
      <c r="V87" s="814"/>
      <c r="W87" s="814"/>
      <c r="X87" s="815"/>
      <c r="Y87" s="770" t="s">
        <v>62</v>
      </c>
      <c r="Z87" s="771"/>
      <c r="AA87" s="772"/>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6"/>
      <c r="Q88" s="816"/>
      <c r="R88" s="816"/>
      <c r="S88" s="816"/>
      <c r="T88" s="816"/>
      <c r="U88" s="816"/>
      <c r="V88" s="816"/>
      <c r="W88" s="816"/>
      <c r="X88" s="817"/>
      <c r="Y88" s="744" t="s">
        <v>54</v>
      </c>
      <c r="Z88" s="745"/>
      <c r="AA88" s="746"/>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8"/>
      <c r="Y89" s="744" t="s">
        <v>13</v>
      </c>
      <c r="Z89" s="745"/>
      <c r="AA89" s="746"/>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67" t="s">
        <v>11</v>
      </c>
      <c r="AC90" s="468"/>
      <c r="AD90" s="469"/>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4"/>
      <c r="R92" s="814"/>
      <c r="S92" s="814"/>
      <c r="T92" s="814"/>
      <c r="U92" s="814"/>
      <c r="V92" s="814"/>
      <c r="W92" s="814"/>
      <c r="X92" s="815"/>
      <c r="Y92" s="770" t="s">
        <v>62</v>
      </c>
      <c r="Z92" s="771"/>
      <c r="AA92" s="772"/>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6"/>
      <c r="Q93" s="816"/>
      <c r="R93" s="816"/>
      <c r="S93" s="816"/>
      <c r="T93" s="816"/>
      <c r="U93" s="816"/>
      <c r="V93" s="816"/>
      <c r="W93" s="816"/>
      <c r="X93" s="817"/>
      <c r="Y93" s="744" t="s">
        <v>54</v>
      </c>
      <c r="Z93" s="745"/>
      <c r="AA93" s="746"/>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8"/>
      <c r="Y94" s="744" t="s">
        <v>13</v>
      </c>
      <c r="Z94" s="745"/>
      <c r="AA94" s="746"/>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67" t="s">
        <v>11</v>
      </c>
      <c r="AC95" s="468"/>
      <c r="AD95" s="469"/>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14"/>
      <c r="R97" s="814"/>
      <c r="S97" s="814"/>
      <c r="T97" s="814"/>
      <c r="U97" s="814"/>
      <c r="V97" s="814"/>
      <c r="W97" s="814"/>
      <c r="X97" s="815"/>
      <c r="Y97" s="770" t="s">
        <v>62</v>
      </c>
      <c r="Z97" s="771"/>
      <c r="AA97" s="77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530</v>
      </c>
      <c r="AF100" s="839"/>
      <c r="AG100" s="839"/>
      <c r="AH100" s="840"/>
      <c r="AI100" s="838" t="s">
        <v>527</v>
      </c>
      <c r="AJ100" s="839"/>
      <c r="AK100" s="839"/>
      <c r="AL100" s="840"/>
      <c r="AM100" s="838" t="s">
        <v>523</v>
      </c>
      <c r="AN100" s="839"/>
      <c r="AO100" s="839"/>
      <c r="AP100" s="840"/>
      <c r="AQ100" s="943" t="s">
        <v>516</v>
      </c>
      <c r="AR100" s="944"/>
      <c r="AS100" s="944"/>
      <c r="AT100" s="945"/>
      <c r="AU100" s="943" t="s">
        <v>513</v>
      </c>
      <c r="AV100" s="944"/>
      <c r="AW100" s="944"/>
      <c r="AX100" s="946"/>
    </row>
    <row r="101" spans="1:60" ht="23.25" customHeight="1" x14ac:dyDescent="0.15">
      <c r="A101" s="500"/>
      <c r="B101" s="501"/>
      <c r="C101" s="501"/>
      <c r="D101" s="501"/>
      <c r="E101" s="501"/>
      <c r="F101" s="502"/>
      <c r="G101" s="161" t="s">
        <v>593</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0" t="s">
        <v>594</v>
      </c>
      <c r="AC101" s="560"/>
      <c r="AD101" s="560"/>
      <c r="AE101" s="364">
        <v>48</v>
      </c>
      <c r="AF101" s="365"/>
      <c r="AG101" s="365"/>
      <c r="AH101" s="366"/>
      <c r="AI101" s="364">
        <v>48</v>
      </c>
      <c r="AJ101" s="365"/>
      <c r="AK101" s="365"/>
      <c r="AL101" s="366"/>
      <c r="AM101" s="364">
        <v>30</v>
      </c>
      <c r="AN101" s="365"/>
      <c r="AO101" s="365"/>
      <c r="AP101" s="366"/>
      <c r="AQ101" s="364" t="s">
        <v>581</v>
      </c>
      <c r="AR101" s="365"/>
      <c r="AS101" s="365"/>
      <c r="AT101" s="366"/>
      <c r="AU101" s="364" t="s">
        <v>561</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594</v>
      </c>
      <c r="AC102" s="560"/>
      <c r="AD102" s="560"/>
      <c r="AE102" s="358">
        <v>39</v>
      </c>
      <c r="AF102" s="358"/>
      <c r="AG102" s="358"/>
      <c r="AH102" s="358"/>
      <c r="AI102" s="358">
        <v>48</v>
      </c>
      <c r="AJ102" s="358"/>
      <c r="AK102" s="358"/>
      <c r="AL102" s="358"/>
      <c r="AM102" s="358">
        <v>27</v>
      </c>
      <c r="AN102" s="358"/>
      <c r="AO102" s="358"/>
      <c r="AP102" s="358"/>
      <c r="AQ102" s="829">
        <v>30</v>
      </c>
      <c r="AR102" s="830"/>
      <c r="AS102" s="830"/>
      <c r="AT102" s="831"/>
      <c r="AU102" s="829"/>
      <c r="AV102" s="830"/>
      <c r="AW102" s="830"/>
      <c r="AX102" s="831"/>
    </row>
    <row r="103" spans="1:60" ht="31.5" hidden="1" customHeight="1" x14ac:dyDescent="0.15">
      <c r="A103" s="497" t="s">
        <v>474</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9"/>
      <c r="AV105" s="830"/>
      <c r="AW105" s="830"/>
      <c r="AX105" s="831"/>
    </row>
    <row r="106" spans="1:60" ht="31.5" hidden="1" customHeight="1" x14ac:dyDescent="0.15">
      <c r="A106" s="497" t="s">
        <v>474</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9"/>
      <c r="AV108" s="830"/>
      <c r="AW108" s="830"/>
      <c r="AX108" s="831"/>
    </row>
    <row r="109" spans="1:60" ht="31.5" hidden="1" customHeight="1" x14ac:dyDescent="0.15">
      <c r="A109" s="497" t="s">
        <v>474</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9"/>
      <c r="AV111" s="830"/>
      <c r="AW111" s="830"/>
      <c r="AX111" s="831"/>
    </row>
    <row r="112" spans="1:60" ht="31.5" hidden="1" customHeight="1" x14ac:dyDescent="0.15">
      <c r="A112" s="497" t="s">
        <v>474</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f>99/48</f>
        <v>2.0625</v>
      </c>
      <c r="AF116" s="358"/>
      <c r="AG116" s="358"/>
      <c r="AH116" s="358"/>
      <c r="AI116" s="358">
        <f>102/48</f>
        <v>2.125</v>
      </c>
      <c r="AJ116" s="358"/>
      <c r="AK116" s="358"/>
      <c r="AL116" s="358"/>
      <c r="AM116" s="358">
        <f>71/30</f>
        <v>2.3666666666666667</v>
      </c>
      <c r="AN116" s="358"/>
      <c r="AO116" s="358"/>
      <c r="AP116" s="358"/>
      <c r="AQ116" s="364">
        <f>66/30</f>
        <v>2.2000000000000002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683</v>
      </c>
      <c r="AN117" s="306"/>
      <c r="AO117" s="306"/>
      <c r="AP117" s="306"/>
      <c r="AQ117" s="306" t="s">
        <v>684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570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570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570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560</v>
      </c>
      <c r="B130" s="1006"/>
      <c r="C130" s="1005" t="s">
        <v>358</v>
      </c>
      <c r="D130" s="1006"/>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v>11</v>
      </c>
      <c r="AF134" s="112"/>
      <c r="AG134" s="112"/>
      <c r="AH134" s="112"/>
      <c r="AI134" s="266">
        <v>13</v>
      </c>
      <c r="AJ134" s="112"/>
      <c r="AK134" s="112"/>
      <c r="AL134" s="112"/>
      <c r="AM134" s="266">
        <v>14</v>
      </c>
      <c r="AN134" s="112"/>
      <c r="AO134" s="112"/>
      <c r="AP134" s="112"/>
      <c r="AQ134" s="266" t="s">
        <v>581</v>
      </c>
      <c r="AR134" s="112"/>
      <c r="AS134" s="112"/>
      <c r="AT134" s="112"/>
      <c r="AU134" s="266" t="s">
        <v>581</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10</v>
      </c>
      <c r="AF135" s="112"/>
      <c r="AG135" s="112"/>
      <c r="AH135" s="112"/>
      <c r="AI135" s="266">
        <v>12</v>
      </c>
      <c r="AJ135" s="112"/>
      <c r="AK135" s="112"/>
      <c r="AL135" s="112"/>
      <c r="AM135" s="266">
        <v>14</v>
      </c>
      <c r="AN135" s="112"/>
      <c r="AO135" s="112"/>
      <c r="AP135" s="112"/>
      <c r="AQ135" s="266" t="s">
        <v>581</v>
      </c>
      <c r="AR135" s="112"/>
      <c r="AS135" s="112"/>
      <c r="AT135" s="112"/>
      <c r="AU135" s="266">
        <v>18</v>
      </c>
      <c r="AV135" s="112"/>
      <c r="AW135" s="112"/>
      <c r="AX135" s="222"/>
    </row>
    <row r="136" spans="1:50" ht="18.75" hidden="1"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1009"/>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1009"/>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19.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9.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9.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9.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9.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9.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9.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9.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9.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9.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9.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9.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9.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9.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9.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9.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9.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9.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9.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9.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9.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9.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9.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19.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9.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9.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9.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9.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9.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9.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9.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9.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9.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9.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9.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9.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9.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9.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9.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9.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9.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9.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9.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9.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9.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9.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9.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9.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9.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9.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9.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9.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9.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9.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9.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9.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9.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9.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9.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9.5" hidden="1" customHeight="1" thickBot="1" x14ac:dyDescent="0.2">
      <c r="A249" s="1009"/>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19.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9.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9.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9.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9.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9.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9.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9.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9.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9.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9.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9.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9.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9.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9.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9.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9.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9.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9.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9.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9.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9.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9.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19.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9.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9.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9.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9.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9.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9.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9.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9.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9.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9.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9.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9.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9.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9.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9.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9.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9.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9.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9.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9.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9.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9.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9.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9.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9.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9.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9.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9.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9.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9.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9.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9.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9.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9.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9.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9.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9.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9.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9.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9.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9.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9.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9.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9.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9.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9.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9.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9.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9.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9.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9.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9.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9.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9.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9.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9.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9.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9.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9.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19.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9.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9.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9.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9.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9.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9.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9.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9.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9.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9.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9.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9.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9.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9.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9.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9.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9.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9.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9.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9.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9.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9.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9.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9.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9.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9.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9.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9.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9.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9.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9.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9.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9.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9.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9.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9.5" hidden="1" customHeight="1" thickBot="1" x14ac:dyDescent="0.2">
      <c r="A369" s="1009"/>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19.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9.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9.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9.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9.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9.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9.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9.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9.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9.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9.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9.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9.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9.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9.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9.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9.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9.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9.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9.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9.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9.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9.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19.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9.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9.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9.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9.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9.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9.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9.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9.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9.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9.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9.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9.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9.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9.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9.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9.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9.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9.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9.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9.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9.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9.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9.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9.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9.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9.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9.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9.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9.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9.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9.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9.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9.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9.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9.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9.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556</v>
      </c>
      <c r="D430" s="250"/>
      <c r="E430" s="238" t="s">
        <v>540</v>
      </c>
      <c r="F430" s="457"/>
      <c r="G430" s="240" t="s">
        <v>374</v>
      </c>
      <c r="H430" s="158"/>
      <c r="I430" s="158"/>
      <c r="J430" s="241" t="s">
        <v>571</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1009"/>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3"/>
      <c r="AI433" s="111" t="s">
        <v>571</v>
      </c>
      <c r="AJ433" s="112"/>
      <c r="AK433" s="112"/>
      <c r="AL433" s="112"/>
      <c r="AM433" s="111" t="s">
        <v>565</v>
      </c>
      <c r="AN433" s="112"/>
      <c r="AO433" s="112"/>
      <c r="AP433" s="113"/>
      <c r="AQ433" s="111" t="s">
        <v>571</v>
      </c>
      <c r="AR433" s="112"/>
      <c r="AS433" s="112"/>
      <c r="AT433" s="113"/>
      <c r="AU433" s="112" t="s">
        <v>571</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571</v>
      </c>
      <c r="AF434" s="112"/>
      <c r="AG434" s="112"/>
      <c r="AH434" s="113"/>
      <c r="AI434" s="111" t="s">
        <v>571</v>
      </c>
      <c r="AJ434" s="112"/>
      <c r="AK434" s="112"/>
      <c r="AL434" s="112"/>
      <c r="AM434" s="111" t="s">
        <v>565</v>
      </c>
      <c r="AN434" s="112"/>
      <c r="AO434" s="112"/>
      <c r="AP434" s="113"/>
      <c r="AQ434" s="111" t="s">
        <v>571</v>
      </c>
      <c r="AR434" s="112"/>
      <c r="AS434" s="112"/>
      <c r="AT434" s="113"/>
      <c r="AU434" s="112" t="s">
        <v>571</v>
      </c>
      <c r="AV434" s="112"/>
      <c r="AW434" s="112"/>
      <c r="AX434" s="222"/>
    </row>
    <row r="435" spans="1:50" ht="18.7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565</v>
      </c>
      <c r="AN435" s="112"/>
      <c r="AO435" s="112"/>
      <c r="AP435" s="113"/>
      <c r="AQ435" s="111" t="s">
        <v>605</v>
      </c>
      <c r="AR435" s="112"/>
      <c r="AS435" s="112"/>
      <c r="AT435" s="113"/>
      <c r="AU435" s="112" t="s">
        <v>605</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8.7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8.7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8.7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8.7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8.7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8.7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8.7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8.7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8.7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8.7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8.7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8.7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1009"/>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565</v>
      </c>
      <c r="AN458" s="112"/>
      <c r="AO458" s="112"/>
      <c r="AP458" s="113"/>
      <c r="AQ458" s="111" t="s">
        <v>571</v>
      </c>
      <c r="AR458" s="112"/>
      <c r="AS458" s="112"/>
      <c r="AT458" s="113"/>
      <c r="AU458" s="112" t="s">
        <v>606</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605</v>
      </c>
      <c r="AF459" s="112"/>
      <c r="AG459" s="112"/>
      <c r="AH459" s="113"/>
      <c r="AI459" s="111" t="s">
        <v>571</v>
      </c>
      <c r="AJ459" s="112"/>
      <c r="AK459" s="112"/>
      <c r="AL459" s="112"/>
      <c r="AM459" s="111" t="s">
        <v>565</v>
      </c>
      <c r="AN459" s="112"/>
      <c r="AO459" s="112"/>
      <c r="AP459" s="113"/>
      <c r="AQ459" s="111" t="s">
        <v>571</v>
      </c>
      <c r="AR459" s="112"/>
      <c r="AS459" s="112"/>
      <c r="AT459" s="113"/>
      <c r="AU459" s="112" t="s">
        <v>605</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571</v>
      </c>
      <c r="AJ460" s="112"/>
      <c r="AK460" s="112"/>
      <c r="AL460" s="112"/>
      <c r="AM460" s="111" t="s">
        <v>565</v>
      </c>
      <c r="AN460" s="112"/>
      <c r="AO460" s="112"/>
      <c r="AP460" s="113"/>
      <c r="AQ460" s="111" t="s">
        <v>606</v>
      </c>
      <c r="AR460" s="112"/>
      <c r="AS460" s="112"/>
      <c r="AT460" s="113"/>
      <c r="AU460" s="112" t="s">
        <v>571</v>
      </c>
      <c r="AV460" s="112"/>
      <c r="AW460" s="112"/>
      <c r="AX460" s="222"/>
    </row>
    <row r="461" spans="1:50" ht="19.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9.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9.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9.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9.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9.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9.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9.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9.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9.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9.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9.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9.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9.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9.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9.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9.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9.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9.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9.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9.5" hidden="1" customHeight="1" x14ac:dyDescent="0.15">
      <c r="A484" s="1009"/>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9.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9.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9.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9.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9.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9.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9.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9.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9.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9.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9.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9.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9.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9.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9.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9.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9.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9.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9.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9.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9.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9.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9.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9.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9.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9.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9.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9.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9.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9.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9.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9.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9.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9.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9.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9.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9.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9.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9.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9.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9.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9.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9.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9.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9.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9.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9.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9.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9.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9.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9.5" hidden="1" customHeight="1" x14ac:dyDescent="0.15">
      <c r="A535" s="1009"/>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9.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9.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9.5" hidden="1" customHeight="1" x14ac:dyDescent="0.15">
      <c r="A538" s="1009"/>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9.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9.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9.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9.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9.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9.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9.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9.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9.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9.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9.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9.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9.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9.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9.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9.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9.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9.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9.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9.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9.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9.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9.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9.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9.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9.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9.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9.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9.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9.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9.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9.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9.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9.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9.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9.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9.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9.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9.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9.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9.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9.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9.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9.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9.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9.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9.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9.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9.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9.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9.5" hidden="1" customHeight="1" x14ac:dyDescent="0.15">
      <c r="A589" s="1009"/>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9.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9.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9.5" hidden="1" customHeight="1" x14ac:dyDescent="0.15">
      <c r="A592" s="1009"/>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9.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9.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9.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9.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9.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9.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9.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9.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9.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9.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9.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9.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9.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9.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9.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9.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9.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9.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9.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9.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9.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9.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9.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9.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9.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9.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9.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9.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9.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9.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9.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9.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9.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9.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9.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9.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9.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9.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9.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9.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9.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9.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9.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9.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9.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9.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9.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9.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9.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9.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9.5" hidden="1" customHeight="1" x14ac:dyDescent="0.15">
      <c r="A643" s="1009"/>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9.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9.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9.5" hidden="1" customHeight="1" x14ac:dyDescent="0.15">
      <c r="A646" s="1009"/>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9.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9.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9.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9.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9.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9.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9.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9.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9.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9.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9.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9.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9.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9.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9.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9.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9.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9.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9.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9.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9.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9.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9.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9.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9.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9.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9.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9.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9.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9.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9.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9.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9.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9.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9.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9.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9.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9.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9.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9.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9.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9.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9.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9.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9.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9.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9.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9.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9.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9.5" hidden="1" customHeight="1" x14ac:dyDescent="0.15">
      <c r="A697" s="1009"/>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9.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9.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5" customHeight="1" x14ac:dyDescent="0.15">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572</v>
      </c>
      <c r="AE702" s="911"/>
      <c r="AF702" s="911"/>
      <c r="AG702" s="900" t="s">
        <v>607</v>
      </c>
      <c r="AH702" s="901"/>
      <c r="AI702" s="901"/>
      <c r="AJ702" s="901"/>
      <c r="AK702" s="901"/>
      <c r="AL702" s="901"/>
      <c r="AM702" s="901"/>
      <c r="AN702" s="901"/>
      <c r="AO702" s="901"/>
      <c r="AP702" s="901"/>
      <c r="AQ702" s="901"/>
      <c r="AR702" s="901"/>
      <c r="AS702" s="901"/>
      <c r="AT702" s="901"/>
      <c r="AU702" s="901"/>
      <c r="AV702" s="901"/>
      <c r="AW702" s="901"/>
      <c r="AX702" s="902"/>
    </row>
    <row r="703" spans="1:50" ht="44.25" customHeight="1" x14ac:dyDescent="0.15">
      <c r="A703" s="540"/>
      <c r="B703" s="541"/>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572</v>
      </c>
      <c r="AE703" s="155"/>
      <c r="AF703" s="155"/>
      <c r="AG703" s="679" t="s">
        <v>608</v>
      </c>
      <c r="AH703" s="680"/>
      <c r="AI703" s="680"/>
      <c r="AJ703" s="680"/>
      <c r="AK703" s="680"/>
      <c r="AL703" s="680"/>
      <c r="AM703" s="680"/>
      <c r="AN703" s="680"/>
      <c r="AO703" s="680"/>
      <c r="AP703" s="680"/>
      <c r="AQ703" s="680"/>
      <c r="AR703" s="680"/>
      <c r="AS703" s="680"/>
      <c r="AT703" s="680"/>
      <c r="AU703" s="680"/>
      <c r="AV703" s="680"/>
      <c r="AW703" s="680"/>
      <c r="AX703" s="681"/>
    </row>
    <row r="704" spans="1:50" ht="49.5" customHeight="1" x14ac:dyDescent="0.15">
      <c r="A704" s="542"/>
      <c r="B704" s="543"/>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572</v>
      </c>
      <c r="AE704" s="599"/>
      <c r="AF704" s="599"/>
      <c r="AG704" s="437" t="s">
        <v>609</v>
      </c>
      <c r="AH704" s="233"/>
      <c r="AI704" s="233"/>
      <c r="AJ704" s="233"/>
      <c r="AK704" s="233"/>
      <c r="AL704" s="233"/>
      <c r="AM704" s="233"/>
      <c r="AN704" s="233"/>
      <c r="AO704" s="233"/>
      <c r="AP704" s="233"/>
      <c r="AQ704" s="233"/>
      <c r="AR704" s="233"/>
      <c r="AS704" s="233"/>
      <c r="AT704" s="233"/>
      <c r="AU704" s="233"/>
      <c r="AV704" s="233"/>
      <c r="AW704" s="233"/>
      <c r="AX704" s="438"/>
    </row>
    <row r="705" spans="1:50" ht="59.25"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572</v>
      </c>
      <c r="AE705" s="748"/>
      <c r="AF705" s="748"/>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70"/>
      <c r="B706" s="785"/>
      <c r="C706" s="629"/>
      <c r="D706" s="630"/>
      <c r="E706" s="698" t="s">
        <v>501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637</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59.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637</v>
      </c>
      <c r="AE707" s="597"/>
      <c r="AF707" s="597"/>
      <c r="AG707" s="437"/>
      <c r="AH707" s="233"/>
      <c r="AI707" s="233"/>
      <c r="AJ707" s="233"/>
      <c r="AK707" s="233"/>
      <c r="AL707" s="233"/>
      <c r="AM707" s="233"/>
      <c r="AN707" s="233"/>
      <c r="AO707" s="233"/>
      <c r="AP707" s="233"/>
      <c r="AQ707" s="233"/>
      <c r="AR707" s="233"/>
      <c r="AS707" s="233"/>
      <c r="AT707" s="233"/>
      <c r="AU707" s="233"/>
      <c r="AV707" s="233"/>
      <c r="AW707" s="233"/>
      <c r="AX707" s="438"/>
    </row>
    <row r="708" spans="1:50" ht="5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572</v>
      </c>
      <c r="AE708" s="683"/>
      <c r="AF708" s="683"/>
      <c r="AG708" s="535" t="s">
        <v>611</v>
      </c>
      <c r="AH708" s="536"/>
      <c r="AI708" s="536"/>
      <c r="AJ708" s="536"/>
      <c r="AK708" s="536"/>
      <c r="AL708" s="536"/>
      <c r="AM708" s="536"/>
      <c r="AN708" s="536"/>
      <c r="AO708" s="536"/>
      <c r="AP708" s="536"/>
      <c r="AQ708" s="536"/>
      <c r="AR708" s="536"/>
      <c r="AS708" s="536"/>
      <c r="AT708" s="536"/>
      <c r="AU708" s="536"/>
      <c r="AV708" s="536"/>
      <c r="AW708" s="536"/>
      <c r="AX708" s="537"/>
    </row>
    <row r="709" spans="1:50" ht="69.7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572</v>
      </c>
      <c r="AE709" s="155"/>
      <c r="AF709" s="155"/>
      <c r="AG709" s="679" t="s">
        <v>612</v>
      </c>
      <c r="AH709" s="680"/>
      <c r="AI709" s="680"/>
      <c r="AJ709" s="680"/>
      <c r="AK709" s="680"/>
      <c r="AL709" s="680"/>
      <c r="AM709" s="680"/>
      <c r="AN709" s="680"/>
      <c r="AO709" s="680"/>
      <c r="AP709" s="680"/>
      <c r="AQ709" s="680"/>
      <c r="AR709" s="680"/>
      <c r="AS709" s="680"/>
      <c r="AT709" s="680"/>
      <c r="AU709" s="680"/>
      <c r="AV709" s="680"/>
      <c r="AW709" s="680"/>
      <c r="AX709" s="681"/>
    </row>
    <row r="710" spans="1:50" ht="72.7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572</v>
      </c>
      <c r="AE710" s="155"/>
      <c r="AF710" s="155"/>
      <c r="AG710" s="679" t="s">
        <v>613</v>
      </c>
      <c r="AH710" s="680"/>
      <c r="AI710" s="680"/>
      <c r="AJ710" s="680"/>
      <c r="AK710" s="680"/>
      <c r="AL710" s="680"/>
      <c r="AM710" s="680"/>
      <c r="AN710" s="680"/>
      <c r="AO710" s="680"/>
      <c r="AP710" s="680"/>
      <c r="AQ710" s="680"/>
      <c r="AR710" s="680"/>
      <c r="AS710" s="680"/>
      <c r="AT710" s="680"/>
      <c r="AU710" s="680"/>
      <c r="AV710" s="680"/>
      <c r="AW710" s="680"/>
      <c r="AX710" s="681"/>
    </row>
    <row r="711" spans="1:50" ht="72"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572</v>
      </c>
      <c r="AE711" s="155"/>
      <c r="AF711" s="155"/>
      <c r="AG711" s="679" t="s">
        <v>614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638</v>
      </c>
      <c r="AE712" s="599"/>
      <c r="AF712" s="599"/>
      <c r="AG712" s="609" t="s">
        <v>581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9" t="s">
        <v>580</v>
      </c>
      <c r="AH713" s="680"/>
      <c r="AI713" s="680"/>
      <c r="AJ713" s="680"/>
      <c r="AK713" s="680"/>
      <c r="AL713" s="680"/>
      <c r="AM713" s="680"/>
      <c r="AN713" s="680"/>
      <c r="AO713" s="680"/>
      <c r="AP713" s="680"/>
      <c r="AQ713" s="680"/>
      <c r="AR713" s="680"/>
      <c r="AS713" s="680"/>
      <c r="AT713" s="680"/>
      <c r="AU713" s="680"/>
      <c r="AV713" s="680"/>
      <c r="AW713" s="680"/>
      <c r="AX713" s="681"/>
    </row>
    <row r="714" spans="1:50" ht="60" customHeight="1" x14ac:dyDescent="0.15">
      <c r="A714" s="672"/>
      <c r="B714" s="673"/>
      <c r="C714" s="786" t="s">
        <v>446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572</v>
      </c>
      <c r="AE714" s="607"/>
      <c r="AF714" s="608"/>
      <c r="AG714" s="704" t="s">
        <v>615</v>
      </c>
      <c r="AH714" s="705"/>
      <c r="AI714" s="705"/>
      <c r="AJ714" s="705"/>
      <c r="AK714" s="705"/>
      <c r="AL714" s="705"/>
      <c r="AM714" s="705"/>
      <c r="AN714" s="705"/>
      <c r="AO714" s="705"/>
      <c r="AP714" s="705"/>
      <c r="AQ714" s="705"/>
      <c r="AR714" s="705"/>
      <c r="AS714" s="705"/>
      <c r="AT714" s="705"/>
      <c r="AU714" s="705"/>
      <c r="AV714" s="705"/>
      <c r="AW714" s="705"/>
      <c r="AX714" s="706"/>
    </row>
    <row r="715" spans="1:50" ht="48.75" customHeight="1" x14ac:dyDescent="0.15">
      <c r="A715" s="636" t="s">
        <v>40</v>
      </c>
      <c r="B715" s="669"/>
      <c r="C715" s="674" t="s">
        <v>447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572</v>
      </c>
      <c r="AE715" s="683"/>
      <c r="AF715" s="792"/>
      <c r="AG715" s="535" t="s">
        <v>616</v>
      </c>
      <c r="AH715" s="536"/>
      <c r="AI715" s="536"/>
      <c r="AJ715" s="536"/>
      <c r="AK715" s="536"/>
      <c r="AL715" s="536"/>
      <c r="AM715" s="536"/>
      <c r="AN715" s="536"/>
      <c r="AO715" s="536"/>
      <c r="AP715" s="536"/>
      <c r="AQ715" s="536"/>
      <c r="AR715" s="536"/>
      <c r="AS715" s="536"/>
      <c r="AT715" s="536"/>
      <c r="AU715" s="536"/>
      <c r="AV715" s="536"/>
      <c r="AW715" s="536"/>
      <c r="AX715" s="537"/>
    </row>
    <row r="716" spans="1:50" ht="72.7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572</v>
      </c>
      <c r="AE716" s="774"/>
      <c r="AF716" s="774"/>
      <c r="AG716" s="679" t="s">
        <v>617</v>
      </c>
      <c r="AH716" s="680"/>
      <c r="AI716" s="680"/>
      <c r="AJ716" s="680"/>
      <c r="AK716" s="680"/>
      <c r="AL716" s="680"/>
      <c r="AM716" s="680"/>
      <c r="AN716" s="680"/>
      <c r="AO716" s="680"/>
      <c r="AP716" s="680"/>
      <c r="AQ716" s="680"/>
      <c r="AR716" s="680"/>
      <c r="AS716" s="680"/>
      <c r="AT716" s="680"/>
      <c r="AU716" s="680"/>
      <c r="AV716" s="680"/>
      <c r="AW716" s="680"/>
      <c r="AX716" s="681"/>
    </row>
    <row r="717" spans="1:50" ht="50.25"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572</v>
      </c>
      <c r="AE717" s="155"/>
      <c r="AF717" s="155"/>
      <c r="AG717" s="679" t="s">
        <v>618</v>
      </c>
      <c r="AH717" s="680"/>
      <c r="AI717" s="680"/>
      <c r="AJ717" s="680"/>
      <c r="AK717" s="680"/>
      <c r="AL717" s="680"/>
      <c r="AM717" s="680"/>
      <c r="AN717" s="680"/>
      <c r="AO717" s="680"/>
      <c r="AP717" s="680"/>
      <c r="AQ717" s="680"/>
      <c r="AR717" s="680"/>
      <c r="AS717" s="680"/>
      <c r="AT717" s="680"/>
      <c r="AU717" s="680"/>
      <c r="AV717" s="680"/>
      <c r="AW717" s="680"/>
      <c r="AX717" s="681"/>
    </row>
    <row r="718" spans="1:50" ht="60"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572</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638</v>
      </c>
      <c r="AE719" s="683"/>
      <c r="AF719" s="683"/>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0" t="s">
        <v>462</v>
      </c>
      <c r="D720" s="948"/>
      <c r="E720" s="948"/>
      <c r="F720" s="951"/>
      <c r="G720" s="947" t="s">
        <v>463</v>
      </c>
      <c r="H720" s="948"/>
      <c r="I720" s="948"/>
      <c r="J720" s="948"/>
      <c r="K720" s="948"/>
      <c r="L720" s="948"/>
      <c r="M720" s="948"/>
      <c r="N720" s="947" t="s">
        <v>466</v>
      </c>
      <c r="O720" s="948"/>
      <c r="P720" s="948"/>
      <c r="Q720" s="948"/>
      <c r="R720" s="948"/>
      <c r="S720" s="948"/>
      <c r="T720" s="948"/>
      <c r="U720" s="948"/>
      <c r="V720" s="948"/>
      <c r="W720" s="948"/>
      <c r="X720" s="948"/>
      <c r="Y720" s="948"/>
      <c r="Z720" s="948"/>
      <c r="AA720" s="948"/>
      <c r="AB720" s="948"/>
      <c r="AC720" s="948"/>
      <c r="AD720" s="948"/>
      <c r="AE720" s="948"/>
      <c r="AF720" s="949"/>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5"/>
      <c r="B721" s="666"/>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5"/>
      <c r="B722" s="666"/>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5"/>
      <c r="B723" s="666"/>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5"/>
      <c r="B724" s="666"/>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7"/>
      <c r="B725" s="668"/>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36" t="s">
        <v>48</v>
      </c>
      <c r="B726" s="637"/>
      <c r="C726" s="452" t="s">
        <v>53</v>
      </c>
      <c r="D726" s="594"/>
      <c r="E726" s="594"/>
      <c r="F726" s="595"/>
      <c r="G726" s="812" t="s">
        <v>639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640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642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117.75" customHeight="1" thickBot="1" x14ac:dyDescent="0.2">
      <c r="A731" s="633" t="s">
        <v>256</v>
      </c>
      <c r="B731" s="634"/>
      <c r="C731" s="634"/>
      <c r="D731" s="634"/>
      <c r="E731" s="635"/>
      <c r="F731" s="695" t="s">
        <v>685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121.5" customHeight="1" thickBot="1" x14ac:dyDescent="0.2">
      <c r="A733" s="764" t="s">
        <v>687</v>
      </c>
      <c r="B733" s="765"/>
      <c r="C733" s="765"/>
      <c r="D733" s="765"/>
      <c r="E733" s="766"/>
      <c r="F733" s="781" t="s">
        <v>686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544</v>
      </c>
      <c r="B737" s="124"/>
      <c r="C737" s="124"/>
      <c r="D737" s="125"/>
      <c r="E737" s="122" t="s">
        <v>581</v>
      </c>
      <c r="F737" s="122"/>
      <c r="G737" s="122"/>
      <c r="H737" s="122"/>
      <c r="I737" s="122"/>
      <c r="J737" s="122"/>
      <c r="K737" s="122"/>
      <c r="L737" s="122"/>
      <c r="M737" s="122"/>
      <c r="N737" s="101" t="s">
        <v>537</v>
      </c>
      <c r="O737" s="101"/>
      <c r="P737" s="101"/>
      <c r="Q737" s="101"/>
      <c r="R737" s="122" t="s">
        <v>620</v>
      </c>
      <c r="S737" s="122"/>
      <c r="T737" s="122"/>
      <c r="U737" s="122"/>
      <c r="V737" s="122"/>
      <c r="W737" s="122"/>
      <c r="X737" s="122"/>
      <c r="Y737" s="122"/>
      <c r="Z737" s="122"/>
      <c r="AA737" s="101" t="s">
        <v>536</v>
      </c>
      <c r="AB737" s="101"/>
      <c r="AC737" s="101"/>
      <c r="AD737" s="101"/>
      <c r="AE737" s="122" t="s">
        <v>621</v>
      </c>
      <c r="AF737" s="122"/>
      <c r="AG737" s="122"/>
      <c r="AH737" s="122"/>
      <c r="AI737" s="122"/>
      <c r="AJ737" s="122"/>
      <c r="AK737" s="122"/>
      <c r="AL737" s="122"/>
      <c r="AM737" s="122"/>
      <c r="AN737" s="101" t="s">
        <v>535</v>
      </c>
      <c r="AO737" s="101"/>
      <c r="AP737" s="101"/>
      <c r="AQ737" s="101"/>
      <c r="AR737" s="102" t="s">
        <v>622</v>
      </c>
      <c r="AS737" s="103"/>
      <c r="AT737" s="103"/>
      <c r="AU737" s="103"/>
      <c r="AV737" s="103"/>
      <c r="AW737" s="103"/>
      <c r="AX737" s="104"/>
      <c r="AY737" s="89"/>
      <c r="AZ737" s="89"/>
    </row>
    <row r="738" spans="1:52" ht="24.75" customHeight="1" x14ac:dyDescent="0.15">
      <c r="A738" s="123" t="s">
        <v>534</v>
      </c>
      <c r="B738" s="124"/>
      <c r="C738" s="124"/>
      <c r="D738" s="125"/>
      <c r="E738" s="122" t="s">
        <v>623</v>
      </c>
      <c r="F738" s="122"/>
      <c r="G738" s="122"/>
      <c r="H738" s="122"/>
      <c r="I738" s="122"/>
      <c r="J738" s="122"/>
      <c r="K738" s="122"/>
      <c r="L738" s="122"/>
      <c r="M738" s="122"/>
      <c r="N738" s="101" t="s">
        <v>533</v>
      </c>
      <c r="O738" s="101"/>
      <c r="P738" s="101"/>
      <c r="Q738" s="101"/>
      <c r="R738" s="122" t="s">
        <v>624</v>
      </c>
      <c r="S738" s="122"/>
      <c r="T738" s="122"/>
      <c r="U738" s="122"/>
      <c r="V738" s="122"/>
      <c r="W738" s="122"/>
      <c r="X738" s="122"/>
      <c r="Y738" s="122"/>
      <c r="Z738" s="122"/>
      <c r="AA738" s="101" t="s">
        <v>532</v>
      </c>
      <c r="AB738" s="101"/>
      <c r="AC738" s="101"/>
      <c r="AD738" s="101"/>
      <c r="AE738" s="122" t="s">
        <v>625</v>
      </c>
      <c r="AF738" s="122"/>
      <c r="AG738" s="122"/>
      <c r="AH738" s="122"/>
      <c r="AI738" s="122"/>
      <c r="AJ738" s="122"/>
      <c r="AK738" s="122"/>
      <c r="AL738" s="122"/>
      <c r="AM738" s="122"/>
      <c r="AN738" s="101" t="s">
        <v>528</v>
      </c>
      <c r="AO738" s="101"/>
      <c r="AP738" s="101"/>
      <c r="AQ738" s="101"/>
      <c r="AR738" s="102">
        <v>291</v>
      </c>
      <c r="AS738" s="103"/>
      <c r="AT738" s="103"/>
      <c r="AU738" s="103"/>
      <c r="AV738" s="103"/>
      <c r="AW738" s="103"/>
      <c r="AX738" s="104"/>
    </row>
    <row r="739" spans="1:52" ht="24.75" customHeight="1" thickBot="1" x14ac:dyDescent="0.2">
      <c r="A739" s="126" t="s">
        <v>524</v>
      </c>
      <c r="B739" s="127"/>
      <c r="C739" s="127"/>
      <c r="D739" s="128"/>
      <c r="E739" s="129" t="s">
        <v>626</v>
      </c>
      <c r="F739" s="117"/>
      <c r="G739" s="117"/>
      <c r="H739" s="93" t="str">
        <f>IF(E739="", "", "(")</f>
        <v>(</v>
      </c>
      <c r="I739" s="117"/>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506</v>
      </c>
      <c r="B779" s="776"/>
      <c r="C779" s="776"/>
      <c r="D779" s="776"/>
      <c r="E779" s="776"/>
      <c r="F779" s="777"/>
      <c r="G779" s="448" t="s">
        <v>643</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645</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8"/>
      <c r="C780" s="778"/>
      <c r="D780" s="778"/>
      <c r="E780" s="778"/>
      <c r="F780" s="779"/>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8"/>
      <c r="C781" s="778"/>
      <c r="D781" s="778"/>
      <c r="E781" s="778"/>
      <c r="F781" s="779"/>
      <c r="G781" s="458" t="s">
        <v>646</v>
      </c>
      <c r="H781" s="459"/>
      <c r="I781" s="459"/>
      <c r="J781" s="459"/>
      <c r="K781" s="460"/>
      <c r="L781" s="461" t="s">
        <v>647</v>
      </c>
      <c r="M781" s="462"/>
      <c r="N781" s="462"/>
      <c r="O781" s="462"/>
      <c r="P781" s="462"/>
      <c r="Q781" s="462"/>
      <c r="R781" s="462"/>
      <c r="S781" s="462"/>
      <c r="T781" s="462"/>
      <c r="U781" s="462"/>
      <c r="V781" s="462"/>
      <c r="W781" s="462"/>
      <c r="X781" s="463"/>
      <c r="Y781" s="464">
        <v>17</v>
      </c>
      <c r="Z781" s="465"/>
      <c r="AA781" s="465"/>
      <c r="AB781" s="566"/>
      <c r="AC781" s="458" t="s">
        <v>670</v>
      </c>
      <c r="AD781" s="600"/>
      <c r="AE781" s="600"/>
      <c r="AF781" s="600"/>
      <c r="AG781" s="601"/>
      <c r="AH781" s="461" t="s">
        <v>671</v>
      </c>
      <c r="AI781" s="462"/>
      <c r="AJ781" s="462"/>
      <c r="AK781" s="462"/>
      <c r="AL781" s="462"/>
      <c r="AM781" s="462"/>
      <c r="AN781" s="462"/>
      <c r="AO781" s="462"/>
      <c r="AP781" s="462"/>
      <c r="AQ781" s="462"/>
      <c r="AR781" s="462"/>
      <c r="AS781" s="462"/>
      <c r="AT781" s="463"/>
      <c r="AU781" s="464">
        <v>20</v>
      </c>
      <c r="AV781" s="465"/>
      <c r="AW781" s="465"/>
      <c r="AX781" s="466"/>
    </row>
    <row r="782" spans="1:50" ht="24.75" customHeight="1" x14ac:dyDescent="0.15">
      <c r="A782" s="565"/>
      <c r="B782" s="778"/>
      <c r="C782" s="778"/>
      <c r="D782" s="778"/>
      <c r="E782" s="778"/>
      <c r="F782" s="779"/>
      <c r="G782" s="348" t="s">
        <v>648</v>
      </c>
      <c r="H782" s="590"/>
      <c r="I782" s="590"/>
      <c r="J782" s="590"/>
      <c r="K782" s="591"/>
      <c r="L782" s="401" t="s">
        <v>649</v>
      </c>
      <c r="M782" s="592"/>
      <c r="N782" s="592"/>
      <c r="O782" s="592"/>
      <c r="P782" s="592"/>
      <c r="Q782" s="592"/>
      <c r="R782" s="592"/>
      <c r="S782" s="592"/>
      <c r="T782" s="592"/>
      <c r="U782" s="592"/>
      <c r="V782" s="592"/>
      <c r="W782" s="592"/>
      <c r="X782" s="593"/>
      <c r="Y782" s="398">
        <v>16</v>
      </c>
      <c r="Z782" s="399"/>
      <c r="AA782" s="399"/>
      <c r="AB782" s="405"/>
      <c r="AC782" s="348" t="s">
        <v>672</v>
      </c>
      <c r="AD782" s="590"/>
      <c r="AE782" s="590"/>
      <c r="AF782" s="590"/>
      <c r="AG782" s="591"/>
      <c r="AH782" s="401" t="s">
        <v>654</v>
      </c>
      <c r="AI782" s="592"/>
      <c r="AJ782" s="592"/>
      <c r="AK782" s="592"/>
      <c r="AL782" s="592"/>
      <c r="AM782" s="592"/>
      <c r="AN782" s="592"/>
      <c r="AO782" s="592"/>
      <c r="AP782" s="592"/>
      <c r="AQ782" s="592"/>
      <c r="AR782" s="592"/>
      <c r="AS782" s="592"/>
      <c r="AT782" s="593"/>
      <c r="AU782" s="398">
        <v>4</v>
      </c>
      <c r="AV782" s="399"/>
      <c r="AW782" s="399"/>
      <c r="AX782" s="400"/>
    </row>
    <row r="783" spans="1:50" ht="24.75" customHeight="1" x14ac:dyDescent="0.15">
      <c r="A783" s="565"/>
      <c r="B783" s="778"/>
      <c r="C783" s="778"/>
      <c r="D783" s="778"/>
      <c r="E783" s="778"/>
      <c r="F783" s="779"/>
      <c r="G783" s="348" t="s">
        <v>650</v>
      </c>
      <c r="H783" s="349"/>
      <c r="I783" s="349"/>
      <c r="J783" s="349"/>
      <c r="K783" s="350"/>
      <c r="L783" s="401" t="s">
        <v>651</v>
      </c>
      <c r="M783" s="402"/>
      <c r="N783" s="402"/>
      <c r="O783" s="402"/>
      <c r="P783" s="402"/>
      <c r="Q783" s="402"/>
      <c r="R783" s="402"/>
      <c r="S783" s="402"/>
      <c r="T783" s="402"/>
      <c r="U783" s="402"/>
      <c r="V783" s="402"/>
      <c r="W783" s="402"/>
      <c r="X783" s="403"/>
      <c r="Y783" s="398">
        <v>4</v>
      </c>
      <c r="Z783" s="399"/>
      <c r="AA783" s="399"/>
      <c r="AB783" s="405"/>
      <c r="AC783" s="348" t="s">
        <v>652</v>
      </c>
      <c r="AD783" s="349"/>
      <c r="AE783" s="349"/>
      <c r="AF783" s="349"/>
      <c r="AG783" s="350"/>
      <c r="AH783" s="401" t="s">
        <v>653</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65"/>
      <c r="B784" s="778"/>
      <c r="C784" s="778"/>
      <c r="D784" s="778"/>
      <c r="E784" s="778"/>
      <c r="F784" s="779"/>
      <c r="G784" s="348" t="s">
        <v>652</v>
      </c>
      <c r="H784" s="349"/>
      <c r="I784" s="349"/>
      <c r="J784" s="349"/>
      <c r="K784" s="350"/>
      <c r="L784" s="401" t="s">
        <v>653</v>
      </c>
      <c r="M784" s="402"/>
      <c r="N784" s="402"/>
      <c r="O784" s="402"/>
      <c r="P784" s="402"/>
      <c r="Q784" s="402"/>
      <c r="R784" s="402"/>
      <c r="S784" s="402"/>
      <c r="T784" s="402"/>
      <c r="U784" s="402"/>
      <c r="V784" s="402"/>
      <c r="W784" s="402"/>
      <c r="X784" s="403"/>
      <c r="Y784" s="398">
        <v>4</v>
      </c>
      <c r="Z784" s="399"/>
      <c r="AA784" s="399"/>
      <c r="AB784" s="405"/>
      <c r="AC784" s="348" t="s">
        <v>196</v>
      </c>
      <c r="AD784" s="590"/>
      <c r="AE784" s="590"/>
      <c r="AF784" s="590"/>
      <c r="AG784" s="591"/>
      <c r="AH784" s="401" t="s">
        <v>674</v>
      </c>
      <c r="AI784" s="592"/>
      <c r="AJ784" s="592"/>
      <c r="AK784" s="592"/>
      <c r="AL784" s="592"/>
      <c r="AM784" s="592"/>
      <c r="AN784" s="592"/>
      <c r="AO784" s="592"/>
      <c r="AP784" s="592"/>
      <c r="AQ784" s="592"/>
      <c r="AR784" s="592"/>
      <c r="AS784" s="592"/>
      <c r="AT784" s="593"/>
      <c r="AU784" s="398">
        <v>2</v>
      </c>
      <c r="AV784" s="399"/>
      <c r="AW784" s="399"/>
      <c r="AX784" s="400"/>
    </row>
    <row r="785" spans="1:50" ht="24.75" customHeight="1" x14ac:dyDescent="0.15">
      <c r="A785" s="565"/>
      <c r="B785" s="778"/>
      <c r="C785" s="778"/>
      <c r="D785" s="778"/>
      <c r="E785" s="778"/>
      <c r="F785" s="779"/>
      <c r="G785" s="348" t="s">
        <v>196</v>
      </c>
      <c r="H785" s="349"/>
      <c r="I785" s="349"/>
      <c r="J785" s="349"/>
      <c r="K785" s="350"/>
      <c r="L785" s="401" t="s">
        <v>675</v>
      </c>
      <c r="M785" s="402"/>
      <c r="N785" s="402"/>
      <c r="O785" s="402"/>
      <c r="P785" s="402"/>
      <c r="Q785" s="402"/>
      <c r="R785" s="402"/>
      <c r="S785" s="402"/>
      <c r="T785" s="402"/>
      <c r="U785" s="402"/>
      <c r="V785" s="402"/>
      <c r="W785" s="402"/>
      <c r="X785" s="403"/>
      <c r="Y785" s="398">
        <v>1</v>
      </c>
      <c r="Z785" s="399"/>
      <c r="AA785" s="399"/>
      <c r="AB785" s="405"/>
      <c r="AC785" s="348"/>
      <c r="AD785" s="590"/>
      <c r="AE785" s="590"/>
      <c r="AF785" s="590"/>
      <c r="AG785" s="591"/>
      <c r="AH785" s="401"/>
      <c r="AI785" s="592"/>
      <c r="AJ785" s="592"/>
      <c r="AK785" s="592"/>
      <c r="AL785" s="592"/>
      <c r="AM785" s="592"/>
      <c r="AN785" s="592"/>
      <c r="AO785" s="592"/>
      <c r="AP785" s="592"/>
      <c r="AQ785" s="592"/>
      <c r="AR785" s="592"/>
      <c r="AS785" s="592"/>
      <c r="AT785" s="593"/>
      <c r="AU785" s="398"/>
      <c r="AV785" s="399"/>
      <c r="AW785" s="399"/>
      <c r="AX785" s="400"/>
    </row>
    <row r="786" spans="1:50" ht="24.75" hidden="1" customHeight="1" x14ac:dyDescent="0.15">
      <c r="A786" s="565"/>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590"/>
      <c r="AE786" s="590"/>
      <c r="AF786" s="590"/>
      <c r="AG786" s="591"/>
      <c r="AH786" s="401"/>
      <c r="AI786" s="592"/>
      <c r="AJ786" s="592"/>
      <c r="AK786" s="592"/>
      <c r="AL786" s="592"/>
      <c r="AM786" s="592"/>
      <c r="AN786" s="592"/>
      <c r="AO786" s="592"/>
      <c r="AP786" s="592"/>
      <c r="AQ786" s="592"/>
      <c r="AR786" s="592"/>
      <c r="AS786" s="592"/>
      <c r="AT786" s="593"/>
      <c r="AU786" s="398"/>
      <c r="AV786" s="399"/>
      <c r="AW786" s="399"/>
      <c r="AX786" s="400"/>
    </row>
    <row r="787" spans="1:50" ht="24.75" hidden="1" customHeight="1" x14ac:dyDescent="0.15">
      <c r="A787" s="565"/>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590"/>
      <c r="AE787" s="590"/>
      <c r="AF787" s="590"/>
      <c r="AG787" s="591"/>
      <c r="AH787" s="401"/>
      <c r="AI787" s="592"/>
      <c r="AJ787" s="592"/>
      <c r="AK787" s="592"/>
      <c r="AL787" s="592"/>
      <c r="AM787" s="592"/>
      <c r="AN787" s="592"/>
      <c r="AO787" s="592"/>
      <c r="AP787" s="592"/>
      <c r="AQ787" s="592"/>
      <c r="AR787" s="592"/>
      <c r="AS787" s="592"/>
      <c r="AT787" s="593"/>
      <c r="AU787" s="398"/>
      <c r="AV787" s="399"/>
      <c r="AW787" s="399"/>
      <c r="AX787" s="400"/>
    </row>
    <row r="788" spans="1:50" ht="24.75" hidden="1" customHeight="1" x14ac:dyDescent="0.15">
      <c r="A788" s="565"/>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v>
      </c>
      <c r="AV791" s="415"/>
      <c r="AW791" s="415"/>
      <c r="AX791" s="417"/>
    </row>
    <row r="792" spans="1:50" ht="24.75" customHeight="1" x14ac:dyDescent="0.15">
      <c r="A792" s="565"/>
      <c r="B792" s="778"/>
      <c r="C792" s="778"/>
      <c r="D792" s="778"/>
      <c r="E792" s="778"/>
      <c r="F792" s="779"/>
      <c r="G792" s="448" t="s">
        <v>644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8"/>
      <c r="C793" s="778"/>
      <c r="D793" s="778"/>
      <c r="E793" s="778"/>
      <c r="F793" s="779"/>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8"/>
      <c r="C794" s="778"/>
      <c r="D794" s="778"/>
      <c r="E794" s="778"/>
      <c r="F794" s="779"/>
      <c r="G794" s="458" t="s">
        <v>648</v>
      </c>
      <c r="H794" s="459"/>
      <c r="I794" s="459"/>
      <c r="J794" s="459"/>
      <c r="K794" s="460"/>
      <c r="L794" s="461" t="s">
        <v>656</v>
      </c>
      <c r="M794" s="462"/>
      <c r="N794" s="462"/>
      <c r="O794" s="462"/>
      <c r="P794" s="462"/>
      <c r="Q794" s="462"/>
      <c r="R794" s="462"/>
      <c r="S794" s="462"/>
      <c r="T794" s="462"/>
      <c r="U794" s="462"/>
      <c r="V794" s="462"/>
      <c r="W794" s="462"/>
      <c r="X794" s="463"/>
      <c r="Y794" s="464">
        <v>6</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78"/>
      <c r="C795" s="778"/>
      <c r="D795" s="778"/>
      <c r="E795" s="778"/>
      <c r="F795" s="779"/>
      <c r="G795" s="348" t="s">
        <v>646</v>
      </c>
      <c r="H795" s="349"/>
      <c r="I795" s="349"/>
      <c r="J795" s="349"/>
      <c r="K795" s="350"/>
      <c r="L795" s="401" t="s">
        <v>655</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8"/>
      <c r="C796" s="778"/>
      <c r="D796" s="778"/>
      <c r="E796" s="778"/>
      <c r="F796" s="779"/>
      <c r="G796" s="348" t="s">
        <v>196</v>
      </c>
      <c r="H796" s="349"/>
      <c r="I796" s="349"/>
      <c r="J796" s="349"/>
      <c r="K796" s="350"/>
      <c r="L796" s="401" t="s">
        <v>673</v>
      </c>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5"/>
      <c r="B805" s="778"/>
      <c r="C805" s="778"/>
      <c r="D805" s="778"/>
      <c r="E805" s="778"/>
      <c r="F805" s="779"/>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8"/>
      <c r="C806" s="778"/>
      <c r="D806" s="778"/>
      <c r="E806" s="778"/>
      <c r="F806" s="779"/>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8"/>
      <c r="C807" s="778"/>
      <c r="D807" s="778"/>
      <c r="E807" s="778"/>
      <c r="F807" s="779"/>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8"/>
      <c r="C818" s="778"/>
      <c r="D818" s="778"/>
      <c r="E818" s="778"/>
      <c r="F818" s="779"/>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8"/>
      <c r="C819" s="778"/>
      <c r="D819" s="778"/>
      <c r="E819" s="778"/>
      <c r="F819" s="779"/>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8"/>
      <c r="C820" s="778"/>
      <c r="D820" s="778"/>
      <c r="E820" s="778"/>
      <c r="F820" s="779"/>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0" t="s">
        <v>467</v>
      </c>
      <c r="AM831" s="971"/>
      <c r="AN831" s="97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657</v>
      </c>
      <c r="D837" s="418"/>
      <c r="E837" s="418"/>
      <c r="F837" s="418"/>
      <c r="G837" s="418"/>
      <c r="H837" s="418"/>
      <c r="I837" s="418"/>
      <c r="J837" s="419">
        <v>5010405003971</v>
      </c>
      <c r="K837" s="420"/>
      <c r="L837" s="420"/>
      <c r="M837" s="420"/>
      <c r="N837" s="420"/>
      <c r="O837" s="420"/>
      <c r="P837" s="317" t="s">
        <v>658</v>
      </c>
      <c r="Q837" s="317"/>
      <c r="R837" s="317"/>
      <c r="S837" s="317"/>
      <c r="T837" s="317"/>
      <c r="U837" s="317"/>
      <c r="V837" s="317"/>
      <c r="W837" s="317"/>
      <c r="X837" s="317"/>
      <c r="Y837" s="318">
        <v>42</v>
      </c>
      <c r="Z837" s="319"/>
      <c r="AA837" s="319"/>
      <c r="AB837" s="320"/>
      <c r="AC837" s="328" t="s">
        <v>499</v>
      </c>
      <c r="AD837" s="423"/>
      <c r="AE837" s="423"/>
      <c r="AF837" s="423"/>
      <c r="AG837" s="423"/>
      <c r="AH837" s="421" t="s">
        <v>659</v>
      </c>
      <c r="AI837" s="422"/>
      <c r="AJ837" s="422"/>
      <c r="AK837" s="422"/>
      <c r="AL837" s="325">
        <v>100</v>
      </c>
      <c r="AM837" s="326"/>
      <c r="AN837" s="326"/>
      <c r="AO837" s="327"/>
      <c r="AP837" s="321" t="s">
        <v>659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8" t="s">
        <v>661</v>
      </c>
      <c r="D870" s="429"/>
      <c r="E870" s="429"/>
      <c r="F870" s="429"/>
      <c r="G870" s="429"/>
      <c r="H870" s="429"/>
      <c r="I870" s="430"/>
      <c r="J870" s="431">
        <v>1020005004051</v>
      </c>
      <c r="K870" s="432"/>
      <c r="L870" s="432"/>
      <c r="M870" s="432"/>
      <c r="N870" s="432"/>
      <c r="O870" s="433"/>
      <c r="P870" s="434" t="s">
        <v>662</v>
      </c>
      <c r="Q870" s="435"/>
      <c r="R870" s="435"/>
      <c r="S870" s="435"/>
      <c r="T870" s="435"/>
      <c r="U870" s="435"/>
      <c r="V870" s="435"/>
      <c r="W870" s="435"/>
      <c r="X870" s="436"/>
      <c r="Y870" s="318">
        <v>28</v>
      </c>
      <c r="Z870" s="319"/>
      <c r="AA870" s="319"/>
      <c r="AB870" s="320"/>
      <c r="AC870" s="328" t="s">
        <v>499</v>
      </c>
      <c r="AD870" s="423"/>
      <c r="AE870" s="423"/>
      <c r="AF870" s="423"/>
      <c r="AG870" s="423"/>
      <c r="AH870" s="421" t="s">
        <v>660</v>
      </c>
      <c r="AI870" s="422"/>
      <c r="AJ870" s="422"/>
      <c r="AK870" s="422"/>
      <c r="AL870" s="325">
        <v>100</v>
      </c>
      <c r="AM870" s="326"/>
      <c r="AN870" s="326"/>
      <c r="AO870" s="327"/>
      <c r="AP870" s="321" t="s">
        <v>660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8" t="s">
        <v>663</v>
      </c>
      <c r="D903" s="429"/>
      <c r="E903" s="429"/>
      <c r="F903" s="429"/>
      <c r="G903" s="429"/>
      <c r="H903" s="429"/>
      <c r="I903" s="430"/>
      <c r="J903" s="431">
        <v>6430005004014</v>
      </c>
      <c r="K903" s="432"/>
      <c r="L903" s="432"/>
      <c r="M903" s="432"/>
      <c r="N903" s="432"/>
      <c r="O903" s="433"/>
      <c r="P903" s="425" t="s">
        <v>677</v>
      </c>
      <c r="Q903" s="317"/>
      <c r="R903" s="317"/>
      <c r="S903" s="317"/>
      <c r="T903" s="317"/>
      <c r="U903" s="317"/>
      <c r="V903" s="317"/>
      <c r="W903" s="317"/>
      <c r="X903" s="317"/>
      <c r="Y903" s="318">
        <v>8</v>
      </c>
      <c r="Z903" s="319"/>
      <c r="AA903" s="319"/>
      <c r="AB903" s="320"/>
      <c r="AC903" s="328" t="s">
        <v>499</v>
      </c>
      <c r="AD903" s="423"/>
      <c r="AE903" s="423"/>
      <c r="AF903" s="423"/>
      <c r="AG903" s="423"/>
      <c r="AH903" s="421" t="s">
        <v>664</v>
      </c>
      <c r="AI903" s="422"/>
      <c r="AJ903" s="422"/>
      <c r="AK903" s="422"/>
      <c r="AL903" s="325">
        <v>100</v>
      </c>
      <c r="AM903" s="326"/>
      <c r="AN903" s="326"/>
      <c r="AO903" s="327"/>
      <c r="AP903" s="321" t="s">
        <v>664</v>
      </c>
      <c r="AQ903" s="321"/>
      <c r="AR903" s="321"/>
      <c r="AS903" s="321"/>
      <c r="AT903" s="321"/>
      <c r="AU903" s="321"/>
      <c r="AV903" s="321"/>
      <c r="AW903" s="321"/>
      <c r="AX903" s="321"/>
    </row>
    <row r="904" spans="1:50" ht="30" customHeight="1" x14ac:dyDescent="0.15">
      <c r="A904" s="404">
        <v>2</v>
      </c>
      <c r="B904" s="404">
        <v>1</v>
      </c>
      <c r="C904" s="424" t="s">
        <v>667</v>
      </c>
      <c r="D904" s="418"/>
      <c r="E904" s="418"/>
      <c r="F904" s="418"/>
      <c r="G904" s="418"/>
      <c r="H904" s="418"/>
      <c r="I904" s="418"/>
      <c r="J904" s="419">
        <v>1012405001281</v>
      </c>
      <c r="K904" s="420"/>
      <c r="L904" s="420"/>
      <c r="M904" s="420"/>
      <c r="N904" s="420"/>
      <c r="O904" s="420"/>
      <c r="P904" s="425" t="s">
        <v>678</v>
      </c>
      <c r="Q904" s="317"/>
      <c r="R904" s="317"/>
      <c r="S904" s="317"/>
      <c r="T904" s="317"/>
      <c r="U904" s="317"/>
      <c r="V904" s="317"/>
      <c r="W904" s="317"/>
      <c r="X904" s="317"/>
      <c r="Y904" s="318">
        <v>3</v>
      </c>
      <c r="Z904" s="319"/>
      <c r="AA904" s="319"/>
      <c r="AB904" s="320"/>
      <c r="AC904" s="328" t="s">
        <v>499</v>
      </c>
      <c r="AD904" s="328"/>
      <c r="AE904" s="328"/>
      <c r="AF904" s="328"/>
      <c r="AG904" s="328"/>
      <c r="AH904" s="323" t="s">
        <v>664</v>
      </c>
      <c r="AI904" s="324"/>
      <c r="AJ904" s="324"/>
      <c r="AK904" s="324"/>
      <c r="AL904" s="325">
        <v>100</v>
      </c>
      <c r="AM904" s="326"/>
      <c r="AN904" s="326"/>
      <c r="AO904" s="327"/>
      <c r="AP904" s="321" t="s">
        <v>664</v>
      </c>
      <c r="AQ904" s="321"/>
      <c r="AR904" s="321"/>
      <c r="AS904" s="321"/>
      <c r="AT904" s="321"/>
      <c r="AU904" s="321"/>
      <c r="AV904" s="321"/>
      <c r="AW904" s="321"/>
      <c r="AX904" s="321"/>
    </row>
    <row r="905" spans="1:50" ht="30" customHeight="1" x14ac:dyDescent="0.15">
      <c r="A905" s="404">
        <v>3</v>
      </c>
      <c r="B905" s="404">
        <v>1</v>
      </c>
      <c r="C905" s="424" t="s">
        <v>666</v>
      </c>
      <c r="D905" s="418"/>
      <c r="E905" s="418"/>
      <c r="F905" s="418"/>
      <c r="G905" s="418"/>
      <c r="H905" s="418"/>
      <c r="I905" s="418"/>
      <c r="J905" s="419">
        <v>6340005001879</v>
      </c>
      <c r="K905" s="420"/>
      <c r="L905" s="420"/>
      <c r="M905" s="420"/>
      <c r="N905" s="420"/>
      <c r="O905" s="420"/>
      <c r="P905" s="425" t="s">
        <v>679</v>
      </c>
      <c r="Q905" s="317"/>
      <c r="R905" s="317"/>
      <c r="S905" s="317"/>
      <c r="T905" s="317"/>
      <c r="U905" s="317"/>
      <c r="V905" s="317"/>
      <c r="W905" s="317"/>
      <c r="X905" s="317"/>
      <c r="Y905" s="318">
        <v>3</v>
      </c>
      <c r="Z905" s="319"/>
      <c r="AA905" s="319"/>
      <c r="AB905" s="320"/>
      <c r="AC905" s="322" t="s">
        <v>499</v>
      </c>
      <c r="AD905" s="322"/>
      <c r="AE905" s="322"/>
      <c r="AF905" s="322"/>
      <c r="AG905" s="322"/>
      <c r="AH905" s="323" t="s">
        <v>664</v>
      </c>
      <c r="AI905" s="324"/>
      <c r="AJ905" s="324"/>
      <c r="AK905" s="324"/>
      <c r="AL905" s="325">
        <v>100</v>
      </c>
      <c r="AM905" s="326"/>
      <c r="AN905" s="326"/>
      <c r="AO905" s="327"/>
      <c r="AP905" s="321" t="s">
        <v>665</v>
      </c>
      <c r="AQ905" s="321"/>
      <c r="AR905" s="321"/>
      <c r="AS905" s="321"/>
      <c r="AT905" s="321"/>
      <c r="AU905" s="321"/>
      <c r="AV905" s="321"/>
      <c r="AW905" s="321"/>
      <c r="AX905" s="321"/>
    </row>
    <row r="906" spans="1:50" ht="30" customHeight="1" x14ac:dyDescent="0.15">
      <c r="A906" s="404">
        <v>4</v>
      </c>
      <c r="B906" s="404">
        <v>1</v>
      </c>
      <c r="C906" s="424" t="s">
        <v>668</v>
      </c>
      <c r="D906" s="418"/>
      <c r="E906" s="418"/>
      <c r="F906" s="418"/>
      <c r="G906" s="418"/>
      <c r="H906" s="418"/>
      <c r="I906" s="418"/>
      <c r="J906" s="419">
        <v>5010005007398</v>
      </c>
      <c r="K906" s="420"/>
      <c r="L906" s="420"/>
      <c r="M906" s="420"/>
      <c r="N906" s="420"/>
      <c r="O906" s="420"/>
      <c r="P906" s="425" t="s">
        <v>679</v>
      </c>
      <c r="Q906" s="317"/>
      <c r="R906" s="317"/>
      <c r="S906" s="317"/>
      <c r="T906" s="317"/>
      <c r="U906" s="317"/>
      <c r="V906" s="317"/>
      <c r="W906" s="317"/>
      <c r="X906" s="317"/>
      <c r="Y906" s="318">
        <v>2</v>
      </c>
      <c r="Z906" s="319"/>
      <c r="AA906" s="319"/>
      <c r="AB906" s="320"/>
      <c r="AC906" s="328" t="s">
        <v>499</v>
      </c>
      <c r="AD906" s="328"/>
      <c r="AE906" s="328"/>
      <c r="AF906" s="328"/>
      <c r="AG906" s="328"/>
      <c r="AH906" s="421" t="s">
        <v>665</v>
      </c>
      <c r="AI906" s="422"/>
      <c r="AJ906" s="422"/>
      <c r="AK906" s="422"/>
      <c r="AL906" s="325">
        <v>100</v>
      </c>
      <c r="AM906" s="326"/>
      <c r="AN906" s="326"/>
      <c r="AO906" s="327"/>
      <c r="AP906" s="321" t="s">
        <v>664</v>
      </c>
      <c r="AQ906" s="321"/>
      <c r="AR906" s="321"/>
      <c r="AS906" s="321"/>
      <c r="AT906" s="321"/>
      <c r="AU906" s="321"/>
      <c r="AV906" s="321"/>
      <c r="AW906" s="321"/>
      <c r="AX906" s="321"/>
    </row>
    <row r="907" spans="1:50" ht="30" customHeight="1" x14ac:dyDescent="0.15">
      <c r="A907" s="404">
        <v>5</v>
      </c>
      <c r="B907" s="404">
        <v>1</v>
      </c>
      <c r="C907" s="418" t="s">
        <v>657</v>
      </c>
      <c r="D907" s="418"/>
      <c r="E907" s="418"/>
      <c r="F907" s="418"/>
      <c r="G907" s="418"/>
      <c r="H907" s="418"/>
      <c r="I907" s="418"/>
      <c r="J907" s="419">
        <v>5010405003971</v>
      </c>
      <c r="K907" s="420"/>
      <c r="L907" s="420"/>
      <c r="M907" s="420"/>
      <c r="N907" s="420"/>
      <c r="O907" s="420"/>
      <c r="P907" s="425" t="s">
        <v>676</v>
      </c>
      <c r="Q907" s="317"/>
      <c r="R907" s="317"/>
      <c r="S907" s="317"/>
      <c r="T907" s="317"/>
      <c r="U907" s="317"/>
      <c r="V907" s="317"/>
      <c r="W907" s="317"/>
      <c r="X907" s="317"/>
      <c r="Y907" s="318">
        <v>2</v>
      </c>
      <c r="Z907" s="319"/>
      <c r="AA907" s="319"/>
      <c r="AB907" s="320"/>
      <c r="AC907" s="328" t="s">
        <v>499</v>
      </c>
      <c r="AD907" s="328"/>
      <c r="AE907" s="328"/>
      <c r="AF907" s="328"/>
      <c r="AG907" s="328"/>
      <c r="AH907" s="323" t="s">
        <v>665</v>
      </c>
      <c r="AI907" s="324"/>
      <c r="AJ907" s="324"/>
      <c r="AK907" s="324"/>
      <c r="AL907" s="325">
        <v>100</v>
      </c>
      <c r="AM907" s="326"/>
      <c r="AN907" s="326"/>
      <c r="AO907" s="327"/>
      <c r="AP907" s="321" t="s">
        <v>664</v>
      </c>
      <c r="AQ907" s="321"/>
      <c r="AR907" s="321"/>
      <c r="AS907" s="321"/>
      <c r="AT907" s="321"/>
      <c r="AU907" s="321"/>
      <c r="AV907" s="321"/>
      <c r="AW907" s="321"/>
      <c r="AX907" s="321"/>
    </row>
    <row r="908" spans="1:50" ht="30" customHeight="1" x14ac:dyDescent="0.15">
      <c r="A908" s="404">
        <v>6</v>
      </c>
      <c r="B908" s="404">
        <v>1</v>
      </c>
      <c r="C908" s="424" t="s">
        <v>669</v>
      </c>
      <c r="D908" s="418"/>
      <c r="E908" s="418"/>
      <c r="F908" s="418"/>
      <c r="G908" s="418"/>
      <c r="H908" s="418"/>
      <c r="I908" s="418"/>
      <c r="J908" s="419">
        <v>5010005007398</v>
      </c>
      <c r="K908" s="420"/>
      <c r="L908" s="420"/>
      <c r="M908" s="420"/>
      <c r="N908" s="420"/>
      <c r="O908" s="420"/>
      <c r="P908" s="425" t="s">
        <v>680</v>
      </c>
      <c r="Q908" s="317"/>
      <c r="R908" s="317"/>
      <c r="S908" s="317"/>
      <c r="T908" s="317"/>
      <c r="U908" s="317"/>
      <c r="V908" s="317"/>
      <c r="W908" s="317"/>
      <c r="X908" s="317"/>
      <c r="Y908" s="318">
        <v>2</v>
      </c>
      <c r="Z908" s="319"/>
      <c r="AA908" s="319"/>
      <c r="AB908" s="320"/>
      <c r="AC908" s="322" t="s">
        <v>499</v>
      </c>
      <c r="AD908" s="322"/>
      <c r="AE908" s="322"/>
      <c r="AF908" s="322"/>
      <c r="AG908" s="322"/>
      <c r="AH908" s="323" t="s">
        <v>665</v>
      </c>
      <c r="AI908" s="324"/>
      <c r="AJ908" s="324"/>
      <c r="AK908" s="324"/>
      <c r="AL908" s="325">
        <v>100</v>
      </c>
      <c r="AM908" s="326"/>
      <c r="AN908" s="326"/>
      <c r="AO908" s="327"/>
      <c r="AP908" s="321" t="s">
        <v>665</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467</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27" t="s">
        <v>452</v>
      </c>
      <c r="AQ1101" s="427"/>
      <c r="AR1101" s="427"/>
      <c r="AS1101" s="427"/>
      <c r="AT1101" s="427"/>
      <c r="AU1101" s="427"/>
      <c r="AV1101" s="427"/>
      <c r="AW1101" s="427"/>
      <c r="AX1101" s="427"/>
    </row>
    <row r="1102" spans="1:50" ht="30" customHeight="1" x14ac:dyDescent="0.15">
      <c r="A1102" s="404">
        <v>1</v>
      </c>
      <c r="B1102" s="404">
        <v>1</v>
      </c>
      <c r="C1102" s="908"/>
      <c r="D1102" s="908"/>
      <c r="E1102" s="261" t="s">
        <v>566</v>
      </c>
      <c r="F1102" s="907"/>
      <c r="G1102" s="907"/>
      <c r="H1102" s="907"/>
      <c r="I1102" s="907"/>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908"/>
      <c r="D1103" s="908"/>
      <c r="E1103" s="907"/>
      <c r="F1103" s="907"/>
      <c r="G1103" s="907"/>
      <c r="H1103" s="907"/>
      <c r="I1103" s="90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8"/>
      <c r="D1104" s="908"/>
      <c r="E1104" s="907"/>
      <c r="F1104" s="907"/>
      <c r="G1104" s="907"/>
      <c r="H1104" s="907"/>
      <c r="I1104" s="90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8"/>
      <c r="D1105" s="908"/>
      <c r="E1105" s="907"/>
      <c r="F1105" s="907"/>
      <c r="G1105" s="907"/>
      <c r="H1105" s="907"/>
      <c r="I1105" s="90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8"/>
      <c r="D1106" s="908"/>
      <c r="E1106" s="907"/>
      <c r="F1106" s="907"/>
      <c r="G1106" s="907"/>
      <c r="H1106" s="907"/>
      <c r="I1106" s="90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8"/>
      <c r="D1107" s="908"/>
      <c r="E1107" s="907"/>
      <c r="F1107" s="907"/>
      <c r="G1107" s="907"/>
      <c r="H1107" s="907"/>
      <c r="I1107" s="90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8"/>
      <c r="D1108" s="908"/>
      <c r="E1108" s="907"/>
      <c r="F1108" s="907"/>
      <c r="G1108" s="907"/>
      <c r="H1108" s="907"/>
      <c r="I1108" s="90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8"/>
      <c r="D1109" s="908"/>
      <c r="E1109" s="907"/>
      <c r="F1109" s="907"/>
      <c r="G1109" s="907"/>
      <c r="H1109" s="907"/>
      <c r="I1109" s="90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8"/>
      <c r="D1110" s="908"/>
      <c r="E1110" s="907"/>
      <c r="F1110" s="907"/>
      <c r="G1110" s="907"/>
      <c r="H1110" s="907"/>
      <c r="I1110" s="90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8"/>
      <c r="D1111" s="908"/>
      <c r="E1111" s="907"/>
      <c r="F1111" s="907"/>
      <c r="G1111" s="907"/>
      <c r="H1111" s="907"/>
      <c r="I1111" s="90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8"/>
      <c r="D1112" s="908"/>
      <c r="E1112" s="907"/>
      <c r="F1112" s="907"/>
      <c r="G1112" s="907"/>
      <c r="H1112" s="907"/>
      <c r="I1112" s="90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8"/>
      <c r="D1113" s="908"/>
      <c r="E1113" s="907"/>
      <c r="F1113" s="907"/>
      <c r="G1113" s="907"/>
      <c r="H1113" s="907"/>
      <c r="I1113" s="90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8"/>
      <c r="D1114" s="908"/>
      <c r="E1114" s="907"/>
      <c r="F1114" s="907"/>
      <c r="G1114" s="907"/>
      <c r="H1114" s="907"/>
      <c r="I1114" s="90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8"/>
      <c r="D1115" s="908"/>
      <c r="E1115" s="907"/>
      <c r="F1115" s="907"/>
      <c r="G1115" s="907"/>
      <c r="H1115" s="907"/>
      <c r="I1115" s="90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8"/>
      <c r="D1116" s="908"/>
      <c r="E1116" s="907"/>
      <c r="F1116" s="907"/>
      <c r="G1116" s="907"/>
      <c r="H1116" s="907"/>
      <c r="I1116" s="90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8"/>
      <c r="D1117" s="908"/>
      <c r="E1117" s="907"/>
      <c r="F1117" s="907"/>
      <c r="G1117" s="907"/>
      <c r="H1117" s="907"/>
      <c r="I1117" s="90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8"/>
      <c r="D1118" s="908"/>
      <c r="E1118" s="907"/>
      <c r="F1118" s="907"/>
      <c r="G1118" s="907"/>
      <c r="H1118" s="907"/>
      <c r="I1118" s="90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8"/>
      <c r="D1119" s="908"/>
      <c r="E1119" s="261"/>
      <c r="F1119" s="907"/>
      <c r="G1119" s="907"/>
      <c r="H1119" s="907"/>
      <c r="I1119" s="90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8"/>
      <c r="D1120" s="908"/>
      <c r="E1120" s="907"/>
      <c r="F1120" s="907"/>
      <c r="G1120" s="907"/>
      <c r="H1120" s="907"/>
      <c r="I1120" s="90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8"/>
      <c r="D1121" s="908"/>
      <c r="E1121" s="907"/>
      <c r="F1121" s="907"/>
      <c r="G1121" s="907"/>
      <c r="H1121" s="907"/>
      <c r="I1121" s="90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8"/>
      <c r="D1122" s="908"/>
      <c r="E1122" s="907"/>
      <c r="F1122" s="907"/>
      <c r="G1122" s="907"/>
      <c r="H1122" s="907"/>
      <c r="I1122" s="90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8"/>
      <c r="D1123" s="908"/>
      <c r="E1123" s="907"/>
      <c r="F1123" s="907"/>
      <c r="G1123" s="907"/>
      <c r="H1123" s="907"/>
      <c r="I1123" s="90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8"/>
      <c r="D1124" s="908"/>
      <c r="E1124" s="907"/>
      <c r="F1124" s="907"/>
      <c r="G1124" s="907"/>
      <c r="H1124" s="907"/>
      <c r="I1124" s="90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8"/>
      <c r="D1125" s="908"/>
      <c r="E1125" s="907"/>
      <c r="F1125" s="907"/>
      <c r="G1125" s="907"/>
      <c r="H1125" s="907"/>
      <c r="I1125" s="90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8"/>
      <c r="D1126" s="908"/>
      <c r="E1126" s="907"/>
      <c r="F1126" s="907"/>
      <c r="G1126" s="907"/>
      <c r="H1126" s="907"/>
      <c r="I1126" s="90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8"/>
      <c r="D1127" s="908"/>
      <c r="E1127" s="907"/>
      <c r="F1127" s="907"/>
      <c r="G1127" s="907"/>
      <c r="H1127" s="907"/>
      <c r="I1127" s="90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8"/>
      <c r="D1128" s="908"/>
      <c r="E1128" s="907"/>
      <c r="F1128" s="907"/>
      <c r="G1128" s="907"/>
      <c r="H1128" s="907"/>
      <c r="I1128" s="90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8"/>
      <c r="D1129" s="908"/>
      <c r="E1129" s="907"/>
      <c r="F1129" s="907"/>
      <c r="G1129" s="907"/>
      <c r="H1129" s="907"/>
      <c r="I1129" s="90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8"/>
      <c r="D1130" s="908"/>
      <c r="E1130" s="907"/>
      <c r="F1130" s="907"/>
      <c r="G1130" s="907"/>
      <c r="H1130" s="907"/>
      <c r="I1130" s="90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8"/>
      <c r="D1131" s="908"/>
      <c r="E1131" s="907"/>
      <c r="F1131" s="907"/>
      <c r="G1131" s="907"/>
      <c r="H1131" s="907"/>
      <c r="I1131" s="90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5">
      <formula>IF(RIGHT(TEXT(P14,"0.#"),1)=".",FALSE,TRUE)</formula>
    </cfRule>
    <cfRule type="expression" dxfId="2828" priority="14056">
      <formula>IF(RIGHT(TEXT(P14,"0.#"),1)=".",TRUE,FALSE)</formula>
    </cfRule>
  </conditionalFormatting>
  <conditionalFormatting sqref="AE32">
    <cfRule type="expression" dxfId="2827" priority="14045">
      <formula>IF(RIGHT(TEXT(AE32,"0.#"),1)=".",FALSE,TRUE)</formula>
    </cfRule>
    <cfRule type="expression" dxfId="2826" priority="14046">
      <formula>IF(RIGHT(TEXT(AE32,"0.#"),1)=".",TRUE,FALSE)</formula>
    </cfRule>
  </conditionalFormatting>
  <conditionalFormatting sqref="P18:AX18">
    <cfRule type="expression" dxfId="2825" priority="13931">
      <formula>IF(RIGHT(TEXT(P18,"0.#"),1)=".",FALSE,TRUE)</formula>
    </cfRule>
    <cfRule type="expression" dxfId="2824" priority="13932">
      <formula>IF(RIGHT(TEXT(P18,"0.#"),1)=".",TRUE,FALSE)</formula>
    </cfRule>
  </conditionalFormatting>
  <conditionalFormatting sqref="Y782">
    <cfRule type="expression" dxfId="2823" priority="13927">
      <formula>IF(RIGHT(TEXT(Y782,"0.#"),1)=".",FALSE,TRUE)</formula>
    </cfRule>
    <cfRule type="expression" dxfId="2822" priority="13928">
      <formula>IF(RIGHT(TEXT(Y782,"0.#"),1)=".",TRUE,FALSE)</formula>
    </cfRule>
  </conditionalFormatting>
  <conditionalFormatting sqref="Y791">
    <cfRule type="expression" dxfId="2821" priority="13923">
      <formula>IF(RIGHT(TEXT(Y791,"0.#"),1)=".",FALSE,TRUE)</formula>
    </cfRule>
    <cfRule type="expression" dxfId="2820" priority="13924">
      <formula>IF(RIGHT(TEXT(Y791,"0.#"),1)=".",TRUE,FALSE)</formula>
    </cfRule>
  </conditionalFormatting>
  <conditionalFormatting sqref="Y822:Y829 Y820 Y809:Y816 Y807 Y796:Y803 Y794">
    <cfRule type="expression" dxfId="2819" priority="13705">
      <formula>IF(RIGHT(TEXT(Y794,"0.#"),1)=".",FALSE,TRUE)</formula>
    </cfRule>
    <cfRule type="expression" dxfId="2818" priority="13706">
      <formula>IF(RIGHT(TEXT(Y794,"0.#"),1)=".",TRUE,FALSE)</formula>
    </cfRule>
  </conditionalFormatting>
  <conditionalFormatting sqref="P16:AQ17 P13:AX13 P15:AX15">
    <cfRule type="expression" dxfId="2817" priority="13753">
      <formula>IF(RIGHT(TEXT(P13,"0.#"),1)=".",FALSE,TRUE)</formula>
    </cfRule>
    <cfRule type="expression" dxfId="2816" priority="13754">
      <formula>IF(RIGHT(TEXT(P13,"0.#"),1)=".",TRUE,FALSE)</formula>
    </cfRule>
  </conditionalFormatting>
  <conditionalFormatting sqref="P19:AJ19">
    <cfRule type="expression" dxfId="2815" priority="13751">
      <formula>IF(RIGHT(TEXT(P19,"0.#"),1)=".",FALSE,TRUE)</formula>
    </cfRule>
    <cfRule type="expression" dxfId="2814" priority="13752">
      <formula>IF(RIGHT(TEXT(P19,"0.#"),1)=".",TRUE,FALSE)</formula>
    </cfRule>
  </conditionalFormatting>
  <conditionalFormatting sqref="AE101 AQ101 AU101">
    <cfRule type="expression" dxfId="2813" priority="13743">
      <formula>IF(RIGHT(TEXT(AE101,"0.#"),1)=".",FALSE,TRUE)</formula>
    </cfRule>
    <cfRule type="expression" dxfId="2812" priority="13744">
      <formula>IF(RIGHT(TEXT(AE101,"0.#"),1)=".",TRUE,FALSE)</formula>
    </cfRule>
  </conditionalFormatting>
  <conditionalFormatting sqref="Y783:Y790 Y781">
    <cfRule type="expression" dxfId="2811" priority="13729">
      <formula>IF(RIGHT(TEXT(Y781,"0.#"),1)=".",FALSE,TRUE)</formula>
    </cfRule>
    <cfRule type="expression" dxfId="2810" priority="13730">
      <formula>IF(RIGHT(TEXT(Y781,"0.#"),1)=".",TRUE,FALSE)</formula>
    </cfRule>
  </conditionalFormatting>
  <conditionalFormatting sqref="AU782">
    <cfRule type="expression" dxfId="2809" priority="13727">
      <formula>IF(RIGHT(TEXT(AU782,"0.#"),1)=".",FALSE,TRUE)</formula>
    </cfRule>
    <cfRule type="expression" dxfId="2808" priority="13728">
      <formula>IF(RIGHT(TEXT(AU782,"0.#"),1)=".",TRUE,FALSE)</formula>
    </cfRule>
  </conditionalFormatting>
  <conditionalFormatting sqref="AU791">
    <cfRule type="expression" dxfId="2807" priority="13725">
      <formula>IF(RIGHT(TEXT(AU791,"0.#"),1)=".",FALSE,TRUE)</formula>
    </cfRule>
    <cfRule type="expression" dxfId="2806" priority="13726">
      <formula>IF(RIGHT(TEXT(AU791,"0.#"),1)=".",TRUE,FALSE)</formula>
    </cfRule>
  </conditionalFormatting>
  <conditionalFormatting sqref="AU783:AU790 AU781">
    <cfRule type="expression" dxfId="2805" priority="13723">
      <formula>IF(RIGHT(TEXT(AU781,"0.#"),1)=".",FALSE,TRUE)</formula>
    </cfRule>
    <cfRule type="expression" dxfId="2804" priority="13724">
      <formula>IF(RIGHT(TEXT(AU781,"0.#"),1)=".",TRUE,FALSE)</formula>
    </cfRule>
  </conditionalFormatting>
  <conditionalFormatting sqref="Y821 Y808 Y795">
    <cfRule type="expression" dxfId="2803" priority="13709">
      <formula>IF(RIGHT(TEXT(Y795,"0.#"),1)=".",FALSE,TRUE)</formula>
    </cfRule>
    <cfRule type="expression" dxfId="2802" priority="13710">
      <formula>IF(RIGHT(TEXT(Y795,"0.#"),1)=".",TRUE,FALSE)</formula>
    </cfRule>
  </conditionalFormatting>
  <conditionalFormatting sqref="Y830 Y817 Y804">
    <cfRule type="expression" dxfId="2801" priority="13707">
      <formula>IF(RIGHT(TEXT(Y804,"0.#"),1)=".",FALSE,TRUE)</formula>
    </cfRule>
    <cfRule type="expression" dxfId="2800" priority="13708">
      <formula>IF(RIGHT(TEXT(Y804,"0.#"),1)=".",TRUE,FALSE)</formula>
    </cfRule>
  </conditionalFormatting>
  <conditionalFormatting sqref="AU821 AU808 AU795">
    <cfRule type="expression" dxfId="2799" priority="13703">
      <formula>IF(RIGHT(TEXT(AU795,"0.#"),1)=".",FALSE,TRUE)</formula>
    </cfRule>
    <cfRule type="expression" dxfId="2798" priority="13704">
      <formula>IF(RIGHT(TEXT(AU795,"0.#"),1)=".",TRUE,FALSE)</formula>
    </cfRule>
  </conditionalFormatting>
  <conditionalFormatting sqref="AU830 AU817 AU804">
    <cfRule type="expression" dxfId="2797" priority="13701">
      <formula>IF(RIGHT(TEXT(AU804,"0.#"),1)=".",FALSE,TRUE)</formula>
    </cfRule>
    <cfRule type="expression" dxfId="2796" priority="13702">
      <formula>IF(RIGHT(TEXT(AU804,"0.#"),1)=".",TRUE,FALSE)</formula>
    </cfRule>
  </conditionalFormatting>
  <conditionalFormatting sqref="AU822:AU829 AU820 AU809:AU816 AU807 AU796:AU803 AU794">
    <cfRule type="expression" dxfId="2795" priority="13699">
      <formula>IF(RIGHT(TEXT(AU794,"0.#"),1)=".",FALSE,TRUE)</formula>
    </cfRule>
    <cfRule type="expression" dxfId="2794" priority="13700">
      <formula>IF(RIGHT(TEXT(AU794,"0.#"),1)=".",TRUE,FALSE)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E33">
    <cfRule type="expression" dxfId="2787" priority="13513">
      <formula>IF(RIGHT(TEXT(AE33,"0.#"),1)=".",FALSE,TRUE)</formula>
    </cfRule>
    <cfRule type="expression" dxfId="2786" priority="13514">
      <formula>IF(RIGHT(TEXT(AE33,"0.#"),1)=".",TRUE,FALSE)</formula>
    </cfRule>
  </conditionalFormatting>
  <conditionalFormatting sqref="AE34 AI34 AM34">
    <cfRule type="expression" dxfId="2785" priority="13511">
      <formula>IF(RIGHT(TEXT(AE34,"0.#"),1)=".",FALSE,TRUE)</formula>
    </cfRule>
    <cfRule type="expression" dxfId="2784" priority="13512">
      <formula>IF(RIGHT(TEXT(AE34,"0.#"),1)=".",TRUE,FALSE)</formula>
    </cfRule>
  </conditionalFormatting>
  <conditionalFormatting sqref="AI33">
    <cfRule type="expression" dxfId="2783" priority="13507">
      <formula>IF(RIGHT(TEXT(AI33,"0.#"),1)=".",FALSE,TRUE)</formula>
    </cfRule>
    <cfRule type="expression" dxfId="2782" priority="13508">
      <formula>IF(RIGHT(TEXT(AI33,"0.#"),1)=".",TRUE,FALSE)</formula>
    </cfRule>
  </conditionalFormatting>
  <conditionalFormatting sqref="AI32">
    <cfRule type="expression" dxfId="2781" priority="13505">
      <formula>IF(RIGHT(TEXT(AI32,"0.#"),1)=".",FALSE,TRUE)</formula>
    </cfRule>
    <cfRule type="expression" dxfId="2780" priority="13506">
      <formula>IF(RIGHT(TEXT(AI32,"0.#"),1)=".",TRUE,FALSE)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I101">
    <cfRule type="expression" dxfId="2687" priority="13275">
      <formula>IF(RIGHT(TEXT(AI101,"0.#"),1)=".",FALSE,TRUE)</formula>
    </cfRule>
    <cfRule type="expression" dxfId="2686" priority="13276">
      <formula>IF(RIGHT(TEXT(AI101,"0.#"),1)=".",TRUE,FALSE)</formula>
    </cfRule>
  </conditionalFormatting>
  <conditionalFormatting sqref="AM101">
    <cfRule type="expression" dxfId="2685" priority="13273">
      <formula>IF(RIGHT(TEXT(AM101,"0.#"),1)=".",FALSE,TRUE)</formula>
    </cfRule>
    <cfRule type="expression" dxfId="2684" priority="13274">
      <formula>IF(RIGHT(TEXT(AM101,"0.#"),1)=".",TRUE,FALSE)</formula>
    </cfRule>
  </conditionalFormatting>
  <conditionalFormatting sqref="AE102">
    <cfRule type="expression" dxfId="2683" priority="13271">
      <formula>IF(RIGHT(TEXT(AE102,"0.#"),1)=".",FALSE,TRUE)</formula>
    </cfRule>
    <cfRule type="expression" dxfId="2682" priority="13272">
      <formula>IF(RIGHT(TEXT(AE102,"0.#"),1)=".",TRUE,FALSE)</formula>
    </cfRule>
  </conditionalFormatting>
  <conditionalFormatting sqref="AI102">
    <cfRule type="expression" dxfId="2681" priority="13269">
      <formula>IF(RIGHT(TEXT(AI102,"0.#"),1)=".",FALSE,TRUE)</formula>
    </cfRule>
    <cfRule type="expression" dxfId="2680" priority="13270">
      <formula>IF(RIGHT(TEXT(AI102,"0.#"),1)=".",TRUE,FALSE)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39:AO866">
    <cfRule type="expression" dxfId="2533" priority="6677">
      <formula>IF(AND(AL839&gt;=0, RIGHT(TEXT(AL839,"0.#"),1)&lt;&gt;"."),TRUE,FALSE)</formula>
    </cfRule>
    <cfRule type="expression" dxfId="2532" priority="6678">
      <formula>IF(AND(AL839&gt;=0, RIGHT(TEXT(AL839,"0.#"),1)="."),TRUE,FALSE)</formula>
    </cfRule>
    <cfRule type="expression" dxfId="2531" priority="6679">
      <formula>IF(AND(AL839&lt;0, RIGHT(TEXT(AL839,"0.#"),1)&lt;&gt;"."),TRUE,FALSE)</formula>
    </cfRule>
    <cfRule type="expression" dxfId="2530" priority="6680">
      <formula>IF(AND(AL839&lt;0, RIGHT(TEXT(AL839,"0.#"),1)="."),TRUE,FALSE)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39:Y866">
    <cfRule type="expression" dxfId="2459" priority="3005">
      <formula>IF(RIGHT(TEXT(Y839,"0.#"),1)=".",FALSE,TRUE)</formula>
    </cfRule>
    <cfRule type="expression" dxfId="2458" priority="3006">
      <formula>IF(RIGHT(TEXT(Y839,"0.#"),1)=".",TRUE,FALSE)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02:AO1131">
    <cfRule type="expression" dxfId="2429" priority="2911">
      <formula>IF(AND(AL1102&gt;=0, RIGHT(TEXT(AL1102,"0.#"),1)&lt;&gt;"."),TRUE,FALSE)</formula>
    </cfRule>
    <cfRule type="expression" dxfId="2428" priority="2912">
      <formula>IF(AND(AL1102&gt;=0, RIGHT(TEXT(AL1102,"0.#"),1)="."),TRUE,FALSE)</formula>
    </cfRule>
    <cfRule type="expression" dxfId="2427" priority="2913">
      <formula>IF(AND(AL1102&lt;0, RIGHT(TEXT(AL1102,"0.#"),1)&lt;&gt;"."),TRUE,FALSE)</formula>
    </cfRule>
    <cfRule type="expression" dxfId="2426" priority="2914">
      <formula>IF(AND(AL1102&lt;0, RIGHT(TEXT(AL1102,"0.#"),1)="."),TRUE,FALSE)</formula>
    </cfRule>
  </conditionalFormatting>
  <conditionalFormatting sqref="Y1102:Y1131">
    <cfRule type="expression" dxfId="2425" priority="2909">
      <formula>IF(RIGHT(TEXT(Y1102,"0.#"),1)=".",FALSE,TRUE)</formula>
    </cfRule>
    <cfRule type="expression" dxfId="2424" priority="2910">
      <formula>IF(RIGHT(TEXT(Y1102,"0.#"),1)=".",TRUE,FALSE)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AL838:AO838">
    <cfRule type="expression" dxfId="2415" priority="2863">
      <formula>IF(AND(AL838&gt;=0, RIGHT(TEXT(AL838,"0.#"),1)&lt;&gt;"."),TRUE,FALSE)</formula>
    </cfRule>
    <cfRule type="expression" dxfId="2414" priority="2864">
      <formula>IF(AND(AL838&gt;=0, RIGHT(TEXT(AL838,"0.#"),1)="."),TRUE,FALSE)</formula>
    </cfRule>
    <cfRule type="expression" dxfId="2413" priority="2865">
      <formula>IF(AND(AL838&lt;0, RIGHT(TEXT(AL838,"0.#"),1)&lt;&gt;"."),TRUE,FALSE)</formula>
    </cfRule>
    <cfRule type="expression" dxfId="2412" priority="2866">
      <formula>IF(AND(AL838&lt;0, RIGHT(TEXT(AL838,"0.#"),1)="."),TRUE,FALSE)</formula>
    </cfRule>
  </conditionalFormatting>
  <conditionalFormatting sqref="Y838">
    <cfRule type="expression" dxfId="2411" priority="2861">
      <formula>IF(RIGHT(TEXT(Y838,"0.#"),1)=".",FALSE,TRUE)</formula>
    </cfRule>
    <cfRule type="expression" dxfId="2410" priority="2862">
      <formula>IF(RIGHT(TEXT(Y838,"0.#"),1)=".",TRUE,FALSE)</formula>
    </cfRule>
  </conditionalFormatting>
  <conditionalFormatting sqref="AE492">
    <cfRule type="expression" dxfId="2409" priority="1649">
      <formula>IF(RIGHT(TEXT(AE492,"0.#"),1)=".",FALSE,TRUE)</formula>
    </cfRule>
    <cfRule type="expression" dxfId="2408" priority="1650">
      <formula>IF(RIGHT(TEXT(AE492,"0.#"),1)=".",TRUE,FALSE)</formula>
    </cfRule>
  </conditionalFormatting>
  <conditionalFormatting sqref="AE493">
    <cfRule type="expression" dxfId="2407" priority="1647">
      <formula>IF(RIGHT(TEXT(AE493,"0.#"),1)=".",FALSE,TRUE)</formula>
    </cfRule>
    <cfRule type="expression" dxfId="2406" priority="1648">
      <formula>IF(RIGHT(TEXT(AE493,"0.#"),1)=".",TRUE,FALSE)</formula>
    </cfRule>
  </conditionalFormatting>
  <conditionalFormatting sqref="AE494">
    <cfRule type="expression" dxfId="2405" priority="1645">
      <formula>IF(RIGHT(TEXT(AE494,"0.#"),1)=".",FALSE,TRUE)</formula>
    </cfRule>
    <cfRule type="expression" dxfId="2404" priority="1646">
      <formula>IF(RIGHT(TEXT(AE494,"0.#"),1)=".",TRUE,FALSE)</formula>
    </cfRule>
  </conditionalFormatting>
  <conditionalFormatting sqref="AQ493">
    <cfRule type="expression" dxfId="2403" priority="1625">
      <formula>IF(RIGHT(TEXT(AQ493,"0.#"),1)=".",FALSE,TRUE)</formula>
    </cfRule>
    <cfRule type="expression" dxfId="2402" priority="1626">
      <formula>IF(RIGHT(TEXT(AQ493,"0.#"),1)=".",TRUE,FALSE)</formula>
    </cfRule>
  </conditionalFormatting>
  <conditionalFormatting sqref="AQ494">
    <cfRule type="expression" dxfId="2401" priority="1623">
      <formula>IF(RIGHT(TEXT(AQ494,"0.#"),1)=".",FALSE,TRUE)</formula>
    </cfRule>
    <cfRule type="expression" dxfId="2400" priority="1624">
      <formula>IF(RIGHT(TEXT(AQ494,"0.#"),1)=".",TRUE,FALSE)</formula>
    </cfRule>
  </conditionalFormatting>
  <conditionalFormatting sqref="AQ492">
    <cfRule type="expression" dxfId="2399" priority="1621">
      <formula>IF(RIGHT(TEXT(AQ492,"0.#"),1)=".",FALSE,TRUE)</formula>
    </cfRule>
    <cfRule type="expression" dxfId="2398" priority="1622">
      <formula>IF(RIGHT(TEXT(AQ492,"0.#"),1)=".",TRUE,FALSE)</formula>
    </cfRule>
  </conditionalFormatting>
  <conditionalFormatting sqref="AU494">
    <cfRule type="expression" dxfId="2397" priority="1633">
      <formula>IF(RIGHT(TEXT(AU494,"0.#"),1)=".",FALSE,TRUE)</formula>
    </cfRule>
    <cfRule type="expression" dxfId="2396" priority="1634">
      <formula>IF(RIGHT(TEXT(AU494,"0.#"),1)=".",TRUE,FALSE)</formula>
    </cfRule>
  </conditionalFormatting>
  <conditionalFormatting sqref="AU492">
    <cfRule type="expression" dxfId="2395" priority="1637">
      <formula>IF(RIGHT(TEXT(AU492,"0.#"),1)=".",FALSE,TRUE)</formula>
    </cfRule>
    <cfRule type="expression" dxfId="2394" priority="1638">
      <formula>IF(RIGHT(TEXT(AU492,"0.#"),1)=".",TRUE,FALSE)</formula>
    </cfRule>
  </conditionalFormatting>
  <conditionalFormatting sqref="AU493">
    <cfRule type="expression" dxfId="2393" priority="1635">
      <formula>IF(RIGHT(TEXT(AU493,"0.#"),1)=".",FALSE,TRUE)</formula>
    </cfRule>
    <cfRule type="expression" dxfId="2392" priority="1636">
      <formula>IF(RIGHT(TEXT(AU493,"0.#"),1)=".",TRUE,FALSE)</formula>
    </cfRule>
  </conditionalFormatting>
  <conditionalFormatting sqref="AU583">
    <cfRule type="expression" dxfId="2391" priority="1153">
      <formula>IF(RIGHT(TEXT(AU583,"0.#"),1)=".",FALSE,TRUE)</formula>
    </cfRule>
    <cfRule type="expression" dxfId="2390" priority="1154">
      <formula>IF(RIGHT(TEXT(AU583,"0.#"),1)=".",TRUE,FALSE)</formula>
    </cfRule>
  </conditionalFormatting>
  <conditionalFormatting sqref="AU582">
    <cfRule type="expression" dxfId="2389" priority="1155">
      <formula>IF(RIGHT(TEXT(AU582,"0.#"),1)=".",FALSE,TRUE)</formula>
    </cfRule>
    <cfRule type="expression" dxfId="2388" priority="1156">
      <formula>IF(RIGHT(TEXT(AU582,"0.#"),1)=".",TRUE,FALSE)</formula>
    </cfRule>
  </conditionalFormatting>
  <conditionalFormatting sqref="AE499">
    <cfRule type="expression" dxfId="2387" priority="1615">
      <formula>IF(RIGHT(TEXT(AE499,"0.#"),1)=".",FALSE,TRUE)</formula>
    </cfRule>
    <cfRule type="expression" dxfId="2386" priority="1616">
      <formula>IF(RIGHT(TEXT(AE499,"0.#"),1)=".",TRUE,FALSE)</formula>
    </cfRule>
  </conditionalFormatting>
  <conditionalFormatting sqref="AE497">
    <cfRule type="expression" dxfId="2385" priority="1619">
      <formula>IF(RIGHT(TEXT(AE497,"0.#"),1)=".",FALSE,TRUE)</formula>
    </cfRule>
    <cfRule type="expression" dxfId="2384" priority="1620">
      <formula>IF(RIGHT(TEXT(AE497,"0.#"),1)=".",TRUE,FALSE)</formula>
    </cfRule>
  </conditionalFormatting>
  <conditionalFormatting sqref="AE498">
    <cfRule type="expression" dxfId="2383" priority="1617">
      <formula>IF(RIGHT(TEXT(AE498,"0.#"),1)=".",FALSE,TRUE)</formula>
    </cfRule>
    <cfRule type="expression" dxfId="2382" priority="1618">
      <formula>IF(RIGHT(TEXT(AE498,"0.#"),1)=".",TRUE,FALSE)</formula>
    </cfRule>
  </conditionalFormatting>
  <conditionalFormatting sqref="AU499">
    <cfRule type="expression" dxfId="2381" priority="1603">
      <formula>IF(RIGHT(TEXT(AU499,"0.#"),1)=".",FALSE,TRUE)</formula>
    </cfRule>
    <cfRule type="expression" dxfId="2380" priority="1604">
      <formula>IF(RIGHT(TEXT(AU499,"0.#"),1)=".",TRUE,FALSE)</formula>
    </cfRule>
  </conditionalFormatting>
  <conditionalFormatting sqref="AU497">
    <cfRule type="expression" dxfId="2379" priority="1607">
      <formula>IF(RIGHT(TEXT(AU497,"0.#"),1)=".",FALSE,TRUE)</formula>
    </cfRule>
    <cfRule type="expression" dxfId="2378" priority="1608">
      <formula>IF(RIGHT(TEXT(AU497,"0.#"),1)=".",TRUE,FALSE)</formula>
    </cfRule>
  </conditionalFormatting>
  <conditionalFormatting sqref="AU498">
    <cfRule type="expression" dxfId="2377" priority="1605">
      <formula>IF(RIGHT(TEXT(AU498,"0.#"),1)=".",FALSE,TRUE)</formula>
    </cfRule>
    <cfRule type="expression" dxfId="2376" priority="1606">
      <formula>IF(RIGHT(TEXT(AU498,"0.#"),1)=".",TRUE,FALSE)</formula>
    </cfRule>
  </conditionalFormatting>
  <conditionalFormatting sqref="AQ497">
    <cfRule type="expression" dxfId="2375" priority="1591">
      <formula>IF(RIGHT(TEXT(AQ497,"0.#"),1)=".",FALSE,TRUE)</formula>
    </cfRule>
    <cfRule type="expression" dxfId="2374" priority="1592">
      <formula>IF(RIGHT(TEXT(AQ497,"0.#"),1)=".",TRUE,FALSE)</formula>
    </cfRule>
  </conditionalFormatting>
  <conditionalFormatting sqref="AQ498">
    <cfRule type="expression" dxfId="2373" priority="1595">
      <formula>IF(RIGHT(TEXT(AQ498,"0.#"),1)=".",FALSE,TRUE)</formula>
    </cfRule>
    <cfRule type="expression" dxfId="2372" priority="1596">
      <formula>IF(RIGHT(TEXT(AQ498,"0.#"),1)=".",TRUE,FALSE)</formula>
    </cfRule>
  </conditionalFormatting>
  <conditionalFormatting sqref="AQ499">
    <cfRule type="expression" dxfId="2371" priority="1593">
      <formula>IF(RIGHT(TEXT(AQ499,"0.#"),1)=".",FALSE,TRUE)</formula>
    </cfRule>
    <cfRule type="expression" dxfId="2370" priority="1594">
      <formula>IF(RIGHT(TEXT(AQ499,"0.#"),1)=".",TRUE,FALSE)</formula>
    </cfRule>
  </conditionalFormatting>
  <conditionalFormatting sqref="AE504">
    <cfRule type="expression" dxfId="2369" priority="1585">
      <formula>IF(RIGHT(TEXT(AE504,"0.#"),1)=".",FALSE,TRUE)</formula>
    </cfRule>
    <cfRule type="expression" dxfId="2368" priority="1586">
      <formula>IF(RIGHT(TEXT(AE504,"0.#"),1)=".",TRUE,FALSE)</formula>
    </cfRule>
  </conditionalFormatting>
  <conditionalFormatting sqref="AE502">
    <cfRule type="expression" dxfId="2367" priority="1589">
      <formula>IF(RIGHT(TEXT(AE502,"0.#"),1)=".",FALSE,TRUE)</formula>
    </cfRule>
    <cfRule type="expression" dxfId="2366" priority="1590">
      <formula>IF(RIGHT(TEXT(AE502,"0.#"),1)=".",TRUE,FALSE)</formula>
    </cfRule>
  </conditionalFormatting>
  <conditionalFormatting sqref="AE503">
    <cfRule type="expression" dxfId="2365" priority="1587">
      <formula>IF(RIGHT(TEXT(AE503,"0.#"),1)=".",FALSE,TRUE)</formula>
    </cfRule>
    <cfRule type="expression" dxfId="2364" priority="1588">
      <formula>IF(RIGHT(TEXT(AE503,"0.#"),1)=".",TRUE,FALSE)</formula>
    </cfRule>
  </conditionalFormatting>
  <conditionalFormatting sqref="AU504">
    <cfRule type="expression" dxfId="2363" priority="1573">
      <formula>IF(RIGHT(TEXT(AU504,"0.#"),1)=".",FALSE,TRUE)</formula>
    </cfRule>
    <cfRule type="expression" dxfId="2362" priority="1574">
      <formula>IF(RIGHT(TEXT(AU504,"0.#"),1)=".",TRUE,FALSE)</formula>
    </cfRule>
  </conditionalFormatting>
  <conditionalFormatting sqref="AU502">
    <cfRule type="expression" dxfId="2361" priority="1577">
      <formula>IF(RIGHT(TEXT(AU502,"0.#"),1)=".",FALSE,TRUE)</formula>
    </cfRule>
    <cfRule type="expression" dxfId="2360" priority="1578">
      <formula>IF(RIGHT(TEXT(AU502,"0.#"),1)=".",TRUE,FALSE)</formula>
    </cfRule>
  </conditionalFormatting>
  <conditionalFormatting sqref="AU503">
    <cfRule type="expression" dxfId="2359" priority="1575">
      <formula>IF(RIGHT(TEXT(AU503,"0.#"),1)=".",FALSE,TRUE)</formula>
    </cfRule>
    <cfRule type="expression" dxfId="2358" priority="1576">
      <formula>IF(RIGHT(TEXT(AU503,"0.#"),1)=".",TRUE,FALSE)</formula>
    </cfRule>
  </conditionalFormatting>
  <conditionalFormatting sqref="AQ502">
    <cfRule type="expression" dxfId="2357" priority="1561">
      <formula>IF(RIGHT(TEXT(AQ502,"0.#"),1)=".",FALSE,TRUE)</formula>
    </cfRule>
    <cfRule type="expression" dxfId="2356" priority="1562">
      <formula>IF(RIGHT(TEXT(AQ502,"0.#"),1)=".",TRUE,FALSE)</formula>
    </cfRule>
  </conditionalFormatting>
  <conditionalFormatting sqref="AQ503">
    <cfRule type="expression" dxfId="2355" priority="1565">
      <formula>IF(RIGHT(TEXT(AQ503,"0.#"),1)=".",FALSE,TRUE)</formula>
    </cfRule>
    <cfRule type="expression" dxfId="2354" priority="1566">
      <formula>IF(RIGHT(TEXT(AQ503,"0.#"),1)=".",TRUE,FALSE)</formula>
    </cfRule>
  </conditionalFormatting>
  <conditionalFormatting sqref="AQ504">
    <cfRule type="expression" dxfId="2353" priority="1563">
      <formula>IF(RIGHT(TEXT(AQ504,"0.#"),1)=".",FALSE,TRUE)</formula>
    </cfRule>
    <cfRule type="expression" dxfId="2352" priority="1564">
      <formula>IF(RIGHT(TEXT(AQ504,"0.#"),1)=".",TRUE,FALSE)</formula>
    </cfRule>
  </conditionalFormatting>
  <conditionalFormatting sqref="AE509">
    <cfRule type="expression" dxfId="2351" priority="1555">
      <formula>IF(RIGHT(TEXT(AE509,"0.#"),1)=".",FALSE,TRUE)</formula>
    </cfRule>
    <cfRule type="expression" dxfId="2350" priority="1556">
      <formula>IF(RIGHT(TEXT(AE509,"0.#"),1)=".",TRUE,FALSE)</formula>
    </cfRule>
  </conditionalFormatting>
  <conditionalFormatting sqref="AE507">
    <cfRule type="expression" dxfId="2349" priority="1559">
      <formula>IF(RIGHT(TEXT(AE507,"0.#"),1)=".",FALSE,TRUE)</formula>
    </cfRule>
    <cfRule type="expression" dxfId="2348" priority="1560">
      <formula>IF(RIGHT(TEXT(AE507,"0.#"),1)=".",TRUE,FALSE)</formula>
    </cfRule>
  </conditionalFormatting>
  <conditionalFormatting sqref="AE508">
    <cfRule type="expression" dxfId="2347" priority="1557">
      <formula>IF(RIGHT(TEXT(AE508,"0.#"),1)=".",FALSE,TRUE)</formula>
    </cfRule>
    <cfRule type="expression" dxfId="2346" priority="1558">
      <formula>IF(RIGHT(TEXT(AE508,"0.#"),1)=".",TRUE,FALSE)</formula>
    </cfRule>
  </conditionalFormatting>
  <conditionalFormatting sqref="AU509">
    <cfRule type="expression" dxfId="2345" priority="1543">
      <formula>IF(RIGHT(TEXT(AU509,"0.#"),1)=".",FALSE,TRUE)</formula>
    </cfRule>
    <cfRule type="expression" dxfId="2344" priority="1544">
      <formula>IF(RIGHT(TEXT(AU509,"0.#"),1)=".",TRUE,FALSE)</formula>
    </cfRule>
  </conditionalFormatting>
  <conditionalFormatting sqref="AU507">
    <cfRule type="expression" dxfId="2343" priority="1547">
      <formula>IF(RIGHT(TEXT(AU507,"0.#"),1)=".",FALSE,TRUE)</formula>
    </cfRule>
    <cfRule type="expression" dxfId="2342" priority="1548">
      <formula>IF(RIGHT(TEXT(AU507,"0.#"),1)=".",TRUE,FALSE)</formula>
    </cfRule>
  </conditionalFormatting>
  <conditionalFormatting sqref="AU508">
    <cfRule type="expression" dxfId="2341" priority="1545">
      <formula>IF(RIGHT(TEXT(AU508,"0.#"),1)=".",FALSE,TRUE)</formula>
    </cfRule>
    <cfRule type="expression" dxfId="2340" priority="1546">
      <formula>IF(RIGHT(TEXT(AU508,"0.#"),1)=".",TRUE,FALSE)</formula>
    </cfRule>
  </conditionalFormatting>
  <conditionalFormatting sqref="AQ507">
    <cfRule type="expression" dxfId="2339" priority="1531">
      <formula>IF(RIGHT(TEXT(AQ507,"0.#"),1)=".",FALSE,TRUE)</formula>
    </cfRule>
    <cfRule type="expression" dxfId="2338" priority="1532">
      <formula>IF(RIGHT(TEXT(AQ507,"0.#"),1)=".",TRUE,FALSE)</formula>
    </cfRule>
  </conditionalFormatting>
  <conditionalFormatting sqref="AQ508">
    <cfRule type="expression" dxfId="2337" priority="1535">
      <formula>IF(RIGHT(TEXT(AQ508,"0.#"),1)=".",FALSE,TRUE)</formula>
    </cfRule>
    <cfRule type="expression" dxfId="2336" priority="1536">
      <formula>IF(RIGHT(TEXT(AQ508,"0.#"),1)=".",TRUE,FALSE)</formula>
    </cfRule>
  </conditionalFormatting>
  <conditionalFormatting sqref="AQ509">
    <cfRule type="expression" dxfId="2335" priority="1533">
      <formula>IF(RIGHT(TEXT(AQ509,"0.#"),1)=".",FALSE,TRUE)</formula>
    </cfRule>
    <cfRule type="expression" dxfId="2334" priority="1534">
      <formula>IF(RIGHT(TEXT(AQ509,"0.#"),1)=".",TRUE,FALSE)</formula>
    </cfRule>
  </conditionalFormatting>
  <conditionalFormatting sqref="AE465">
    <cfRule type="expression" dxfId="2333" priority="1825">
      <formula>IF(RIGHT(TEXT(AE465,"0.#"),1)=".",FALSE,TRUE)</formula>
    </cfRule>
    <cfRule type="expression" dxfId="2332" priority="1826">
      <formula>IF(RIGHT(TEXT(AE465,"0.#"),1)=".",TRUE,FALSE)</formula>
    </cfRule>
  </conditionalFormatting>
  <conditionalFormatting sqref="AE463">
    <cfRule type="expression" dxfId="2331" priority="1829">
      <formula>IF(RIGHT(TEXT(AE463,"0.#"),1)=".",FALSE,TRUE)</formula>
    </cfRule>
    <cfRule type="expression" dxfId="2330" priority="1830">
      <formula>IF(RIGHT(TEXT(AE463,"0.#"),1)=".",TRUE,FALSE)</formula>
    </cfRule>
  </conditionalFormatting>
  <conditionalFormatting sqref="AE464">
    <cfRule type="expression" dxfId="2329" priority="1827">
      <formula>IF(RIGHT(TEXT(AE464,"0.#"),1)=".",FALSE,TRUE)</formula>
    </cfRule>
    <cfRule type="expression" dxfId="2328" priority="1828">
      <formula>IF(RIGHT(TEXT(AE464,"0.#"),1)=".",TRUE,FALSE)</formula>
    </cfRule>
  </conditionalFormatting>
  <conditionalFormatting sqref="AM465">
    <cfRule type="expression" dxfId="2327" priority="1819">
      <formula>IF(RIGHT(TEXT(AM465,"0.#"),1)=".",FALSE,TRUE)</formula>
    </cfRule>
    <cfRule type="expression" dxfId="2326" priority="1820">
      <formula>IF(RIGHT(TEXT(AM465,"0.#"),1)=".",TRUE,FALSE)</formula>
    </cfRule>
  </conditionalFormatting>
  <conditionalFormatting sqref="AM463">
    <cfRule type="expression" dxfId="2325" priority="1823">
      <formula>IF(RIGHT(TEXT(AM463,"0.#"),1)=".",FALSE,TRUE)</formula>
    </cfRule>
    <cfRule type="expression" dxfId="2324" priority="1824">
      <formula>IF(RIGHT(TEXT(AM463,"0.#"),1)=".",TRUE,FALSE)</formula>
    </cfRule>
  </conditionalFormatting>
  <conditionalFormatting sqref="AM464">
    <cfRule type="expression" dxfId="2323" priority="1821">
      <formula>IF(RIGHT(TEXT(AM464,"0.#"),1)=".",FALSE,TRUE)</formula>
    </cfRule>
    <cfRule type="expression" dxfId="2322" priority="1822">
      <formula>IF(RIGHT(TEXT(AM464,"0.#"),1)=".",TRUE,FALSE)</formula>
    </cfRule>
  </conditionalFormatting>
  <conditionalFormatting sqref="AU465">
    <cfRule type="expression" dxfId="2321" priority="1813">
      <formula>IF(RIGHT(TEXT(AU465,"0.#"),1)=".",FALSE,TRUE)</formula>
    </cfRule>
    <cfRule type="expression" dxfId="2320" priority="1814">
      <formula>IF(RIGHT(TEXT(AU465,"0.#"),1)=".",TRUE,FALSE)</formula>
    </cfRule>
  </conditionalFormatting>
  <conditionalFormatting sqref="AU463">
    <cfRule type="expression" dxfId="2319" priority="1817">
      <formula>IF(RIGHT(TEXT(AU463,"0.#"),1)=".",FALSE,TRUE)</formula>
    </cfRule>
    <cfRule type="expression" dxfId="2318" priority="1818">
      <formula>IF(RIGHT(TEXT(AU463,"0.#"),1)=".",TRUE,FALSE)</formula>
    </cfRule>
  </conditionalFormatting>
  <conditionalFormatting sqref="AU464">
    <cfRule type="expression" dxfId="2317" priority="1815">
      <formula>IF(RIGHT(TEXT(AU464,"0.#"),1)=".",FALSE,TRUE)</formula>
    </cfRule>
    <cfRule type="expression" dxfId="2316" priority="1816">
      <formula>IF(RIGHT(TEXT(AU464,"0.#"),1)=".",TRUE,FALSE)</formula>
    </cfRule>
  </conditionalFormatting>
  <conditionalFormatting sqref="AI465">
    <cfRule type="expression" dxfId="2315" priority="1807">
      <formula>IF(RIGHT(TEXT(AI465,"0.#"),1)=".",FALSE,TRUE)</formula>
    </cfRule>
    <cfRule type="expression" dxfId="2314" priority="1808">
      <formula>IF(RIGHT(TEXT(AI465,"0.#"),1)=".",TRUE,FALSE)</formula>
    </cfRule>
  </conditionalFormatting>
  <conditionalFormatting sqref="AI463">
    <cfRule type="expression" dxfId="2313" priority="1811">
      <formula>IF(RIGHT(TEXT(AI463,"0.#"),1)=".",FALSE,TRUE)</formula>
    </cfRule>
    <cfRule type="expression" dxfId="2312" priority="1812">
      <formula>IF(RIGHT(TEXT(AI463,"0.#"),1)=".",TRUE,FALSE)</formula>
    </cfRule>
  </conditionalFormatting>
  <conditionalFormatting sqref="AI464">
    <cfRule type="expression" dxfId="2311" priority="1809">
      <formula>IF(RIGHT(TEXT(AI464,"0.#"),1)=".",FALSE,TRUE)</formula>
    </cfRule>
    <cfRule type="expression" dxfId="2310" priority="1810">
      <formula>IF(RIGHT(TEXT(AI464,"0.#"),1)=".",TRUE,FALSE)</formula>
    </cfRule>
  </conditionalFormatting>
  <conditionalFormatting sqref="AQ463">
    <cfRule type="expression" dxfId="2309" priority="1801">
      <formula>IF(RIGHT(TEXT(AQ463,"0.#"),1)=".",FALSE,TRUE)</formula>
    </cfRule>
    <cfRule type="expression" dxfId="2308" priority="1802">
      <formula>IF(RIGHT(TEXT(AQ463,"0.#"),1)=".",TRUE,FALSE)</formula>
    </cfRule>
  </conditionalFormatting>
  <conditionalFormatting sqref="AQ464">
    <cfRule type="expression" dxfId="2307" priority="1805">
      <formula>IF(RIGHT(TEXT(AQ464,"0.#"),1)=".",FALSE,TRUE)</formula>
    </cfRule>
    <cfRule type="expression" dxfId="2306" priority="1806">
      <formula>IF(RIGHT(TEXT(AQ464,"0.#"),1)=".",TRUE,FALSE)</formula>
    </cfRule>
  </conditionalFormatting>
  <conditionalFormatting sqref="AQ465">
    <cfRule type="expression" dxfId="2305" priority="1803">
      <formula>IF(RIGHT(TEXT(AQ465,"0.#"),1)=".",FALSE,TRUE)</formula>
    </cfRule>
    <cfRule type="expression" dxfId="2304" priority="1804">
      <formula>IF(RIGHT(TEXT(AQ465,"0.#"),1)=".",TRUE,FALSE)</formula>
    </cfRule>
  </conditionalFormatting>
  <conditionalFormatting sqref="AE470">
    <cfRule type="expression" dxfId="2303" priority="1795">
      <formula>IF(RIGHT(TEXT(AE470,"0.#"),1)=".",FALSE,TRUE)</formula>
    </cfRule>
    <cfRule type="expression" dxfId="2302" priority="1796">
      <formula>IF(RIGHT(TEXT(AE470,"0.#"),1)=".",TRUE,FALSE)</formula>
    </cfRule>
  </conditionalFormatting>
  <conditionalFormatting sqref="AE468">
    <cfRule type="expression" dxfId="2301" priority="1799">
      <formula>IF(RIGHT(TEXT(AE468,"0.#"),1)=".",FALSE,TRUE)</formula>
    </cfRule>
    <cfRule type="expression" dxfId="2300" priority="1800">
      <formula>IF(RIGHT(TEXT(AE468,"0.#"),1)=".",TRUE,FALSE)</formula>
    </cfRule>
  </conditionalFormatting>
  <conditionalFormatting sqref="AE469">
    <cfRule type="expression" dxfId="2299" priority="1797">
      <formula>IF(RIGHT(TEXT(AE469,"0.#"),1)=".",FALSE,TRUE)</formula>
    </cfRule>
    <cfRule type="expression" dxfId="2298" priority="1798">
      <formula>IF(RIGHT(TEXT(AE469,"0.#"),1)=".",TRUE,FALSE)</formula>
    </cfRule>
  </conditionalFormatting>
  <conditionalFormatting sqref="AM470">
    <cfRule type="expression" dxfId="2297" priority="1789">
      <formula>IF(RIGHT(TEXT(AM470,"0.#"),1)=".",FALSE,TRUE)</formula>
    </cfRule>
    <cfRule type="expression" dxfId="2296" priority="1790">
      <formula>IF(RIGHT(TEXT(AM470,"0.#"),1)=".",TRUE,FALSE)</formula>
    </cfRule>
  </conditionalFormatting>
  <conditionalFormatting sqref="AM468">
    <cfRule type="expression" dxfId="2295" priority="1793">
      <formula>IF(RIGHT(TEXT(AM468,"0.#"),1)=".",FALSE,TRUE)</formula>
    </cfRule>
    <cfRule type="expression" dxfId="2294" priority="1794">
      <formula>IF(RIGHT(TEXT(AM468,"0.#"),1)=".",TRUE,FALSE)</formula>
    </cfRule>
  </conditionalFormatting>
  <conditionalFormatting sqref="AM469">
    <cfRule type="expression" dxfId="2293" priority="1791">
      <formula>IF(RIGHT(TEXT(AM469,"0.#"),1)=".",FALSE,TRUE)</formula>
    </cfRule>
    <cfRule type="expression" dxfId="2292" priority="1792">
      <formula>IF(RIGHT(TEXT(AM469,"0.#"),1)=".",TRUE,FALSE)</formula>
    </cfRule>
  </conditionalFormatting>
  <conditionalFormatting sqref="AU470">
    <cfRule type="expression" dxfId="2291" priority="1783">
      <formula>IF(RIGHT(TEXT(AU470,"0.#"),1)=".",FALSE,TRUE)</formula>
    </cfRule>
    <cfRule type="expression" dxfId="2290" priority="1784">
      <formula>IF(RIGHT(TEXT(AU470,"0.#"),1)=".",TRUE,FALSE)</formula>
    </cfRule>
  </conditionalFormatting>
  <conditionalFormatting sqref="AU468">
    <cfRule type="expression" dxfId="2289" priority="1787">
      <formula>IF(RIGHT(TEXT(AU468,"0.#"),1)=".",FALSE,TRUE)</formula>
    </cfRule>
    <cfRule type="expression" dxfId="2288" priority="1788">
      <formula>IF(RIGHT(TEXT(AU468,"0.#"),1)=".",TRUE,FALSE)</formula>
    </cfRule>
  </conditionalFormatting>
  <conditionalFormatting sqref="AU469">
    <cfRule type="expression" dxfId="2287" priority="1785">
      <formula>IF(RIGHT(TEXT(AU469,"0.#"),1)=".",FALSE,TRUE)</formula>
    </cfRule>
    <cfRule type="expression" dxfId="2286" priority="1786">
      <formula>IF(RIGHT(TEXT(AU469,"0.#"),1)=".",TRUE,FALSE)</formula>
    </cfRule>
  </conditionalFormatting>
  <conditionalFormatting sqref="AI470">
    <cfRule type="expression" dxfId="2285" priority="1777">
      <formula>IF(RIGHT(TEXT(AI470,"0.#"),1)=".",FALSE,TRUE)</formula>
    </cfRule>
    <cfRule type="expression" dxfId="2284" priority="1778">
      <formula>IF(RIGHT(TEXT(AI470,"0.#"),1)=".",TRUE,FALSE)</formula>
    </cfRule>
  </conditionalFormatting>
  <conditionalFormatting sqref="AI468">
    <cfRule type="expression" dxfId="2283" priority="1781">
      <formula>IF(RIGHT(TEXT(AI468,"0.#"),1)=".",FALSE,TRUE)</formula>
    </cfRule>
    <cfRule type="expression" dxfId="2282" priority="1782">
      <formula>IF(RIGHT(TEXT(AI468,"0.#"),1)=".",TRUE,FALSE)</formula>
    </cfRule>
  </conditionalFormatting>
  <conditionalFormatting sqref="AI469">
    <cfRule type="expression" dxfId="2281" priority="1779">
      <formula>IF(RIGHT(TEXT(AI469,"0.#"),1)=".",FALSE,TRUE)</formula>
    </cfRule>
    <cfRule type="expression" dxfId="2280" priority="1780">
      <formula>IF(RIGHT(TEXT(AI469,"0.#"),1)=".",TRUE,FALSE)</formula>
    </cfRule>
  </conditionalFormatting>
  <conditionalFormatting sqref="AQ468">
    <cfRule type="expression" dxfId="2279" priority="1771">
      <formula>IF(RIGHT(TEXT(AQ468,"0.#"),1)=".",FALSE,TRUE)</formula>
    </cfRule>
    <cfRule type="expression" dxfId="2278" priority="1772">
      <formula>IF(RIGHT(TEXT(AQ468,"0.#"),1)=".",TRUE,FALSE)</formula>
    </cfRule>
  </conditionalFormatting>
  <conditionalFormatting sqref="AQ469">
    <cfRule type="expression" dxfId="2277" priority="1775">
      <formula>IF(RIGHT(TEXT(AQ469,"0.#"),1)=".",FALSE,TRUE)</formula>
    </cfRule>
    <cfRule type="expression" dxfId="2276" priority="1776">
      <formula>IF(RIGHT(TEXT(AQ469,"0.#"),1)=".",TRUE,FALSE)</formula>
    </cfRule>
  </conditionalFormatting>
  <conditionalFormatting sqref="AQ470">
    <cfRule type="expression" dxfId="2275" priority="1773">
      <formula>IF(RIGHT(TEXT(AQ470,"0.#"),1)=".",FALSE,TRUE)</formula>
    </cfRule>
    <cfRule type="expression" dxfId="2274" priority="1774">
      <formula>IF(RIGHT(TEXT(AQ470,"0.#"),1)=".",TRUE,FALSE)</formula>
    </cfRule>
  </conditionalFormatting>
  <conditionalFormatting sqref="AE475">
    <cfRule type="expression" dxfId="2273" priority="1765">
      <formula>IF(RIGHT(TEXT(AE475,"0.#"),1)=".",FALSE,TRUE)</formula>
    </cfRule>
    <cfRule type="expression" dxfId="2272" priority="1766">
      <formula>IF(RIGHT(TEXT(AE475,"0.#"),1)=".",TRUE,FALSE)</formula>
    </cfRule>
  </conditionalFormatting>
  <conditionalFormatting sqref="AE473">
    <cfRule type="expression" dxfId="2271" priority="1769">
      <formula>IF(RIGHT(TEXT(AE473,"0.#"),1)=".",FALSE,TRUE)</formula>
    </cfRule>
    <cfRule type="expression" dxfId="2270" priority="1770">
      <formula>IF(RIGHT(TEXT(AE473,"0.#"),1)=".",TRUE,FALSE)</formula>
    </cfRule>
  </conditionalFormatting>
  <conditionalFormatting sqref="AE474">
    <cfRule type="expression" dxfId="2269" priority="1767">
      <formula>IF(RIGHT(TEXT(AE474,"0.#"),1)=".",FALSE,TRUE)</formula>
    </cfRule>
    <cfRule type="expression" dxfId="2268" priority="1768">
      <formula>IF(RIGHT(TEXT(AE474,"0.#"),1)=".",TRUE,FALSE)</formula>
    </cfRule>
  </conditionalFormatting>
  <conditionalFormatting sqref="AM475">
    <cfRule type="expression" dxfId="2267" priority="1759">
      <formula>IF(RIGHT(TEXT(AM475,"0.#"),1)=".",FALSE,TRUE)</formula>
    </cfRule>
    <cfRule type="expression" dxfId="2266" priority="1760">
      <formula>IF(RIGHT(TEXT(AM475,"0.#"),1)=".",TRUE,FALSE)</formula>
    </cfRule>
  </conditionalFormatting>
  <conditionalFormatting sqref="AM473">
    <cfRule type="expression" dxfId="2265" priority="1763">
      <formula>IF(RIGHT(TEXT(AM473,"0.#"),1)=".",FALSE,TRUE)</formula>
    </cfRule>
    <cfRule type="expression" dxfId="2264" priority="1764">
      <formula>IF(RIGHT(TEXT(AM473,"0.#"),1)=".",TRUE,FALSE)</formula>
    </cfRule>
  </conditionalFormatting>
  <conditionalFormatting sqref="AM474">
    <cfRule type="expression" dxfId="2263" priority="1761">
      <formula>IF(RIGHT(TEXT(AM474,"0.#"),1)=".",FALSE,TRUE)</formula>
    </cfRule>
    <cfRule type="expression" dxfId="2262" priority="1762">
      <formula>IF(RIGHT(TEXT(AM474,"0.#"),1)=".",TRUE,FALSE)</formula>
    </cfRule>
  </conditionalFormatting>
  <conditionalFormatting sqref="AU475">
    <cfRule type="expression" dxfId="2261" priority="1753">
      <formula>IF(RIGHT(TEXT(AU475,"0.#"),1)=".",FALSE,TRUE)</formula>
    </cfRule>
    <cfRule type="expression" dxfId="2260" priority="1754">
      <formula>IF(RIGHT(TEXT(AU475,"0.#"),1)=".",TRUE,FALSE)</formula>
    </cfRule>
  </conditionalFormatting>
  <conditionalFormatting sqref="AU473">
    <cfRule type="expression" dxfId="2259" priority="1757">
      <formula>IF(RIGHT(TEXT(AU473,"0.#"),1)=".",FALSE,TRUE)</formula>
    </cfRule>
    <cfRule type="expression" dxfId="2258" priority="1758">
      <formula>IF(RIGHT(TEXT(AU473,"0.#"),1)=".",TRUE,FALSE)</formula>
    </cfRule>
  </conditionalFormatting>
  <conditionalFormatting sqref="AU474">
    <cfRule type="expression" dxfId="2257" priority="1755">
      <formula>IF(RIGHT(TEXT(AU474,"0.#"),1)=".",FALSE,TRUE)</formula>
    </cfRule>
    <cfRule type="expression" dxfId="2256" priority="1756">
      <formula>IF(RIGHT(TEXT(AU474,"0.#"),1)=".",TRUE,FALSE)</formula>
    </cfRule>
  </conditionalFormatting>
  <conditionalFormatting sqref="AI475">
    <cfRule type="expression" dxfId="2255" priority="1747">
      <formula>IF(RIGHT(TEXT(AI475,"0.#"),1)=".",FALSE,TRUE)</formula>
    </cfRule>
    <cfRule type="expression" dxfId="2254" priority="1748">
      <formula>IF(RIGHT(TEXT(AI475,"0.#"),1)=".",TRUE,FALSE)</formula>
    </cfRule>
  </conditionalFormatting>
  <conditionalFormatting sqref="AI473">
    <cfRule type="expression" dxfId="2253" priority="1751">
      <formula>IF(RIGHT(TEXT(AI473,"0.#"),1)=".",FALSE,TRUE)</formula>
    </cfRule>
    <cfRule type="expression" dxfId="2252" priority="1752">
      <formula>IF(RIGHT(TEXT(AI473,"0.#"),1)=".",TRUE,FALSE)</formula>
    </cfRule>
  </conditionalFormatting>
  <conditionalFormatting sqref="AI474">
    <cfRule type="expression" dxfId="2251" priority="1749">
      <formula>IF(RIGHT(TEXT(AI474,"0.#"),1)=".",FALSE,TRUE)</formula>
    </cfRule>
    <cfRule type="expression" dxfId="2250" priority="1750">
      <formula>IF(RIGHT(TEXT(AI474,"0.#"),1)=".",TRUE,FALSE)</formula>
    </cfRule>
  </conditionalFormatting>
  <conditionalFormatting sqref="AQ473">
    <cfRule type="expression" dxfId="2249" priority="1741">
      <formula>IF(RIGHT(TEXT(AQ473,"0.#"),1)=".",FALSE,TRUE)</formula>
    </cfRule>
    <cfRule type="expression" dxfId="2248" priority="1742">
      <formula>IF(RIGHT(TEXT(AQ473,"0.#"),1)=".",TRUE,FALSE)</formula>
    </cfRule>
  </conditionalFormatting>
  <conditionalFormatting sqref="AQ474">
    <cfRule type="expression" dxfId="2247" priority="1745">
      <formula>IF(RIGHT(TEXT(AQ474,"0.#"),1)=".",FALSE,TRUE)</formula>
    </cfRule>
    <cfRule type="expression" dxfId="2246" priority="1746">
      <formula>IF(RIGHT(TEXT(AQ474,"0.#"),1)=".",TRUE,FALSE)</formula>
    </cfRule>
  </conditionalFormatting>
  <conditionalFormatting sqref="AQ475">
    <cfRule type="expression" dxfId="2245" priority="1743">
      <formula>IF(RIGHT(TEXT(AQ475,"0.#"),1)=".",FALSE,TRUE)</formula>
    </cfRule>
    <cfRule type="expression" dxfId="2244" priority="1744">
      <formula>IF(RIGHT(TEXT(AQ475,"0.#"),1)=".",TRUE,FALSE)</formula>
    </cfRule>
  </conditionalFormatting>
  <conditionalFormatting sqref="AE480">
    <cfRule type="expression" dxfId="2243" priority="1735">
      <formula>IF(RIGHT(TEXT(AE480,"0.#"),1)=".",FALSE,TRUE)</formula>
    </cfRule>
    <cfRule type="expression" dxfId="2242" priority="1736">
      <formula>IF(RIGHT(TEXT(AE480,"0.#"),1)=".",TRUE,FALSE)</formula>
    </cfRule>
  </conditionalFormatting>
  <conditionalFormatting sqref="AE478">
    <cfRule type="expression" dxfId="2241" priority="1739">
      <formula>IF(RIGHT(TEXT(AE478,"0.#"),1)=".",FALSE,TRUE)</formula>
    </cfRule>
    <cfRule type="expression" dxfId="2240" priority="1740">
      <formula>IF(RIGHT(TEXT(AE478,"0.#"),1)=".",TRUE,FALSE)</formula>
    </cfRule>
  </conditionalFormatting>
  <conditionalFormatting sqref="AE479">
    <cfRule type="expression" dxfId="2239" priority="1737">
      <formula>IF(RIGHT(TEXT(AE479,"0.#"),1)=".",FALSE,TRUE)</formula>
    </cfRule>
    <cfRule type="expression" dxfId="2238" priority="1738">
      <formula>IF(RIGHT(TEXT(AE479,"0.#"),1)=".",TRUE,FALSE)</formula>
    </cfRule>
  </conditionalFormatting>
  <conditionalFormatting sqref="AM480">
    <cfRule type="expression" dxfId="2237" priority="1729">
      <formula>IF(RIGHT(TEXT(AM480,"0.#"),1)=".",FALSE,TRUE)</formula>
    </cfRule>
    <cfRule type="expression" dxfId="2236" priority="1730">
      <formula>IF(RIGHT(TEXT(AM480,"0.#"),1)=".",TRUE,FALSE)</formula>
    </cfRule>
  </conditionalFormatting>
  <conditionalFormatting sqref="AM478">
    <cfRule type="expression" dxfId="2235" priority="1733">
      <formula>IF(RIGHT(TEXT(AM478,"0.#"),1)=".",FALSE,TRUE)</formula>
    </cfRule>
    <cfRule type="expression" dxfId="2234" priority="1734">
      <formula>IF(RIGHT(TEXT(AM478,"0.#"),1)=".",TRUE,FALSE)</formula>
    </cfRule>
  </conditionalFormatting>
  <conditionalFormatting sqref="AM479">
    <cfRule type="expression" dxfId="2233" priority="1731">
      <formula>IF(RIGHT(TEXT(AM479,"0.#"),1)=".",FALSE,TRUE)</formula>
    </cfRule>
    <cfRule type="expression" dxfId="2232" priority="1732">
      <formula>IF(RIGHT(TEXT(AM479,"0.#"),1)=".",TRUE,FALSE)</formula>
    </cfRule>
  </conditionalFormatting>
  <conditionalFormatting sqref="AU480">
    <cfRule type="expression" dxfId="2231" priority="1723">
      <formula>IF(RIGHT(TEXT(AU480,"0.#"),1)=".",FALSE,TRUE)</formula>
    </cfRule>
    <cfRule type="expression" dxfId="2230" priority="1724">
      <formula>IF(RIGHT(TEXT(AU480,"0.#"),1)=".",TRUE,FALSE)</formula>
    </cfRule>
  </conditionalFormatting>
  <conditionalFormatting sqref="AU478">
    <cfRule type="expression" dxfId="2229" priority="1727">
      <formula>IF(RIGHT(TEXT(AU478,"0.#"),1)=".",FALSE,TRUE)</formula>
    </cfRule>
    <cfRule type="expression" dxfId="2228" priority="1728">
      <formula>IF(RIGHT(TEXT(AU478,"0.#"),1)=".",TRUE,FALSE)</formula>
    </cfRule>
  </conditionalFormatting>
  <conditionalFormatting sqref="AU479">
    <cfRule type="expression" dxfId="2227" priority="1725">
      <formula>IF(RIGHT(TEXT(AU479,"0.#"),1)=".",FALSE,TRUE)</formula>
    </cfRule>
    <cfRule type="expression" dxfId="2226" priority="1726">
      <formula>IF(RIGHT(TEXT(AU479,"0.#"),1)=".",TRUE,FALSE)</formula>
    </cfRule>
  </conditionalFormatting>
  <conditionalFormatting sqref="AI480">
    <cfRule type="expression" dxfId="2225" priority="1717">
      <formula>IF(RIGHT(TEXT(AI480,"0.#"),1)=".",FALSE,TRUE)</formula>
    </cfRule>
    <cfRule type="expression" dxfId="2224" priority="1718">
      <formula>IF(RIGHT(TEXT(AI480,"0.#"),1)=".",TRUE,FALSE)</formula>
    </cfRule>
  </conditionalFormatting>
  <conditionalFormatting sqref="AI478">
    <cfRule type="expression" dxfId="2223" priority="1721">
      <formula>IF(RIGHT(TEXT(AI478,"0.#"),1)=".",FALSE,TRUE)</formula>
    </cfRule>
    <cfRule type="expression" dxfId="2222" priority="1722">
      <formula>IF(RIGHT(TEXT(AI478,"0.#"),1)=".",TRUE,FALSE)</formula>
    </cfRule>
  </conditionalFormatting>
  <conditionalFormatting sqref="AI479">
    <cfRule type="expression" dxfId="2221" priority="1719">
      <formula>IF(RIGHT(TEXT(AI479,"0.#"),1)=".",FALSE,TRUE)</formula>
    </cfRule>
    <cfRule type="expression" dxfId="2220" priority="1720">
      <formula>IF(RIGHT(TEXT(AI479,"0.#"),1)=".",TRUE,FALSE)</formula>
    </cfRule>
  </conditionalFormatting>
  <conditionalFormatting sqref="AQ478">
    <cfRule type="expression" dxfId="2219" priority="1711">
      <formula>IF(RIGHT(TEXT(AQ478,"0.#"),1)=".",FALSE,TRUE)</formula>
    </cfRule>
    <cfRule type="expression" dxfId="2218" priority="1712">
      <formula>IF(RIGHT(TEXT(AQ478,"0.#"),1)=".",TRUE,FALSE)</formula>
    </cfRule>
  </conditionalFormatting>
  <conditionalFormatting sqref="AQ479">
    <cfRule type="expression" dxfId="2217" priority="1715">
      <formula>IF(RIGHT(TEXT(AQ479,"0.#"),1)=".",FALSE,TRUE)</formula>
    </cfRule>
    <cfRule type="expression" dxfId="2216" priority="1716">
      <formula>IF(RIGHT(TEXT(AQ479,"0.#"),1)=".",TRUE,FALSE)</formula>
    </cfRule>
  </conditionalFormatting>
  <conditionalFormatting sqref="AQ480">
    <cfRule type="expression" dxfId="2215" priority="1713">
      <formula>IF(RIGHT(TEXT(AQ480,"0.#"),1)=".",FALSE,TRUE)</formula>
    </cfRule>
    <cfRule type="expression" dxfId="2214" priority="1714">
      <formula>IF(RIGHT(TEXT(AQ480,"0.#"),1)=".",TRUE,FALSE)</formula>
    </cfRule>
  </conditionalFormatting>
  <conditionalFormatting sqref="AM47">
    <cfRule type="expression" dxfId="2213" priority="2005">
      <formula>IF(RIGHT(TEXT(AM47,"0.#"),1)=".",FALSE,TRUE)</formula>
    </cfRule>
    <cfRule type="expression" dxfId="2212" priority="2006">
      <formula>IF(RIGHT(TEXT(AM47,"0.#"),1)=".",TRUE,FALSE)</formula>
    </cfRule>
  </conditionalFormatting>
  <conditionalFormatting sqref="AI46">
    <cfRule type="expression" dxfId="2211" priority="2009">
      <formula>IF(RIGHT(TEXT(AI46,"0.#"),1)=".",FALSE,TRUE)</formula>
    </cfRule>
    <cfRule type="expression" dxfId="2210" priority="2010">
      <formula>IF(RIGHT(TEXT(AI46,"0.#"),1)=".",TRUE,FALSE)</formula>
    </cfRule>
  </conditionalFormatting>
  <conditionalFormatting sqref="AM46">
    <cfRule type="expression" dxfId="2209" priority="2007">
      <formula>IF(RIGHT(TEXT(AM46,"0.#"),1)=".",FALSE,TRUE)</formula>
    </cfRule>
    <cfRule type="expression" dxfId="2208" priority="2008">
      <formula>IF(RIGHT(TEXT(AM46,"0.#"),1)=".",TRUE,FALSE)</formula>
    </cfRule>
  </conditionalFormatting>
  <conditionalFormatting sqref="AU46:AU48">
    <cfRule type="expression" dxfId="2207" priority="1999">
      <formula>IF(RIGHT(TEXT(AU46,"0.#"),1)=".",FALSE,TRUE)</formula>
    </cfRule>
    <cfRule type="expression" dxfId="2206" priority="2000">
      <formula>IF(RIGHT(TEXT(AU46,"0.#"),1)=".",TRUE,FALSE)</formula>
    </cfRule>
  </conditionalFormatting>
  <conditionalFormatting sqref="AM48">
    <cfRule type="expression" dxfId="2205" priority="2003">
      <formula>IF(RIGHT(TEXT(AM48,"0.#"),1)=".",FALSE,TRUE)</formula>
    </cfRule>
    <cfRule type="expression" dxfId="2204" priority="2004">
      <formula>IF(RIGHT(TEXT(AM48,"0.#"),1)=".",TRUE,FALSE)</formula>
    </cfRule>
  </conditionalFormatting>
  <conditionalFormatting sqref="AQ46:AQ48">
    <cfRule type="expression" dxfId="2203" priority="2001">
      <formula>IF(RIGHT(TEXT(AQ46,"0.#"),1)=".",FALSE,TRUE)</formula>
    </cfRule>
    <cfRule type="expression" dxfId="2202" priority="2002">
      <formula>IF(RIGHT(TEXT(AQ46,"0.#"),1)=".",TRUE,FALSE)</formula>
    </cfRule>
  </conditionalFormatting>
  <conditionalFormatting sqref="AE146:AE147 AI146:AI147 AM146:AM147 AQ146:AQ147 AU146:AU147">
    <cfRule type="expression" dxfId="2201" priority="1993">
      <formula>IF(RIGHT(TEXT(AE146,"0.#"),1)=".",FALSE,TRUE)</formula>
    </cfRule>
    <cfRule type="expression" dxfId="2200" priority="1994">
      <formula>IF(RIGHT(TEXT(AE146,"0.#"),1)=".",TRUE,FALSE)</formula>
    </cfRule>
  </conditionalFormatting>
  <conditionalFormatting sqref="AE138:AE139 AI138:AI139 AM138:AM139 AQ138:AQ139 AU138:AU139">
    <cfRule type="expression" dxfId="2199" priority="1997">
      <formula>IF(RIGHT(TEXT(AE138,"0.#"),1)=".",FALSE,TRUE)</formula>
    </cfRule>
    <cfRule type="expression" dxfId="2198" priority="1998">
      <formula>IF(RIGHT(TEXT(AE138,"0.#"),1)=".",TRUE,FALSE)</formula>
    </cfRule>
  </conditionalFormatting>
  <conditionalFormatting sqref="AE142:AE143 AI142:AI143 AM142:AM143 AQ142:AQ143 AU142:AU143">
    <cfRule type="expression" dxfId="2197" priority="1995">
      <formula>IF(RIGHT(TEXT(AE142,"0.#"),1)=".",FALSE,TRUE)</formula>
    </cfRule>
    <cfRule type="expression" dxfId="2196" priority="1996">
      <formula>IF(RIGHT(TEXT(AE142,"0.#"),1)=".",TRUE,FALSE)</formula>
    </cfRule>
  </conditionalFormatting>
  <conditionalFormatting sqref="AE198:AE199 AI198:AI199 AM198:AM199 AQ198:AQ199 AU198:AU199">
    <cfRule type="expression" dxfId="2195" priority="1987">
      <formula>IF(RIGHT(TEXT(AE198,"0.#"),1)=".",FALSE,TRUE)</formula>
    </cfRule>
    <cfRule type="expression" dxfId="2194" priority="1988">
      <formula>IF(RIGHT(TEXT(AE198,"0.#"),1)=".",TRUE,FALSE)</formula>
    </cfRule>
  </conditionalFormatting>
  <conditionalFormatting sqref="AE150:AE151 AI150:AI151 AM150:AM151 AQ150:AQ151 AU150:AU151">
    <cfRule type="expression" dxfId="2193" priority="1991">
      <formula>IF(RIGHT(TEXT(AE150,"0.#"),1)=".",FALSE,TRUE)</formula>
    </cfRule>
    <cfRule type="expression" dxfId="2192" priority="1992">
      <formula>IF(RIGHT(TEXT(AE150,"0.#"),1)=".",TRUE,FALSE)</formula>
    </cfRule>
  </conditionalFormatting>
  <conditionalFormatting sqref="AE194:AE195 AI194:AI195 AM194:AM195 AQ194:AQ195 AU194:AU195">
    <cfRule type="expression" dxfId="2191" priority="1989">
      <formula>IF(RIGHT(TEXT(AE194,"0.#"),1)=".",FALSE,TRUE)</formula>
    </cfRule>
    <cfRule type="expression" dxfId="2190" priority="1990">
      <formula>IF(RIGHT(TEXT(AE194,"0.#"),1)=".",TRUE,FALSE)</formula>
    </cfRule>
  </conditionalFormatting>
  <conditionalFormatting sqref="AE210:AE211 AI210:AI211 AM210:AM211 AQ210:AQ211 AU210:AU211">
    <cfRule type="expression" dxfId="2189" priority="1981">
      <formula>IF(RIGHT(TEXT(AE210,"0.#"),1)=".",FALSE,TRUE)</formula>
    </cfRule>
    <cfRule type="expression" dxfId="2188" priority="1982">
      <formula>IF(RIGHT(TEXT(AE210,"0.#"),1)=".",TRUE,FALSE)</formula>
    </cfRule>
  </conditionalFormatting>
  <conditionalFormatting sqref="AE202:AE203 AI202:AI203 AM202:AM203 AQ202:AQ203 AU202:AU203">
    <cfRule type="expression" dxfId="2187" priority="1985">
      <formula>IF(RIGHT(TEXT(AE202,"0.#"),1)=".",FALSE,TRUE)</formula>
    </cfRule>
    <cfRule type="expression" dxfId="2186" priority="1986">
      <formula>IF(RIGHT(TEXT(AE202,"0.#"),1)=".",TRUE,FALSE)</formula>
    </cfRule>
  </conditionalFormatting>
  <conditionalFormatting sqref="AE206:AE207 AI206:AI207 AM206:AM207 AQ206:AQ207 AU206:AU207">
    <cfRule type="expression" dxfId="2185" priority="1983">
      <formula>IF(RIGHT(TEXT(AE206,"0.#"),1)=".",FALSE,TRUE)</formula>
    </cfRule>
    <cfRule type="expression" dxfId="2184" priority="1984">
      <formula>IF(RIGHT(TEXT(AE206,"0.#"),1)=".",TRUE,FALSE)</formula>
    </cfRule>
  </conditionalFormatting>
  <conditionalFormatting sqref="AE262:AE263 AI262:AI263 AM262:AM263 AQ262:AQ263 AU262:AU263">
    <cfRule type="expression" dxfId="2183" priority="1975">
      <formula>IF(RIGHT(TEXT(AE262,"0.#"),1)=".",FALSE,TRUE)</formula>
    </cfRule>
    <cfRule type="expression" dxfId="2182" priority="1976">
      <formula>IF(RIGHT(TEXT(AE262,"0.#"),1)=".",TRUE,FALSE)</formula>
    </cfRule>
  </conditionalFormatting>
  <conditionalFormatting sqref="AE254:AE255 AI254:AI255 AM254:AM255 AQ254:AQ255 AU254:AU255">
    <cfRule type="expression" dxfId="2181" priority="1979">
      <formula>IF(RIGHT(TEXT(AE254,"0.#"),1)=".",FALSE,TRUE)</formula>
    </cfRule>
    <cfRule type="expression" dxfId="2180" priority="1980">
      <formula>IF(RIGHT(TEXT(AE254,"0.#"),1)=".",TRUE,FALSE)</formula>
    </cfRule>
  </conditionalFormatting>
  <conditionalFormatting sqref="AE258:AE259 AI258:AI259 AM258:AM259 AQ258:AQ259 AU258:AU259">
    <cfRule type="expression" dxfId="2179" priority="1977">
      <formula>IF(RIGHT(TEXT(AE258,"0.#"),1)=".",FALSE,TRUE)</formula>
    </cfRule>
    <cfRule type="expression" dxfId="2178" priority="1978">
      <formula>IF(RIGHT(TEXT(AE258,"0.#"),1)=".",TRUE,FALSE)</formula>
    </cfRule>
  </conditionalFormatting>
  <conditionalFormatting sqref="AE314:AE315 AI314:AI315 AM314:AM315 AQ314:AQ315 AU314:AU315">
    <cfRule type="expression" dxfId="2177" priority="1969">
      <formula>IF(RIGHT(TEXT(AE314,"0.#"),1)=".",FALSE,TRUE)</formula>
    </cfRule>
    <cfRule type="expression" dxfId="2176" priority="1970">
      <formula>IF(RIGHT(TEXT(AE314,"0.#"),1)=".",TRUE,FALSE)</formula>
    </cfRule>
  </conditionalFormatting>
  <conditionalFormatting sqref="AE266:AE267 AI266:AI267 AM266:AM267 AQ266:AQ267 AU266:AU267">
    <cfRule type="expression" dxfId="2175" priority="1973">
      <formula>IF(RIGHT(TEXT(AE266,"0.#"),1)=".",FALSE,TRUE)</formula>
    </cfRule>
    <cfRule type="expression" dxfId="2174" priority="1974">
      <formula>IF(RIGHT(TEXT(AE266,"0.#"),1)=".",TRUE,FALSE)</formula>
    </cfRule>
  </conditionalFormatting>
  <conditionalFormatting sqref="AE270:AE271 AI270:AI271 AM270:AM271 AQ270:AQ271 AU270:AU271">
    <cfRule type="expression" dxfId="2173" priority="1971">
      <formula>IF(RIGHT(TEXT(AE270,"0.#"),1)=".",FALSE,TRUE)</formula>
    </cfRule>
    <cfRule type="expression" dxfId="2172" priority="1972">
      <formula>IF(RIGHT(TEXT(AE270,"0.#"),1)=".",TRUE,FALSE)</formula>
    </cfRule>
  </conditionalFormatting>
  <conditionalFormatting sqref="AE326:AE327 AI326:AI327 AM326:AM327 AQ326:AQ327 AU326:AU327">
    <cfRule type="expression" dxfId="2171" priority="1963">
      <formula>IF(RIGHT(TEXT(AE326,"0.#"),1)=".",FALSE,TRUE)</formula>
    </cfRule>
    <cfRule type="expression" dxfId="2170" priority="1964">
      <formula>IF(RIGHT(TEXT(AE326,"0.#"),1)=".",TRUE,FALSE)</formula>
    </cfRule>
  </conditionalFormatting>
  <conditionalFormatting sqref="AE318:AE319 AI318:AI319 AM318:AM319 AQ318:AQ319 AU318:AU319">
    <cfRule type="expression" dxfId="2169" priority="1967">
      <formula>IF(RIGHT(TEXT(AE318,"0.#"),1)=".",FALSE,TRUE)</formula>
    </cfRule>
    <cfRule type="expression" dxfId="2168" priority="1968">
      <formula>IF(RIGHT(TEXT(AE318,"0.#"),1)=".",TRUE,FALSE)</formula>
    </cfRule>
  </conditionalFormatting>
  <conditionalFormatting sqref="AE322:AE323 AI322:AI323 AM322:AM323 AQ322:AQ323 AU322:AU323">
    <cfRule type="expression" dxfId="2167" priority="1965">
      <formula>IF(RIGHT(TEXT(AE322,"0.#"),1)=".",FALSE,TRUE)</formula>
    </cfRule>
    <cfRule type="expression" dxfId="2166" priority="1966">
      <formula>IF(RIGHT(TEXT(AE322,"0.#"),1)=".",TRUE,FALSE)</formula>
    </cfRule>
  </conditionalFormatting>
  <conditionalFormatting sqref="AE378:AE379 AI378:AI379 AM378:AM379 AQ378:AQ379 AU378:AU379">
    <cfRule type="expression" dxfId="2165" priority="1957">
      <formula>IF(RIGHT(TEXT(AE378,"0.#"),1)=".",FALSE,TRUE)</formula>
    </cfRule>
    <cfRule type="expression" dxfId="2164" priority="1958">
      <formula>IF(RIGHT(TEXT(AE378,"0.#"),1)=".",TRUE,FALSE)</formula>
    </cfRule>
  </conditionalFormatting>
  <conditionalFormatting sqref="AE330:AE331 AI330:AI331 AM330:AM331 AQ330:AQ331 AU330:AU331">
    <cfRule type="expression" dxfId="2163" priority="1961">
      <formula>IF(RIGHT(TEXT(AE330,"0.#"),1)=".",FALSE,TRUE)</formula>
    </cfRule>
    <cfRule type="expression" dxfId="2162" priority="1962">
      <formula>IF(RIGHT(TEXT(AE330,"0.#"),1)=".",TRUE,FALSE)</formula>
    </cfRule>
  </conditionalFormatting>
  <conditionalFormatting sqref="AE374:AE375 AI374:AI375 AM374:AM375 AQ374:AQ375 AU374:AU375">
    <cfRule type="expression" dxfId="2161" priority="1959">
      <formula>IF(RIGHT(TEXT(AE374,"0.#"),1)=".",FALSE,TRUE)</formula>
    </cfRule>
    <cfRule type="expression" dxfId="2160" priority="1960">
      <formula>IF(RIGHT(TEXT(AE374,"0.#"),1)=".",TRUE,FALSE)</formula>
    </cfRule>
  </conditionalFormatting>
  <conditionalFormatting sqref="AE390:AE391 AI390:AI391 AM390:AM391 AQ390:AQ391 AU390:AU391">
    <cfRule type="expression" dxfId="2159" priority="1951">
      <formula>IF(RIGHT(TEXT(AE390,"0.#"),1)=".",FALSE,TRUE)</formula>
    </cfRule>
    <cfRule type="expression" dxfId="2158" priority="1952">
      <formula>IF(RIGHT(TEXT(AE390,"0.#"),1)=".",TRUE,FALSE)</formula>
    </cfRule>
  </conditionalFormatting>
  <conditionalFormatting sqref="AE382:AE383 AI382:AI383 AM382:AM383 AQ382:AQ383 AU382:AU383">
    <cfRule type="expression" dxfId="2157" priority="1955">
      <formula>IF(RIGHT(TEXT(AE382,"0.#"),1)=".",FALSE,TRUE)</formula>
    </cfRule>
    <cfRule type="expression" dxfId="2156" priority="1956">
      <formula>IF(RIGHT(TEXT(AE382,"0.#"),1)=".",TRUE,FALSE)</formula>
    </cfRule>
  </conditionalFormatting>
  <conditionalFormatting sqref="AE386:AE387 AI386:AI387 AM386:AM387 AQ386:AQ387 AU386:AU387">
    <cfRule type="expression" dxfId="2155" priority="1953">
      <formula>IF(RIGHT(TEXT(AE386,"0.#"),1)=".",FALSE,TRUE)</formula>
    </cfRule>
    <cfRule type="expression" dxfId="2154" priority="1954">
      <formula>IF(RIGHT(TEXT(AE386,"0.#"),1)=".",TRUE,FALSE)</formula>
    </cfRule>
  </conditionalFormatting>
  <conditionalFormatting sqref="AE440">
    <cfRule type="expression" dxfId="2153" priority="1945">
      <formula>IF(RIGHT(TEXT(AE440,"0.#"),1)=".",FALSE,TRUE)</formula>
    </cfRule>
    <cfRule type="expression" dxfId="2152" priority="1946">
      <formula>IF(RIGHT(TEXT(AE440,"0.#"),1)=".",TRUE,FALSE)</formula>
    </cfRule>
  </conditionalFormatting>
  <conditionalFormatting sqref="AE438">
    <cfRule type="expression" dxfId="2151" priority="1949">
      <formula>IF(RIGHT(TEXT(AE438,"0.#"),1)=".",FALSE,TRUE)</formula>
    </cfRule>
    <cfRule type="expression" dxfId="2150" priority="1950">
      <formula>IF(RIGHT(TEXT(AE438,"0.#"),1)=".",TRUE,FALSE)</formula>
    </cfRule>
  </conditionalFormatting>
  <conditionalFormatting sqref="AE439">
    <cfRule type="expression" dxfId="2149" priority="1947">
      <formula>IF(RIGHT(TEXT(AE439,"0.#"),1)=".",FALSE,TRUE)</formula>
    </cfRule>
    <cfRule type="expression" dxfId="2148" priority="1948">
      <formula>IF(RIGHT(TEXT(AE439,"0.#"),1)=".",TRUE,FALSE)</formula>
    </cfRule>
  </conditionalFormatting>
  <conditionalFormatting sqref="AM440">
    <cfRule type="expression" dxfId="2147" priority="1939">
      <formula>IF(RIGHT(TEXT(AM440,"0.#"),1)=".",FALSE,TRUE)</formula>
    </cfRule>
    <cfRule type="expression" dxfId="2146" priority="1940">
      <formula>IF(RIGHT(TEXT(AM440,"0.#"),1)=".",TRUE,FALSE)</formula>
    </cfRule>
  </conditionalFormatting>
  <conditionalFormatting sqref="AM438">
    <cfRule type="expression" dxfId="2145" priority="1943">
      <formula>IF(RIGHT(TEXT(AM438,"0.#"),1)=".",FALSE,TRUE)</formula>
    </cfRule>
    <cfRule type="expression" dxfId="2144" priority="1944">
      <formula>IF(RIGHT(TEXT(AM438,"0.#"),1)=".",TRUE,FALSE)</formula>
    </cfRule>
  </conditionalFormatting>
  <conditionalFormatting sqref="AM439">
    <cfRule type="expression" dxfId="2143" priority="1941">
      <formula>IF(RIGHT(TEXT(AM439,"0.#"),1)=".",FALSE,TRUE)</formula>
    </cfRule>
    <cfRule type="expression" dxfId="2142" priority="1942">
      <formula>IF(RIGHT(TEXT(AM439,"0.#"),1)=".",TRUE,FALSE)</formula>
    </cfRule>
  </conditionalFormatting>
  <conditionalFormatting sqref="AU440">
    <cfRule type="expression" dxfId="2141" priority="1933">
      <formula>IF(RIGHT(TEXT(AU440,"0.#"),1)=".",FALSE,TRUE)</formula>
    </cfRule>
    <cfRule type="expression" dxfId="2140" priority="1934">
      <formula>IF(RIGHT(TEXT(AU440,"0.#"),1)=".",TRUE,FALSE)</formula>
    </cfRule>
  </conditionalFormatting>
  <conditionalFormatting sqref="AU438">
    <cfRule type="expression" dxfId="2139" priority="1937">
      <formula>IF(RIGHT(TEXT(AU438,"0.#"),1)=".",FALSE,TRUE)</formula>
    </cfRule>
    <cfRule type="expression" dxfId="2138" priority="1938">
      <formula>IF(RIGHT(TEXT(AU438,"0.#"),1)=".",TRUE,FALSE)</formula>
    </cfRule>
  </conditionalFormatting>
  <conditionalFormatting sqref="AU439">
    <cfRule type="expression" dxfId="2137" priority="1935">
      <formula>IF(RIGHT(TEXT(AU439,"0.#"),1)=".",FALSE,TRUE)</formula>
    </cfRule>
    <cfRule type="expression" dxfId="2136" priority="1936">
      <formula>IF(RIGHT(TEXT(AU439,"0.#"),1)=".",TRUE,FALSE)</formula>
    </cfRule>
  </conditionalFormatting>
  <conditionalFormatting sqref="AI440">
    <cfRule type="expression" dxfId="2135" priority="1927">
      <formula>IF(RIGHT(TEXT(AI440,"0.#"),1)=".",FALSE,TRUE)</formula>
    </cfRule>
    <cfRule type="expression" dxfId="2134" priority="1928">
      <formula>IF(RIGHT(TEXT(AI440,"0.#"),1)=".",TRUE,FALSE)</formula>
    </cfRule>
  </conditionalFormatting>
  <conditionalFormatting sqref="AI438">
    <cfRule type="expression" dxfId="2133" priority="1931">
      <formula>IF(RIGHT(TEXT(AI438,"0.#"),1)=".",FALSE,TRUE)</formula>
    </cfRule>
    <cfRule type="expression" dxfId="2132" priority="1932">
      <formula>IF(RIGHT(TEXT(AI438,"0.#"),1)=".",TRUE,FALSE)</formula>
    </cfRule>
  </conditionalFormatting>
  <conditionalFormatting sqref="AI439">
    <cfRule type="expression" dxfId="2131" priority="1929">
      <formula>IF(RIGHT(TEXT(AI439,"0.#"),1)=".",FALSE,TRUE)</formula>
    </cfRule>
    <cfRule type="expression" dxfId="2130" priority="1930">
      <formula>IF(RIGHT(TEXT(AI439,"0.#"),1)=".",TRUE,FALSE)</formula>
    </cfRule>
  </conditionalFormatting>
  <conditionalFormatting sqref="AQ438">
    <cfRule type="expression" dxfId="2129" priority="1921">
      <formula>IF(RIGHT(TEXT(AQ438,"0.#"),1)=".",FALSE,TRUE)</formula>
    </cfRule>
    <cfRule type="expression" dxfId="2128" priority="1922">
      <formula>IF(RIGHT(TEXT(AQ438,"0.#"),1)=".",TRUE,FALSE)</formula>
    </cfRule>
  </conditionalFormatting>
  <conditionalFormatting sqref="AQ439">
    <cfRule type="expression" dxfId="2127" priority="1925">
      <formula>IF(RIGHT(TEXT(AQ439,"0.#"),1)=".",FALSE,TRUE)</formula>
    </cfRule>
    <cfRule type="expression" dxfId="2126" priority="1926">
      <formula>IF(RIGHT(TEXT(AQ439,"0.#"),1)=".",TRUE,FALSE)</formula>
    </cfRule>
  </conditionalFormatting>
  <conditionalFormatting sqref="AQ440">
    <cfRule type="expression" dxfId="2125" priority="1923">
      <formula>IF(RIGHT(TEXT(AQ440,"0.#"),1)=".",FALSE,TRUE)</formula>
    </cfRule>
    <cfRule type="expression" dxfId="2124" priority="1924">
      <formula>IF(RIGHT(TEXT(AQ440,"0.#"),1)=".",TRUE,FALSE)</formula>
    </cfRule>
  </conditionalFormatting>
  <conditionalFormatting sqref="AE445">
    <cfRule type="expression" dxfId="2123" priority="1915">
      <formula>IF(RIGHT(TEXT(AE445,"0.#"),1)=".",FALSE,TRUE)</formula>
    </cfRule>
    <cfRule type="expression" dxfId="2122" priority="1916">
      <formula>IF(RIGHT(TEXT(AE445,"0.#"),1)=".",TRUE,FALSE)</formula>
    </cfRule>
  </conditionalFormatting>
  <conditionalFormatting sqref="AE443">
    <cfRule type="expression" dxfId="2121" priority="1919">
      <formula>IF(RIGHT(TEXT(AE443,"0.#"),1)=".",FALSE,TRUE)</formula>
    </cfRule>
    <cfRule type="expression" dxfId="2120" priority="1920">
      <formula>IF(RIGHT(TEXT(AE443,"0.#"),1)=".",TRUE,FALSE)</formula>
    </cfRule>
  </conditionalFormatting>
  <conditionalFormatting sqref="AE444">
    <cfRule type="expression" dxfId="2119" priority="1917">
      <formula>IF(RIGHT(TEXT(AE444,"0.#"),1)=".",FALSE,TRUE)</formula>
    </cfRule>
    <cfRule type="expression" dxfId="2118" priority="1918">
      <formula>IF(RIGHT(TEXT(AE444,"0.#"),1)=".",TRUE,FALSE)</formula>
    </cfRule>
  </conditionalFormatting>
  <conditionalFormatting sqref="AM445">
    <cfRule type="expression" dxfId="2117" priority="1909">
      <formula>IF(RIGHT(TEXT(AM445,"0.#"),1)=".",FALSE,TRUE)</formula>
    </cfRule>
    <cfRule type="expression" dxfId="2116" priority="1910">
      <formula>IF(RIGHT(TEXT(AM445,"0.#"),1)=".",TRUE,FALSE)</formula>
    </cfRule>
  </conditionalFormatting>
  <conditionalFormatting sqref="AM443">
    <cfRule type="expression" dxfId="2115" priority="1913">
      <formula>IF(RIGHT(TEXT(AM443,"0.#"),1)=".",FALSE,TRUE)</formula>
    </cfRule>
    <cfRule type="expression" dxfId="2114" priority="1914">
      <formula>IF(RIGHT(TEXT(AM443,"0.#"),1)=".",TRUE,FALSE)</formula>
    </cfRule>
  </conditionalFormatting>
  <conditionalFormatting sqref="AM444">
    <cfRule type="expression" dxfId="2113" priority="1911">
      <formula>IF(RIGHT(TEXT(AM444,"0.#"),1)=".",FALSE,TRUE)</formula>
    </cfRule>
    <cfRule type="expression" dxfId="2112" priority="1912">
      <formula>IF(RIGHT(TEXT(AM444,"0.#"),1)=".",TRUE,FALSE)</formula>
    </cfRule>
  </conditionalFormatting>
  <conditionalFormatting sqref="AU445">
    <cfRule type="expression" dxfId="2111" priority="1903">
      <formula>IF(RIGHT(TEXT(AU445,"0.#"),1)=".",FALSE,TRUE)</formula>
    </cfRule>
    <cfRule type="expression" dxfId="2110" priority="1904">
      <formula>IF(RIGHT(TEXT(AU445,"0.#"),1)=".",TRUE,FALSE)</formula>
    </cfRule>
  </conditionalFormatting>
  <conditionalFormatting sqref="AU443">
    <cfRule type="expression" dxfId="2109" priority="1907">
      <formula>IF(RIGHT(TEXT(AU443,"0.#"),1)=".",FALSE,TRUE)</formula>
    </cfRule>
    <cfRule type="expression" dxfId="2108" priority="1908">
      <formula>IF(RIGHT(TEXT(AU443,"0.#"),1)=".",TRUE,FALSE)</formula>
    </cfRule>
  </conditionalFormatting>
  <conditionalFormatting sqref="AU444">
    <cfRule type="expression" dxfId="2107" priority="1905">
      <formula>IF(RIGHT(TEXT(AU444,"0.#"),1)=".",FALSE,TRUE)</formula>
    </cfRule>
    <cfRule type="expression" dxfId="2106" priority="1906">
      <formula>IF(RIGHT(TEXT(AU444,"0.#"),1)=".",TRUE,FALSE)</formula>
    </cfRule>
  </conditionalFormatting>
  <conditionalFormatting sqref="AI445">
    <cfRule type="expression" dxfId="2105" priority="1897">
      <formula>IF(RIGHT(TEXT(AI445,"0.#"),1)=".",FALSE,TRUE)</formula>
    </cfRule>
    <cfRule type="expression" dxfId="2104" priority="1898">
      <formula>IF(RIGHT(TEXT(AI445,"0.#"),1)=".",TRUE,FALSE)</formula>
    </cfRule>
  </conditionalFormatting>
  <conditionalFormatting sqref="AI443">
    <cfRule type="expression" dxfId="2103" priority="1901">
      <formula>IF(RIGHT(TEXT(AI443,"0.#"),1)=".",FALSE,TRUE)</formula>
    </cfRule>
    <cfRule type="expression" dxfId="2102" priority="1902">
      <formula>IF(RIGHT(TEXT(AI443,"0.#"),1)=".",TRUE,FALSE)</formula>
    </cfRule>
  </conditionalFormatting>
  <conditionalFormatting sqref="AI444">
    <cfRule type="expression" dxfId="2101" priority="1899">
      <formula>IF(RIGHT(TEXT(AI444,"0.#"),1)=".",FALSE,TRUE)</formula>
    </cfRule>
    <cfRule type="expression" dxfId="2100" priority="1900">
      <formula>IF(RIGHT(TEXT(AI444,"0.#"),1)=".",TRUE,FALSE)</formula>
    </cfRule>
  </conditionalFormatting>
  <conditionalFormatting sqref="AQ443">
    <cfRule type="expression" dxfId="2099" priority="1891">
      <formula>IF(RIGHT(TEXT(AQ443,"0.#"),1)=".",FALSE,TRUE)</formula>
    </cfRule>
    <cfRule type="expression" dxfId="2098" priority="1892">
      <formula>IF(RIGHT(TEXT(AQ443,"0.#"),1)=".",TRUE,FALSE)</formula>
    </cfRule>
  </conditionalFormatting>
  <conditionalFormatting sqref="AQ444">
    <cfRule type="expression" dxfId="2097" priority="1895">
      <formula>IF(RIGHT(TEXT(AQ444,"0.#"),1)=".",FALSE,TRUE)</formula>
    </cfRule>
    <cfRule type="expression" dxfId="2096" priority="1896">
      <formula>IF(RIGHT(TEXT(AQ444,"0.#"),1)=".",TRUE,FALSE)</formula>
    </cfRule>
  </conditionalFormatting>
  <conditionalFormatting sqref="AQ445">
    <cfRule type="expression" dxfId="2095" priority="1893">
      <formula>IF(RIGHT(TEXT(AQ445,"0.#"),1)=".",FALSE,TRUE)</formula>
    </cfRule>
    <cfRule type="expression" dxfId="2094" priority="1894">
      <formula>IF(RIGHT(TEXT(AQ445,"0.#"),1)=".",TRUE,FALSE)</formula>
    </cfRule>
  </conditionalFormatting>
  <conditionalFormatting sqref="Y872:Y899">
    <cfRule type="expression" dxfId="2093" priority="2121">
      <formula>IF(RIGHT(TEXT(Y872,"0.#"),1)=".",FALSE,TRUE)</formula>
    </cfRule>
    <cfRule type="expression" dxfId="2092" priority="2122">
      <formula>IF(RIGHT(TEXT(Y872,"0.#"),1)=".",TRUE,FALSE)</formula>
    </cfRule>
  </conditionalFormatting>
  <conditionalFormatting sqref="Y871">
    <cfRule type="expression" dxfId="2091" priority="2115">
      <formula>IF(RIGHT(TEXT(Y871,"0.#"),1)=".",FALSE,TRUE)</formula>
    </cfRule>
    <cfRule type="expression" dxfId="2090" priority="2116">
      <formula>IF(RIGHT(TEXT(Y871,"0.#"),1)=".",TRUE,FALSE)</formula>
    </cfRule>
  </conditionalFormatting>
  <conditionalFormatting sqref="Y909:Y932">
    <cfRule type="expression" dxfId="2089" priority="2109">
      <formula>IF(RIGHT(TEXT(Y909,"0.#"),1)=".",FALSE,TRUE)</formula>
    </cfRule>
    <cfRule type="expression" dxfId="2088" priority="2110">
      <formula>IF(RIGHT(TEXT(Y909,"0.#"),1)=".",TRUE,FALSE)</formula>
    </cfRule>
  </conditionalFormatting>
  <conditionalFormatting sqref="Y938:Y965">
    <cfRule type="expression" dxfId="2087" priority="2097">
      <formula>IF(RIGHT(TEXT(Y938,"0.#"),1)=".",FALSE,TRUE)</formula>
    </cfRule>
    <cfRule type="expression" dxfId="2086" priority="2098">
      <formula>IF(RIGHT(TEXT(Y938,"0.#"),1)=".",TRUE,FALSE)</formula>
    </cfRule>
  </conditionalFormatting>
  <conditionalFormatting sqref="Y936:Y937">
    <cfRule type="expression" dxfId="2085" priority="2091">
      <formula>IF(RIGHT(TEXT(Y936,"0.#"),1)=".",FALSE,TRUE)</formula>
    </cfRule>
    <cfRule type="expression" dxfId="2084" priority="2092">
      <formula>IF(RIGHT(TEXT(Y936,"0.#"),1)=".",TRUE,FALSE)</formula>
    </cfRule>
  </conditionalFormatting>
  <conditionalFormatting sqref="Y971:Y998">
    <cfRule type="expression" dxfId="2083" priority="2085">
      <formula>IF(RIGHT(TEXT(Y971,"0.#"),1)=".",FALSE,TRUE)</formula>
    </cfRule>
    <cfRule type="expression" dxfId="2082" priority="2086">
      <formula>IF(RIGHT(TEXT(Y971,"0.#"),1)=".",TRUE,FALSE)</formula>
    </cfRule>
  </conditionalFormatting>
  <conditionalFormatting sqref="Y969:Y970">
    <cfRule type="expression" dxfId="2081" priority="2079">
      <formula>IF(RIGHT(TEXT(Y969,"0.#"),1)=".",FALSE,TRUE)</formula>
    </cfRule>
    <cfRule type="expression" dxfId="2080" priority="2080">
      <formula>IF(RIGHT(TEXT(Y969,"0.#"),1)=".",TRUE,FALSE)</formula>
    </cfRule>
  </conditionalFormatting>
  <conditionalFormatting sqref="Y1004:Y1031">
    <cfRule type="expression" dxfId="2079" priority="2073">
      <formula>IF(RIGHT(TEXT(Y1004,"0.#"),1)=".",FALSE,TRUE)</formula>
    </cfRule>
    <cfRule type="expression" dxfId="2078" priority="2074">
      <formula>IF(RIGHT(TEXT(Y1004,"0.#"),1)=".",TRUE,FALSE)</formula>
    </cfRule>
  </conditionalFormatting>
  <conditionalFormatting sqref="W23">
    <cfRule type="expression" dxfId="2077" priority="2357">
      <formula>IF(RIGHT(TEXT(W23,"0.#"),1)=".",FALSE,TRUE)</formula>
    </cfRule>
    <cfRule type="expression" dxfId="2076" priority="2358">
      <formula>IF(RIGHT(TEXT(W23,"0.#"),1)=".",TRUE,FALSE)</formula>
    </cfRule>
  </conditionalFormatting>
  <conditionalFormatting sqref="W24:W27">
    <cfRule type="expression" dxfId="2075" priority="2355">
      <formula>IF(RIGHT(TEXT(W24,"0.#"),1)=".",FALSE,TRUE)</formula>
    </cfRule>
    <cfRule type="expression" dxfId="2074" priority="2356">
      <formula>IF(RIGHT(TEXT(W24,"0.#"),1)=".",TRUE,FALSE)</formula>
    </cfRule>
  </conditionalFormatting>
  <conditionalFormatting sqref="W28">
    <cfRule type="expression" dxfId="2073" priority="2347">
      <formula>IF(RIGHT(TEXT(W28,"0.#"),1)=".",FALSE,TRUE)</formula>
    </cfRule>
    <cfRule type="expression" dxfId="2072" priority="2348">
      <formula>IF(RIGHT(TEXT(W28,"0.#"),1)=".",TRUE,FALSE)</formula>
    </cfRule>
  </conditionalFormatting>
  <conditionalFormatting sqref="P23">
    <cfRule type="expression" dxfId="2071" priority="2345">
      <formula>IF(RIGHT(TEXT(P23,"0.#"),1)=".",FALSE,TRUE)</formula>
    </cfRule>
    <cfRule type="expression" dxfId="2070" priority="2346">
      <formula>IF(RIGHT(TEXT(P23,"0.#"),1)=".",TRUE,FALSE)</formula>
    </cfRule>
  </conditionalFormatting>
  <conditionalFormatting sqref="P24:P27">
    <cfRule type="expression" dxfId="2069" priority="2343">
      <formula>IF(RIGHT(TEXT(P24,"0.#"),1)=".",FALSE,TRUE)</formula>
    </cfRule>
    <cfRule type="expression" dxfId="2068" priority="2344">
      <formula>IF(RIGHT(TEXT(P24,"0.#"),1)=".",TRUE,FALSE)</formula>
    </cfRule>
  </conditionalFormatting>
  <conditionalFormatting sqref="P28">
    <cfRule type="expression" dxfId="2067" priority="2341">
      <formula>IF(RIGHT(TEXT(P28,"0.#"),1)=".",FALSE,TRUE)</formula>
    </cfRule>
    <cfRule type="expression" dxfId="2066" priority="2342">
      <formula>IF(RIGHT(TEXT(P28,"0.#"),1)=".",TRUE,FALSE)</formula>
    </cfRule>
  </conditionalFormatting>
  <conditionalFormatting sqref="AQ114">
    <cfRule type="expression" dxfId="2065" priority="2325">
      <formula>IF(RIGHT(TEXT(AQ114,"0.#"),1)=".",FALSE,TRUE)</formula>
    </cfRule>
    <cfRule type="expression" dxfId="2064" priority="2326">
      <formula>IF(RIGHT(TEXT(AQ114,"0.#"),1)=".",TRUE,FALSE)</formula>
    </cfRule>
  </conditionalFormatting>
  <conditionalFormatting sqref="AQ104">
    <cfRule type="expression" dxfId="2063" priority="2339">
      <formula>IF(RIGHT(TEXT(AQ104,"0.#"),1)=".",FALSE,TRUE)</formula>
    </cfRule>
    <cfRule type="expression" dxfId="2062" priority="2340">
      <formula>IF(RIGHT(TEXT(AQ104,"0.#"),1)=".",TRUE,FALSE)</formula>
    </cfRule>
  </conditionalFormatting>
  <conditionalFormatting sqref="AQ105">
    <cfRule type="expression" dxfId="2061" priority="2337">
      <formula>IF(RIGHT(TEXT(AQ105,"0.#"),1)=".",FALSE,TRUE)</formula>
    </cfRule>
    <cfRule type="expression" dxfId="2060" priority="2338">
      <formula>IF(RIGHT(TEXT(AQ105,"0.#"),1)=".",TRUE,FALSE)</formula>
    </cfRule>
  </conditionalFormatting>
  <conditionalFormatting sqref="AQ107">
    <cfRule type="expression" dxfId="2059" priority="2335">
      <formula>IF(RIGHT(TEXT(AQ107,"0.#"),1)=".",FALSE,TRUE)</formula>
    </cfRule>
    <cfRule type="expression" dxfId="2058" priority="2336">
      <formula>IF(RIGHT(TEXT(AQ107,"0.#"),1)=".",TRUE,FALSE)</formula>
    </cfRule>
  </conditionalFormatting>
  <conditionalFormatting sqref="AQ108">
    <cfRule type="expression" dxfId="2057" priority="2333">
      <formula>IF(RIGHT(TEXT(AQ108,"0.#"),1)=".",FALSE,TRUE)</formula>
    </cfRule>
    <cfRule type="expression" dxfId="2056" priority="2334">
      <formula>IF(RIGHT(TEXT(AQ108,"0.#"),1)=".",TRUE,FALSE)</formula>
    </cfRule>
  </conditionalFormatting>
  <conditionalFormatting sqref="AQ110">
    <cfRule type="expression" dxfId="2055" priority="2331">
      <formula>IF(RIGHT(TEXT(AQ110,"0.#"),1)=".",FALSE,TRUE)</formula>
    </cfRule>
    <cfRule type="expression" dxfId="2054" priority="2332">
      <formula>IF(RIGHT(TEXT(AQ110,"0.#"),1)=".",TRUE,FALSE)</formula>
    </cfRule>
  </conditionalFormatting>
  <conditionalFormatting sqref="AQ111">
    <cfRule type="expression" dxfId="2053" priority="2329">
      <formula>IF(RIGHT(TEXT(AQ111,"0.#"),1)=".",FALSE,TRUE)</formula>
    </cfRule>
    <cfRule type="expression" dxfId="2052" priority="2330">
      <formula>IF(RIGHT(TEXT(AQ111,"0.#"),1)=".",TRUE,FALSE)</formula>
    </cfRule>
  </conditionalFormatting>
  <conditionalFormatting sqref="AQ113">
    <cfRule type="expression" dxfId="2051" priority="2327">
      <formula>IF(RIGHT(TEXT(AQ113,"0.#"),1)=".",FALSE,TRUE)</formula>
    </cfRule>
    <cfRule type="expression" dxfId="2050" priority="2328">
      <formula>IF(RIGHT(TEXT(AQ113,"0.#"),1)=".",TRUE,FALSE)</formula>
    </cfRule>
  </conditionalFormatting>
  <conditionalFormatting sqref="AE67">
    <cfRule type="expression" dxfId="2049" priority="2257">
      <formula>IF(RIGHT(TEXT(AE67,"0.#"),1)=".",FALSE,TRUE)</formula>
    </cfRule>
    <cfRule type="expression" dxfId="2048" priority="2258">
      <formula>IF(RIGHT(TEXT(AE67,"0.#"),1)=".",TRUE,FALSE)</formula>
    </cfRule>
  </conditionalFormatting>
  <conditionalFormatting sqref="AE68">
    <cfRule type="expression" dxfId="2047" priority="2255">
      <formula>IF(RIGHT(TEXT(AE68,"0.#"),1)=".",FALSE,TRUE)</formula>
    </cfRule>
    <cfRule type="expression" dxfId="2046" priority="2256">
      <formula>IF(RIGHT(TEXT(AE68,"0.#"),1)=".",TRUE,FALSE)</formula>
    </cfRule>
  </conditionalFormatting>
  <conditionalFormatting sqref="AE69">
    <cfRule type="expression" dxfId="2045" priority="2253">
      <formula>IF(RIGHT(TEXT(AE69,"0.#"),1)=".",FALSE,TRUE)</formula>
    </cfRule>
    <cfRule type="expression" dxfId="2044" priority="2254">
      <formula>IF(RIGHT(TEXT(AE69,"0.#"),1)=".",TRUE,FALSE)</formula>
    </cfRule>
  </conditionalFormatting>
  <conditionalFormatting sqref="AI69">
    <cfRule type="expression" dxfId="2043" priority="2251">
      <formula>IF(RIGHT(TEXT(AI69,"0.#"),1)=".",FALSE,TRUE)</formula>
    </cfRule>
    <cfRule type="expression" dxfId="2042" priority="2252">
      <formula>IF(RIGHT(TEXT(AI69,"0.#"),1)=".",TRUE,FALSE)</formula>
    </cfRule>
  </conditionalFormatting>
  <conditionalFormatting sqref="AI68">
    <cfRule type="expression" dxfId="2041" priority="2249">
      <formula>IF(RIGHT(TEXT(AI68,"0.#"),1)=".",FALSE,TRUE)</formula>
    </cfRule>
    <cfRule type="expression" dxfId="2040" priority="2250">
      <formula>IF(RIGHT(TEXT(AI68,"0.#"),1)=".",TRUE,FALSE)</formula>
    </cfRule>
  </conditionalFormatting>
  <conditionalFormatting sqref="AI67">
    <cfRule type="expression" dxfId="2039" priority="2247">
      <formula>IF(RIGHT(TEXT(AI67,"0.#"),1)=".",FALSE,TRUE)</formula>
    </cfRule>
    <cfRule type="expression" dxfId="2038" priority="2248">
      <formula>IF(RIGHT(TEXT(AI67,"0.#"),1)=".",TRUE,FALSE)</formula>
    </cfRule>
  </conditionalFormatting>
  <conditionalFormatting sqref="AM67">
    <cfRule type="expression" dxfId="2037" priority="2245">
      <formula>IF(RIGHT(TEXT(AM67,"0.#"),1)=".",FALSE,TRUE)</formula>
    </cfRule>
    <cfRule type="expression" dxfId="2036" priority="2246">
      <formula>IF(RIGHT(TEXT(AM67,"0.#"),1)=".",TRUE,FALSE)</formula>
    </cfRule>
  </conditionalFormatting>
  <conditionalFormatting sqref="AM68">
    <cfRule type="expression" dxfId="2035" priority="2243">
      <formula>IF(RIGHT(TEXT(AM68,"0.#"),1)=".",FALSE,TRUE)</formula>
    </cfRule>
    <cfRule type="expression" dxfId="2034" priority="2244">
      <formula>IF(RIGHT(TEXT(AM68,"0.#"),1)=".",TRUE,FALSE)</formula>
    </cfRule>
  </conditionalFormatting>
  <conditionalFormatting sqref="AM69">
    <cfRule type="expression" dxfId="2033" priority="2241">
      <formula>IF(RIGHT(TEXT(AM69,"0.#"),1)=".",FALSE,TRUE)</formula>
    </cfRule>
    <cfRule type="expression" dxfId="2032" priority="2242">
      <formula>IF(RIGHT(TEXT(AM69,"0.#"),1)=".",TRUE,FALSE)</formula>
    </cfRule>
  </conditionalFormatting>
  <conditionalFormatting sqref="AQ67:AQ69">
    <cfRule type="expression" dxfId="2031" priority="2239">
      <formula>IF(RIGHT(TEXT(AQ67,"0.#"),1)=".",FALSE,TRUE)</formula>
    </cfRule>
    <cfRule type="expression" dxfId="2030" priority="2240">
      <formula>IF(RIGHT(TEXT(AQ67,"0.#"),1)=".",TRUE,FALSE)</formula>
    </cfRule>
  </conditionalFormatting>
  <conditionalFormatting sqref="AU67:AU69">
    <cfRule type="expression" dxfId="2029" priority="2237">
      <formula>IF(RIGHT(TEXT(AU67,"0.#"),1)=".",FALSE,TRUE)</formula>
    </cfRule>
    <cfRule type="expression" dxfId="2028" priority="2238">
      <formula>IF(RIGHT(TEXT(AU67,"0.#"),1)=".",TRUE,FALSE)</formula>
    </cfRule>
  </conditionalFormatting>
  <conditionalFormatting sqref="AE70">
    <cfRule type="expression" dxfId="2027" priority="2235">
      <formula>IF(RIGHT(TEXT(AE70,"0.#"),1)=".",FALSE,TRUE)</formula>
    </cfRule>
    <cfRule type="expression" dxfId="2026" priority="2236">
      <formula>IF(RIGHT(TEXT(AE70,"0.#"),1)=".",TRUE,FALSE)</formula>
    </cfRule>
  </conditionalFormatting>
  <conditionalFormatting sqref="AE71">
    <cfRule type="expression" dxfId="2025" priority="2233">
      <formula>IF(RIGHT(TEXT(AE71,"0.#"),1)=".",FALSE,TRUE)</formula>
    </cfRule>
    <cfRule type="expression" dxfId="2024" priority="2234">
      <formula>IF(RIGHT(TEXT(AE71,"0.#"),1)=".",TRUE,FALSE)</formula>
    </cfRule>
  </conditionalFormatting>
  <conditionalFormatting sqref="AE72">
    <cfRule type="expression" dxfId="2023" priority="2231">
      <formula>IF(RIGHT(TEXT(AE72,"0.#"),1)=".",FALSE,TRUE)</formula>
    </cfRule>
    <cfRule type="expression" dxfId="2022" priority="2232">
      <formula>IF(RIGHT(TEXT(AE72,"0.#"),1)=".",TRUE,FALSE)</formula>
    </cfRule>
  </conditionalFormatting>
  <conditionalFormatting sqref="AI72">
    <cfRule type="expression" dxfId="2021" priority="2229">
      <formula>IF(RIGHT(TEXT(AI72,"0.#"),1)=".",FALSE,TRUE)</formula>
    </cfRule>
    <cfRule type="expression" dxfId="2020" priority="2230">
      <formula>IF(RIGHT(TEXT(AI72,"0.#"),1)=".",TRUE,FALSE)</formula>
    </cfRule>
  </conditionalFormatting>
  <conditionalFormatting sqref="AI71">
    <cfRule type="expression" dxfId="2019" priority="2227">
      <formula>IF(RIGHT(TEXT(AI71,"0.#"),1)=".",FALSE,TRUE)</formula>
    </cfRule>
    <cfRule type="expression" dxfId="2018" priority="2228">
      <formula>IF(RIGHT(TEXT(AI71,"0.#"),1)=".",TRUE,FALSE)</formula>
    </cfRule>
  </conditionalFormatting>
  <conditionalFormatting sqref="AI70">
    <cfRule type="expression" dxfId="2017" priority="2225">
      <formula>IF(RIGHT(TEXT(AI70,"0.#"),1)=".",FALSE,TRUE)</formula>
    </cfRule>
    <cfRule type="expression" dxfId="2016" priority="2226">
      <formula>IF(RIGHT(TEXT(AI70,"0.#"),1)=".",TRUE,FALSE)</formula>
    </cfRule>
  </conditionalFormatting>
  <conditionalFormatting sqref="AM70">
    <cfRule type="expression" dxfId="2015" priority="2223">
      <formula>IF(RIGHT(TEXT(AM70,"0.#"),1)=".",FALSE,TRUE)</formula>
    </cfRule>
    <cfRule type="expression" dxfId="2014" priority="2224">
      <formula>IF(RIGHT(TEXT(AM70,"0.#"),1)=".",TRUE,FALSE)</formula>
    </cfRule>
  </conditionalFormatting>
  <conditionalFormatting sqref="AM71">
    <cfRule type="expression" dxfId="2013" priority="2221">
      <formula>IF(RIGHT(TEXT(AM71,"0.#"),1)=".",FALSE,TRUE)</formula>
    </cfRule>
    <cfRule type="expression" dxfId="2012" priority="2222">
      <formula>IF(RIGHT(TEXT(AM71,"0.#"),1)=".",TRUE,FALSE)</formula>
    </cfRule>
  </conditionalFormatting>
  <conditionalFormatting sqref="AM72">
    <cfRule type="expression" dxfId="2011" priority="2219">
      <formula>IF(RIGHT(TEXT(AM72,"0.#"),1)=".",FALSE,TRUE)</formula>
    </cfRule>
    <cfRule type="expression" dxfId="2010" priority="2220">
      <formula>IF(RIGHT(TEXT(AM72,"0.#"),1)=".",TRUE,FALSE)</formula>
    </cfRule>
  </conditionalFormatting>
  <conditionalFormatting sqref="AQ70:AQ72">
    <cfRule type="expression" dxfId="2009" priority="2217">
      <formula>IF(RIGHT(TEXT(AQ70,"0.#"),1)=".",FALSE,TRUE)</formula>
    </cfRule>
    <cfRule type="expression" dxfId="2008" priority="2218">
      <formula>IF(RIGHT(TEXT(AQ70,"0.#"),1)=".",TRUE,FALSE)</formula>
    </cfRule>
  </conditionalFormatting>
  <conditionalFormatting sqref="AU70:AU72">
    <cfRule type="expression" dxfId="2007" priority="2215">
      <formula>IF(RIGHT(TEXT(AU70,"0.#"),1)=".",FALSE,TRUE)</formula>
    </cfRule>
    <cfRule type="expression" dxfId="2006" priority="2216">
      <formula>IF(RIGHT(TEXT(AU70,"0.#"),1)=".",TRUE,FALSE)</formula>
    </cfRule>
  </conditionalFormatting>
  <conditionalFormatting sqref="AU656">
    <cfRule type="expression" dxfId="2005" priority="733">
      <formula>IF(RIGHT(TEXT(AU656,"0.#"),1)=".",FALSE,TRUE)</formula>
    </cfRule>
    <cfRule type="expression" dxfId="2004" priority="734">
      <formula>IF(RIGHT(TEXT(AU656,"0.#"),1)=".",TRUE,FALSE)</formula>
    </cfRule>
  </conditionalFormatting>
  <conditionalFormatting sqref="AQ655">
    <cfRule type="expression" dxfId="2003" priority="725">
      <formula>IF(RIGHT(TEXT(AQ655,"0.#"),1)=".",FALSE,TRUE)</formula>
    </cfRule>
    <cfRule type="expression" dxfId="2002" priority="726">
      <formula>IF(RIGHT(TEXT(AQ655,"0.#"),1)=".",TRUE,FALSE)</formula>
    </cfRule>
  </conditionalFormatting>
  <conditionalFormatting sqref="AI696">
    <cfRule type="expression" dxfId="2001" priority="517">
      <formula>IF(RIGHT(TEXT(AI696,"0.#"),1)=".",FALSE,TRUE)</formula>
    </cfRule>
    <cfRule type="expression" dxfId="2000" priority="518">
      <formula>IF(RIGHT(TEXT(AI696,"0.#"),1)=".",TRUE,FALSE)</formula>
    </cfRule>
  </conditionalFormatting>
  <conditionalFormatting sqref="AQ694">
    <cfRule type="expression" dxfId="1999" priority="511">
      <formula>IF(RIGHT(TEXT(AQ694,"0.#"),1)=".",FALSE,TRUE)</formula>
    </cfRule>
    <cfRule type="expression" dxfId="1998" priority="512">
      <formula>IF(RIGHT(TEXT(AQ694,"0.#"),1)=".",TRUE,FALSE)</formula>
    </cfRule>
  </conditionalFormatting>
  <conditionalFormatting sqref="AL872:AO899">
    <cfRule type="expression" dxfId="1997" priority="2123">
      <formula>IF(AND(AL872&gt;=0, RIGHT(TEXT(AL872,"0.#"),1)&lt;&gt;"."),TRUE,FALSE)</formula>
    </cfRule>
    <cfRule type="expression" dxfId="1996" priority="2124">
      <formula>IF(AND(AL872&gt;=0, RIGHT(TEXT(AL872,"0.#"),1)="."),TRUE,FALSE)</formula>
    </cfRule>
    <cfRule type="expression" dxfId="1995" priority="2125">
      <formula>IF(AND(AL872&lt;0, RIGHT(TEXT(AL872,"0.#"),1)&lt;&gt;"."),TRUE,FALSE)</formula>
    </cfRule>
    <cfRule type="expression" dxfId="1994" priority="2126">
      <formula>IF(AND(AL872&lt;0, RIGHT(TEXT(AL872,"0.#"),1)="."),TRUE,FALSE)</formula>
    </cfRule>
  </conditionalFormatting>
  <conditionalFormatting sqref="AL871:AO871">
    <cfRule type="expression" dxfId="1993" priority="2117">
      <formula>IF(AND(AL871&gt;=0, RIGHT(TEXT(AL871,"0.#"),1)&lt;&gt;"."),TRUE,FALSE)</formula>
    </cfRule>
    <cfRule type="expression" dxfId="1992" priority="2118">
      <formula>IF(AND(AL871&gt;=0, RIGHT(TEXT(AL871,"0.#"),1)="."),TRUE,FALSE)</formula>
    </cfRule>
    <cfRule type="expression" dxfId="1991" priority="2119">
      <formula>IF(AND(AL871&lt;0, RIGHT(TEXT(AL871,"0.#"),1)&lt;&gt;"."),TRUE,FALSE)</formula>
    </cfRule>
    <cfRule type="expression" dxfId="1990" priority="2120">
      <formula>IF(AND(AL871&lt;0, RIGHT(TEXT(AL871,"0.#"),1)="."),TRUE,FALSE)</formula>
    </cfRule>
  </conditionalFormatting>
  <conditionalFormatting sqref="AL909:AO932">
    <cfRule type="expression" dxfId="1989" priority="2111">
      <formula>IF(AND(AL909&gt;=0, RIGHT(TEXT(AL909,"0.#"),1)&lt;&gt;"."),TRUE,FALSE)</formula>
    </cfRule>
    <cfRule type="expression" dxfId="1988" priority="2112">
      <formula>IF(AND(AL909&gt;=0, RIGHT(TEXT(AL909,"0.#"),1)="."),TRUE,FALSE)</formula>
    </cfRule>
    <cfRule type="expression" dxfId="1987" priority="2113">
      <formula>IF(AND(AL909&lt;0, RIGHT(TEXT(AL909,"0.#"),1)&lt;&gt;"."),TRUE,FALSE)</formula>
    </cfRule>
    <cfRule type="expression" dxfId="1986" priority="2114">
      <formula>IF(AND(AL909&lt;0, RIGHT(TEXT(AL909,"0.#"),1)="."),TRUE,FALSE)</formula>
    </cfRule>
  </conditionalFormatting>
  <conditionalFormatting sqref="AL938:AO965">
    <cfRule type="expression" dxfId="1985" priority="2099">
      <formula>IF(AND(AL938&gt;=0, RIGHT(TEXT(AL938,"0.#"),1)&lt;&gt;"."),TRUE,FALSE)</formula>
    </cfRule>
    <cfRule type="expression" dxfId="1984" priority="2100">
      <formula>IF(AND(AL938&gt;=0, RIGHT(TEXT(AL938,"0.#"),1)="."),TRUE,FALSE)</formula>
    </cfRule>
    <cfRule type="expression" dxfId="1983" priority="2101">
      <formula>IF(AND(AL938&lt;0, RIGHT(TEXT(AL938,"0.#"),1)&lt;&gt;"."),TRUE,FALSE)</formula>
    </cfRule>
    <cfRule type="expression" dxfId="1982" priority="2102">
      <formula>IF(AND(AL938&lt;0, RIGHT(TEXT(AL938,"0.#"),1)="."),TRUE,FALSE)</formula>
    </cfRule>
  </conditionalFormatting>
  <conditionalFormatting sqref="AL936:AO937">
    <cfRule type="expression" dxfId="1981" priority="2093">
      <formula>IF(AND(AL936&gt;=0, RIGHT(TEXT(AL936,"0.#"),1)&lt;&gt;"."),TRUE,FALSE)</formula>
    </cfRule>
    <cfRule type="expression" dxfId="1980" priority="2094">
      <formula>IF(AND(AL936&gt;=0, RIGHT(TEXT(AL936,"0.#"),1)="."),TRUE,FALSE)</formula>
    </cfRule>
    <cfRule type="expression" dxfId="1979" priority="2095">
      <formula>IF(AND(AL936&lt;0, RIGHT(TEXT(AL936,"0.#"),1)&lt;&gt;"."),TRUE,FALSE)</formula>
    </cfRule>
    <cfRule type="expression" dxfId="1978" priority="2096">
      <formula>IF(AND(AL936&lt;0, RIGHT(TEXT(AL936,"0.#"),1)="."),TRUE,FALSE)</formula>
    </cfRule>
  </conditionalFormatting>
  <conditionalFormatting sqref="AL971:AO998">
    <cfRule type="expression" dxfId="1977" priority="2087">
      <formula>IF(AND(AL971&gt;=0, RIGHT(TEXT(AL971,"0.#"),1)&lt;&gt;"."),TRUE,FALSE)</formula>
    </cfRule>
    <cfRule type="expression" dxfId="1976" priority="2088">
      <formula>IF(AND(AL971&gt;=0, RIGHT(TEXT(AL971,"0.#"),1)="."),TRUE,FALSE)</formula>
    </cfRule>
    <cfRule type="expression" dxfId="1975" priority="2089">
      <formula>IF(AND(AL971&lt;0, RIGHT(TEXT(AL971,"0.#"),1)&lt;&gt;"."),TRUE,FALSE)</formula>
    </cfRule>
    <cfRule type="expression" dxfId="1974" priority="2090">
      <formula>IF(AND(AL971&lt;0, RIGHT(TEXT(AL971,"0.#"),1)="."),TRUE,FALSE)</formula>
    </cfRule>
  </conditionalFormatting>
  <conditionalFormatting sqref="AL969:AO970">
    <cfRule type="expression" dxfId="1973" priority="2081">
      <formula>IF(AND(AL969&gt;=0, RIGHT(TEXT(AL969,"0.#"),1)&lt;&gt;"."),TRUE,FALSE)</formula>
    </cfRule>
    <cfRule type="expression" dxfId="1972" priority="2082">
      <formula>IF(AND(AL969&gt;=0, RIGHT(TEXT(AL969,"0.#"),1)="."),TRUE,FALSE)</formula>
    </cfRule>
    <cfRule type="expression" dxfId="1971" priority="2083">
      <formula>IF(AND(AL969&lt;0, RIGHT(TEXT(AL969,"0.#"),1)&lt;&gt;"."),TRUE,FALSE)</formula>
    </cfRule>
    <cfRule type="expression" dxfId="1970" priority="2084">
      <formula>IF(AND(AL969&lt;0, RIGHT(TEXT(AL969,"0.#"),1)="."),TRUE,FALSE)</formula>
    </cfRule>
  </conditionalFormatting>
  <conditionalFormatting sqref="AL1004:AO1031">
    <cfRule type="expression" dxfId="1969" priority="2075">
      <formula>IF(AND(AL1004&gt;=0, RIGHT(TEXT(AL1004,"0.#"),1)&lt;&gt;"."),TRUE,FALSE)</formula>
    </cfRule>
    <cfRule type="expression" dxfId="1968" priority="2076">
      <formula>IF(AND(AL1004&gt;=0, RIGHT(TEXT(AL1004,"0.#"),1)="."),TRUE,FALSE)</formula>
    </cfRule>
    <cfRule type="expression" dxfId="1967" priority="2077">
      <formula>IF(AND(AL1004&lt;0, RIGHT(TEXT(AL1004,"0.#"),1)&lt;&gt;"."),TRUE,FALSE)</formula>
    </cfRule>
    <cfRule type="expression" dxfId="1966" priority="2078">
      <formula>IF(AND(AL1004&lt;0, RIGHT(TEXT(AL1004,"0.#"),1)="."),TRUE,FALSE)</formula>
    </cfRule>
  </conditionalFormatting>
  <conditionalFormatting sqref="AL1002:AO1003">
    <cfRule type="expression" dxfId="1965" priority="2069">
      <formula>IF(AND(AL1002&gt;=0, RIGHT(TEXT(AL1002,"0.#"),1)&lt;&gt;"."),TRUE,FALSE)</formula>
    </cfRule>
    <cfRule type="expression" dxfId="1964" priority="2070">
      <formula>IF(AND(AL1002&gt;=0, RIGHT(TEXT(AL1002,"0.#"),1)="."),TRUE,FALSE)</formula>
    </cfRule>
    <cfRule type="expression" dxfId="1963" priority="2071">
      <formula>IF(AND(AL1002&lt;0, RIGHT(TEXT(AL1002,"0.#"),1)&lt;&gt;"."),TRUE,FALSE)</formula>
    </cfRule>
    <cfRule type="expression" dxfId="1962" priority="2072">
      <formula>IF(AND(AL1002&lt;0, RIGHT(TEXT(AL1002,"0.#"),1)="."),TRUE,FALSE)</formula>
    </cfRule>
  </conditionalFormatting>
  <conditionalFormatting sqref="Y1002:Y1003">
    <cfRule type="expression" dxfId="1961" priority="2067">
      <formula>IF(RIGHT(TEXT(Y1002,"0.#"),1)=".",FALSE,TRUE)</formula>
    </cfRule>
    <cfRule type="expression" dxfId="1960" priority="2068">
      <formula>IF(RIGHT(TEXT(Y1002,"0.#"),1)=".",TRUE,FALSE)</formula>
    </cfRule>
  </conditionalFormatting>
  <conditionalFormatting sqref="AL1037:AO1064">
    <cfRule type="expression" dxfId="1959" priority="2063">
      <formula>IF(AND(AL1037&gt;=0, RIGHT(TEXT(AL1037,"0.#"),1)&lt;&gt;"."),TRUE,FALSE)</formula>
    </cfRule>
    <cfRule type="expression" dxfId="1958" priority="2064">
      <formula>IF(AND(AL1037&gt;=0, RIGHT(TEXT(AL1037,"0.#"),1)="."),TRUE,FALSE)</formula>
    </cfRule>
    <cfRule type="expression" dxfId="1957" priority="2065">
      <formula>IF(AND(AL1037&lt;0, RIGHT(TEXT(AL1037,"0.#"),1)&lt;&gt;"."),TRUE,FALSE)</formula>
    </cfRule>
    <cfRule type="expression" dxfId="1956" priority="2066">
      <formula>IF(AND(AL1037&lt;0, RIGHT(TEXT(AL1037,"0.#"),1)="."),TRUE,FALSE)</formula>
    </cfRule>
  </conditionalFormatting>
  <conditionalFormatting sqref="Y1037:Y1064">
    <cfRule type="expression" dxfId="1955" priority="2061">
      <formula>IF(RIGHT(TEXT(Y1037,"0.#"),1)=".",FALSE,TRUE)</formula>
    </cfRule>
    <cfRule type="expression" dxfId="1954" priority="2062">
      <formula>IF(RIGHT(TEXT(Y1037,"0.#"),1)=".",TRUE,FALSE)</formula>
    </cfRule>
  </conditionalFormatting>
  <conditionalFormatting sqref="AL1035:AO1036">
    <cfRule type="expression" dxfId="1953" priority="2057">
      <formula>IF(AND(AL1035&gt;=0, RIGHT(TEXT(AL1035,"0.#"),1)&lt;&gt;"."),TRUE,FALSE)</formula>
    </cfRule>
    <cfRule type="expression" dxfId="1952" priority="2058">
      <formula>IF(AND(AL1035&gt;=0, RIGHT(TEXT(AL1035,"0.#"),1)="."),TRUE,FALSE)</formula>
    </cfRule>
    <cfRule type="expression" dxfId="1951" priority="2059">
      <formula>IF(AND(AL1035&lt;0, RIGHT(TEXT(AL1035,"0.#"),1)&lt;&gt;"."),TRUE,FALSE)</formula>
    </cfRule>
    <cfRule type="expression" dxfId="1950" priority="2060">
      <formula>IF(AND(AL1035&lt;0, RIGHT(TEXT(AL1035,"0.#"),1)="."),TRUE,FALSE)</formula>
    </cfRule>
  </conditionalFormatting>
  <conditionalFormatting sqref="Y1035:Y1036">
    <cfRule type="expression" dxfId="1949" priority="2055">
      <formula>IF(RIGHT(TEXT(Y1035,"0.#"),1)=".",FALSE,TRUE)</formula>
    </cfRule>
    <cfRule type="expression" dxfId="1948" priority="2056">
      <formula>IF(RIGHT(TEXT(Y1035,"0.#"),1)=".",TRUE,FALSE)</formula>
    </cfRule>
  </conditionalFormatting>
  <conditionalFormatting sqref="AL1070:AO1097">
    <cfRule type="expression" dxfId="1947" priority="2051">
      <formula>IF(AND(AL1070&gt;=0, RIGHT(TEXT(AL1070,"0.#"),1)&lt;&gt;"."),TRUE,FALSE)</formula>
    </cfRule>
    <cfRule type="expression" dxfId="1946" priority="2052">
      <formula>IF(AND(AL1070&gt;=0, RIGHT(TEXT(AL1070,"0.#"),1)="."),TRUE,FALSE)</formula>
    </cfRule>
    <cfRule type="expression" dxfId="1945" priority="2053">
      <formula>IF(AND(AL1070&lt;0, RIGHT(TEXT(AL1070,"0.#"),1)&lt;&gt;"."),TRUE,FALSE)</formula>
    </cfRule>
    <cfRule type="expression" dxfId="1944" priority="2054">
      <formula>IF(AND(AL1070&lt;0, RIGHT(TEXT(AL1070,"0.#"),1)="."),TRUE,FALSE)</formula>
    </cfRule>
  </conditionalFormatting>
  <conditionalFormatting sqref="Y1070:Y1097">
    <cfRule type="expression" dxfId="1943" priority="2049">
      <formula>IF(RIGHT(TEXT(Y1070,"0.#"),1)=".",FALSE,TRUE)</formula>
    </cfRule>
    <cfRule type="expression" dxfId="1942" priority="2050">
      <formula>IF(RIGHT(TEXT(Y1070,"0.#"),1)=".",TRUE,FALSE)</formula>
    </cfRule>
  </conditionalFormatting>
  <conditionalFormatting sqref="AL1068:AO1069">
    <cfRule type="expression" dxfId="1941" priority="2045">
      <formula>IF(AND(AL1068&gt;=0, RIGHT(TEXT(AL1068,"0.#"),1)&lt;&gt;"."),TRUE,FALSE)</formula>
    </cfRule>
    <cfRule type="expression" dxfId="1940" priority="2046">
      <formula>IF(AND(AL1068&gt;=0, RIGHT(TEXT(AL1068,"0.#"),1)="."),TRUE,FALSE)</formula>
    </cfRule>
    <cfRule type="expression" dxfId="1939" priority="2047">
      <formula>IF(AND(AL1068&lt;0, RIGHT(TEXT(AL1068,"0.#"),1)&lt;&gt;"."),TRUE,FALSE)</formula>
    </cfRule>
    <cfRule type="expression" dxfId="1938" priority="2048">
      <formula>IF(AND(AL1068&lt;0, RIGHT(TEXT(AL1068,"0.#"),1)="."),TRUE,FALSE)</formula>
    </cfRule>
  </conditionalFormatting>
  <conditionalFormatting sqref="Y1068:Y1069">
    <cfRule type="expression" dxfId="1937" priority="2043">
      <formula>IF(RIGHT(TEXT(Y1068,"0.#"),1)=".",FALSE,TRUE)</formula>
    </cfRule>
    <cfRule type="expression" dxfId="1936" priority="2044">
      <formula>IF(RIGHT(TEXT(Y1068,"0.#"),1)=".",TRUE,FALSE)</formula>
    </cfRule>
  </conditionalFormatting>
  <conditionalFormatting sqref="AE39">
    <cfRule type="expression" dxfId="1935" priority="2041">
      <formula>IF(RIGHT(TEXT(AE39,"0.#"),1)=".",FALSE,TRUE)</formula>
    </cfRule>
    <cfRule type="expression" dxfId="1934" priority="2042">
      <formula>IF(RIGHT(TEXT(AE39,"0.#"),1)=".",TRUE,FALSE)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AU40">
    <cfRule type="expression" dxfId="1923" priority="2023">
      <formula>IF(RIGHT(TEXT(AQ39,"0.#"),1)=".",FALSE,TRUE)</formula>
    </cfRule>
    <cfRule type="expression" dxfId="1922" priority="2024">
      <formula>IF(RIGHT(TEXT(AQ39,"0.#"),1)=".",TRUE,FALSE)</formula>
    </cfRule>
  </conditionalFormatting>
  <conditionalFormatting sqref="AU39 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2">
    <cfRule type="expression" dxfId="1201" priority="507">
      <formula>IF(RIGHT(TEXT(AU102,"0.#"),1)=".",FALSE,TRUE)</formula>
    </cfRule>
    <cfRule type="expression" dxfId="1200" priority="508">
      <formula>IF(RIGHT(TEXT(AU102,"0.#"),1)=".",TRUE,FALSE)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E41 AI41 AM41">
    <cfRule type="expression" dxfId="749" priority="49">
      <formula>IF(RIGHT(TEXT(AE41,"0.#"),1)=".",FALSE,TRUE)</formula>
    </cfRule>
    <cfRule type="expression" dxfId="748" priority="50">
      <formula>IF(RIGHT(TEXT(AE41,"0.#"),1)=".",TRUE,FALSE)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04">
    <cfRule type="expression" dxfId="729" priority="25">
      <formula>IF(RIGHT(TEXT(Y904,"0.#"),1)=".",FALSE,TRUE)</formula>
    </cfRule>
    <cfRule type="expression" dxfId="728" priority="26">
      <formula>IF(RIGHT(TEXT(Y904,"0.#"),1)=".",TRUE,FALSE)</formula>
    </cfRule>
  </conditionalFormatting>
  <conditionalFormatting sqref="AL904:AO904">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05">
    <cfRule type="expression" dxfId="723" priority="19">
      <formula>IF(RIGHT(TEXT(Y905,"0.#"),1)=".",FALSE,TRUE)</formula>
    </cfRule>
    <cfRule type="expression" dxfId="722" priority="20">
      <formula>IF(RIGHT(TEXT(Y905,"0.#"),1)=".",TRUE,FALSE)</formula>
    </cfRule>
  </conditionalFormatting>
  <conditionalFormatting sqref="AL905:AO905">
    <cfRule type="expression" dxfId="721" priority="21">
      <formula>IF(AND(AL905&gt;=0, RIGHT(TEXT(AL905,"0.#"),1)&lt;&gt;"."),TRUE,FALSE)</formula>
    </cfRule>
    <cfRule type="expression" dxfId="720" priority="22">
      <formula>IF(AND(AL905&gt;=0, RIGHT(TEXT(AL905,"0.#"),1)="."),TRUE,FALSE)</formula>
    </cfRule>
    <cfRule type="expression" dxfId="719" priority="23">
      <formula>IF(AND(AL905&lt;0, RIGHT(TEXT(AL905,"0.#"),1)&lt;&gt;"."),TRUE,FALSE)</formula>
    </cfRule>
    <cfRule type="expression" dxfId="718" priority="24">
      <formula>IF(AND(AL905&lt;0, RIGHT(TEXT(AL905,"0.#"),1)="."),TRUE,FALSE)</formula>
    </cfRule>
  </conditionalFormatting>
  <conditionalFormatting sqref="Y907">
    <cfRule type="expression" dxfId="717" priority="13">
      <formula>IF(RIGHT(TEXT(Y907,"0.#"),1)=".",FALSE,TRUE)</formula>
    </cfRule>
    <cfRule type="expression" dxfId="716" priority="14">
      <formula>IF(RIGHT(TEXT(Y907,"0.#"),1)=".",TRUE,FALSE)</formula>
    </cfRule>
  </conditionalFormatting>
  <conditionalFormatting sqref="Y906">
    <cfRule type="expression" dxfId="715" priority="7">
      <formula>IF(RIGHT(TEXT(Y906,"0.#"),1)=".",FALSE,TRUE)</formula>
    </cfRule>
    <cfRule type="expression" dxfId="714" priority="8">
      <formula>IF(RIGHT(TEXT(Y906,"0.#"),1)=".",TRUE,FALSE)</formula>
    </cfRule>
  </conditionalFormatting>
  <conditionalFormatting sqref="AL907:AO907">
    <cfRule type="expression" dxfId="713" priority="15">
      <formula>IF(AND(AL907&gt;=0, RIGHT(TEXT(AL907,"0.#"),1)&lt;&gt;"."),TRUE,FALSE)</formula>
    </cfRule>
    <cfRule type="expression" dxfId="712" priority="16">
      <formula>IF(AND(AL907&gt;=0, RIGHT(TEXT(AL907,"0.#"),1)="."),TRUE,FALSE)</formula>
    </cfRule>
    <cfRule type="expression" dxfId="711" priority="17">
      <formula>IF(AND(AL907&lt;0, RIGHT(TEXT(AL907,"0.#"),1)&lt;&gt;"."),TRUE,FALSE)</formula>
    </cfRule>
    <cfRule type="expression" dxfId="710" priority="18">
      <formula>IF(AND(AL907&lt;0, RIGHT(TEXT(AL907,"0.#"),1)="."),TRUE,FALSE)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8">
    <cfRule type="expression" dxfId="705" priority="1">
      <formula>IF(RIGHT(TEXT(Y908,"0.#"),1)=".",FALSE,TRUE)</formula>
    </cfRule>
    <cfRule type="expression" dxfId="704" priority="2">
      <formula>IF(RIGHT(TEXT(Y908,"0.#"),1)=".",TRUE,FALSE)</formula>
    </cfRule>
  </conditionalFormatting>
  <conditionalFormatting sqref="AL908:AO908">
    <cfRule type="expression" dxfId="703" priority="3">
      <formula>IF(AND(AL908&gt;=0, RIGHT(TEXT(AL908,"0.#"),1)&lt;&gt;"."),TRUE,FALSE)</formula>
    </cfRule>
    <cfRule type="expression" dxfId="702" priority="4">
      <formula>IF(AND(AL908&gt;=0, RIGHT(TEXT(AL908,"0.#"),1)="."),TRUE,FALSE)</formula>
    </cfRule>
    <cfRule type="expression" dxfId="701" priority="5">
      <formula>IF(AND(AL908&lt;0, RIGHT(TEXT(AL908,"0.#"),1)&lt;&gt;"."),TRUE,FALSE)</formula>
    </cfRule>
    <cfRule type="expression" dxfId="700" priority="6">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8"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629</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海洋政策、科学技術・イノベーション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19"/>
      <c r="Z2" s="412"/>
      <c r="AA2" s="413"/>
      <c r="AB2" s="1023" t="s">
        <v>11</v>
      </c>
      <c r="AC2" s="1024"/>
      <c r="AD2" s="1025"/>
      <c r="AE2" s="1011" t="s">
        <v>551</v>
      </c>
      <c r="AF2" s="1011"/>
      <c r="AG2" s="1011"/>
      <c r="AH2" s="1011"/>
      <c r="AI2" s="1011" t="s">
        <v>548</v>
      </c>
      <c r="AJ2" s="1011"/>
      <c r="AK2" s="1011"/>
      <c r="AL2" s="1011"/>
      <c r="AM2" s="1011" t="s">
        <v>522</v>
      </c>
      <c r="AN2" s="1011"/>
      <c r="AO2" s="1011"/>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20"/>
      <c r="Z3" s="1021"/>
      <c r="AA3" s="1022"/>
      <c r="AB3" s="1026"/>
      <c r="AC3" s="1027"/>
      <c r="AD3" s="102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9"/>
      <c r="I4" s="1029"/>
      <c r="J4" s="1029"/>
      <c r="K4" s="1029"/>
      <c r="L4" s="1029"/>
      <c r="M4" s="1029"/>
      <c r="N4" s="1029"/>
      <c r="O4" s="1030"/>
      <c r="P4" s="161"/>
      <c r="Q4" s="1037"/>
      <c r="R4" s="1037"/>
      <c r="S4" s="1037"/>
      <c r="T4" s="1037"/>
      <c r="U4" s="1037"/>
      <c r="V4" s="1037"/>
      <c r="W4" s="1037"/>
      <c r="X4" s="1038"/>
      <c r="Y4" s="1015" t="s">
        <v>12</v>
      </c>
      <c r="Z4" s="1016"/>
      <c r="AA4" s="1017"/>
      <c r="AB4" s="560"/>
      <c r="AC4" s="1018"/>
      <c r="AD4" s="101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3" t="s">
        <v>54</v>
      </c>
      <c r="Z5" s="1012"/>
      <c r="AA5" s="1013"/>
      <c r="AB5" s="531"/>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301</v>
      </c>
      <c r="AC6" s="1044"/>
      <c r="AD6" s="104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2" t="s">
        <v>500</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472</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19"/>
      <c r="Z9" s="412"/>
      <c r="AA9" s="413"/>
      <c r="AB9" s="1023" t="s">
        <v>11</v>
      </c>
      <c r="AC9" s="1024"/>
      <c r="AD9" s="1025"/>
      <c r="AE9" s="1011" t="s">
        <v>552</v>
      </c>
      <c r="AF9" s="1011"/>
      <c r="AG9" s="1011"/>
      <c r="AH9" s="1011"/>
      <c r="AI9" s="1011" t="s">
        <v>548</v>
      </c>
      <c r="AJ9" s="1011"/>
      <c r="AK9" s="1011"/>
      <c r="AL9" s="1011"/>
      <c r="AM9" s="1011" t="s">
        <v>522</v>
      </c>
      <c r="AN9" s="1011"/>
      <c r="AO9" s="1011"/>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20"/>
      <c r="Z10" s="1021"/>
      <c r="AA10" s="1022"/>
      <c r="AB10" s="1026"/>
      <c r="AC10" s="1027"/>
      <c r="AD10" s="102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0"/>
      <c r="AC11" s="1018"/>
      <c r="AD11" s="101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1"/>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301</v>
      </c>
      <c r="AC13" s="1044"/>
      <c r="AD13" s="104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2" t="s">
        <v>500</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472</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19"/>
      <c r="Z16" s="412"/>
      <c r="AA16" s="413"/>
      <c r="AB16" s="1023" t="s">
        <v>11</v>
      </c>
      <c r="AC16" s="1024"/>
      <c r="AD16" s="1025"/>
      <c r="AE16" s="1011" t="s">
        <v>551</v>
      </c>
      <c r="AF16" s="1011"/>
      <c r="AG16" s="1011"/>
      <c r="AH16" s="1011"/>
      <c r="AI16" s="1011" t="s">
        <v>549</v>
      </c>
      <c r="AJ16" s="1011"/>
      <c r="AK16" s="1011"/>
      <c r="AL16" s="1011"/>
      <c r="AM16" s="1011" t="s">
        <v>522</v>
      </c>
      <c r="AN16" s="1011"/>
      <c r="AO16" s="1011"/>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20"/>
      <c r="Z17" s="1021"/>
      <c r="AA17" s="1022"/>
      <c r="AB17" s="1026"/>
      <c r="AC17" s="1027"/>
      <c r="AD17" s="102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0"/>
      <c r="AC18" s="1018"/>
      <c r="AD18" s="101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1"/>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301</v>
      </c>
      <c r="AC20" s="1044"/>
      <c r="AD20" s="104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2" t="s">
        <v>500</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472</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19"/>
      <c r="Z23" s="412"/>
      <c r="AA23" s="413"/>
      <c r="AB23" s="1023" t="s">
        <v>11</v>
      </c>
      <c r="AC23" s="1024"/>
      <c r="AD23" s="1025"/>
      <c r="AE23" s="1011" t="s">
        <v>553</v>
      </c>
      <c r="AF23" s="1011"/>
      <c r="AG23" s="1011"/>
      <c r="AH23" s="1011"/>
      <c r="AI23" s="1011" t="s">
        <v>548</v>
      </c>
      <c r="AJ23" s="1011"/>
      <c r="AK23" s="1011"/>
      <c r="AL23" s="1011"/>
      <c r="AM23" s="1011" t="s">
        <v>522</v>
      </c>
      <c r="AN23" s="1011"/>
      <c r="AO23" s="1011"/>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20"/>
      <c r="Z24" s="1021"/>
      <c r="AA24" s="1022"/>
      <c r="AB24" s="1026"/>
      <c r="AC24" s="1027"/>
      <c r="AD24" s="102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0"/>
      <c r="AC25" s="1018"/>
      <c r="AD25" s="101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1"/>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301</v>
      </c>
      <c r="AC27" s="1044"/>
      <c r="AD27" s="104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2" t="s">
        <v>500</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472</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19"/>
      <c r="Z30" s="412"/>
      <c r="AA30" s="413"/>
      <c r="AB30" s="1023" t="s">
        <v>11</v>
      </c>
      <c r="AC30" s="1024"/>
      <c r="AD30" s="1025"/>
      <c r="AE30" s="1011" t="s">
        <v>551</v>
      </c>
      <c r="AF30" s="1011"/>
      <c r="AG30" s="1011"/>
      <c r="AH30" s="1011"/>
      <c r="AI30" s="1011" t="s">
        <v>548</v>
      </c>
      <c r="AJ30" s="1011"/>
      <c r="AK30" s="1011"/>
      <c r="AL30" s="1011"/>
      <c r="AM30" s="1011" t="s">
        <v>546</v>
      </c>
      <c r="AN30" s="1011"/>
      <c r="AO30" s="1011"/>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20"/>
      <c r="Z31" s="1021"/>
      <c r="AA31" s="1022"/>
      <c r="AB31" s="1026"/>
      <c r="AC31" s="1027"/>
      <c r="AD31" s="102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0"/>
      <c r="AC32" s="1018"/>
      <c r="AD32" s="101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1"/>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301</v>
      </c>
      <c r="AC34" s="1044"/>
      <c r="AD34" s="104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2" t="s">
        <v>500</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472</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19"/>
      <c r="Z37" s="412"/>
      <c r="AA37" s="413"/>
      <c r="AB37" s="1023" t="s">
        <v>11</v>
      </c>
      <c r="AC37" s="1024"/>
      <c r="AD37" s="1025"/>
      <c r="AE37" s="1011" t="s">
        <v>553</v>
      </c>
      <c r="AF37" s="1011"/>
      <c r="AG37" s="1011"/>
      <c r="AH37" s="1011"/>
      <c r="AI37" s="1011" t="s">
        <v>550</v>
      </c>
      <c r="AJ37" s="1011"/>
      <c r="AK37" s="1011"/>
      <c r="AL37" s="1011"/>
      <c r="AM37" s="1011" t="s">
        <v>547</v>
      </c>
      <c r="AN37" s="1011"/>
      <c r="AO37" s="1011"/>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20"/>
      <c r="Z38" s="1021"/>
      <c r="AA38" s="1022"/>
      <c r="AB38" s="1026"/>
      <c r="AC38" s="1027"/>
      <c r="AD38" s="102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0"/>
      <c r="AC39" s="1018"/>
      <c r="AD39" s="101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1"/>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301</v>
      </c>
      <c r="AC41" s="1044"/>
      <c r="AD41" s="104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2" t="s">
        <v>500</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472</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19"/>
      <c r="Z44" s="412"/>
      <c r="AA44" s="413"/>
      <c r="AB44" s="1023" t="s">
        <v>11</v>
      </c>
      <c r="AC44" s="1024"/>
      <c r="AD44" s="1025"/>
      <c r="AE44" s="1011" t="s">
        <v>551</v>
      </c>
      <c r="AF44" s="1011"/>
      <c r="AG44" s="1011"/>
      <c r="AH44" s="1011"/>
      <c r="AI44" s="1011" t="s">
        <v>548</v>
      </c>
      <c r="AJ44" s="1011"/>
      <c r="AK44" s="1011"/>
      <c r="AL44" s="1011"/>
      <c r="AM44" s="1011" t="s">
        <v>522</v>
      </c>
      <c r="AN44" s="1011"/>
      <c r="AO44" s="1011"/>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20"/>
      <c r="Z45" s="1021"/>
      <c r="AA45" s="1022"/>
      <c r="AB45" s="1026"/>
      <c r="AC45" s="1027"/>
      <c r="AD45" s="102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0"/>
      <c r="AC46" s="1018"/>
      <c r="AD46" s="101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1"/>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301</v>
      </c>
      <c r="AC48" s="1044"/>
      <c r="AD48" s="104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2" t="s">
        <v>500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472</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19"/>
      <c r="Z51" s="412"/>
      <c r="AA51" s="413"/>
      <c r="AB51" s="467" t="s">
        <v>11</v>
      </c>
      <c r="AC51" s="1024"/>
      <c r="AD51" s="1025"/>
      <c r="AE51" s="1011" t="s">
        <v>551</v>
      </c>
      <c r="AF51" s="1011"/>
      <c r="AG51" s="1011"/>
      <c r="AH51" s="1011"/>
      <c r="AI51" s="1011" t="s">
        <v>548</v>
      </c>
      <c r="AJ51" s="1011"/>
      <c r="AK51" s="1011"/>
      <c r="AL51" s="1011"/>
      <c r="AM51" s="1011" t="s">
        <v>522</v>
      </c>
      <c r="AN51" s="1011"/>
      <c r="AO51" s="1011"/>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20"/>
      <c r="Z52" s="1021"/>
      <c r="AA52" s="1022"/>
      <c r="AB52" s="1026"/>
      <c r="AC52" s="1027"/>
      <c r="AD52" s="102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0"/>
      <c r="AC53" s="1018"/>
      <c r="AD53" s="101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1"/>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301</v>
      </c>
      <c r="AC55" s="1044"/>
      <c r="AD55" s="104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2" t="s">
        <v>500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472</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19"/>
      <c r="Z58" s="412"/>
      <c r="AA58" s="413"/>
      <c r="AB58" s="1023" t="s">
        <v>11</v>
      </c>
      <c r="AC58" s="1024"/>
      <c r="AD58" s="1025"/>
      <c r="AE58" s="1011" t="s">
        <v>551</v>
      </c>
      <c r="AF58" s="1011"/>
      <c r="AG58" s="1011"/>
      <c r="AH58" s="1011"/>
      <c r="AI58" s="1011" t="s">
        <v>548</v>
      </c>
      <c r="AJ58" s="1011"/>
      <c r="AK58" s="1011"/>
      <c r="AL58" s="1011"/>
      <c r="AM58" s="1011" t="s">
        <v>522</v>
      </c>
      <c r="AN58" s="1011"/>
      <c r="AO58" s="1011"/>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20"/>
      <c r="Z59" s="1021"/>
      <c r="AA59" s="1022"/>
      <c r="AB59" s="1026"/>
      <c r="AC59" s="1027"/>
      <c r="AD59" s="102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0"/>
      <c r="AC60" s="1018"/>
      <c r="AD60" s="101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1"/>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301</v>
      </c>
      <c r="AC62" s="1044"/>
      <c r="AD62" s="104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2" t="s">
        <v>500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472</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19"/>
      <c r="Z65" s="412"/>
      <c r="AA65" s="413"/>
      <c r="AB65" s="1023" t="s">
        <v>11</v>
      </c>
      <c r="AC65" s="1024"/>
      <c r="AD65" s="1025"/>
      <c r="AE65" s="1011" t="s">
        <v>551</v>
      </c>
      <c r="AF65" s="1011"/>
      <c r="AG65" s="1011"/>
      <c r="AH65" s="1011"/>
      <c r="AI65" s="1011" t="s">
        <v>548</v>
      </c>
      <c r="AJ65" s="1011"/>
      <c r="AK65" s="1011"/>
      <c r="AL65" s="1011"/>
      <c r="AM65" s="1011" t="s">
        <v>522</v>
      </c>
      <c r="AN65" s="1011"/>
      <c r="AO65" s="1011"/>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20"/>
      <c r="Z66" s="1021"/>
      <c r="AA66" s="1022"/>
      <c r="AB66" s="1026"/>
      <c r="AC66" s="1027"/>
      <c r="AD66" s="102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0"/>
      <c r="AC67" s="1018"/>
      <c r="AD67" s="101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1"/>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2" t="s">
        <v>500</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486</v>
      </c>
      <c r="H2" s="449"/>
      <c r="I2" s="449"/>
      <c r="J2" s="449"/>
      <c r="K2" s="449"/>
      <c r="L2" s="449"/>
      <c r="M2" s="449"/>
      <c r="N2" s="449"/>
      <c r="O2" s="449"/>
      <c r="P2" s="449"/>
      <c r="Q2" s="449"/>
      <c r="R2" s="449"/>
      <c r="S2" s="449"/>
      <c r="T2" s="449"/>
      <c r="U2" s="449"/>
      <c r="V2" s="449"/>
      <c r="W2" s="449"/>
      <c r="X2" s="449"/>
      <c r="Y2" s="449"/>
      <c r="Z2" s="449"/>
      <c r="AA2" s="449"/>
      <c r="AB2" s="450"/>
      <c r="AC2" s="448" t="s">
        <v>488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1"/>
      <c r="B4" s="1052"/>
      <c r="C4" s="1052"/>
      <c r="D4" s="1052"/>
      <c r="E4" s="1052"/>
      <c r="F4" s="1053"/>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1"/>
      <c r="B17" s="1052"/>
      <c r="C17" s="1052"/>
      <c r="D17" s="1052"/>
      <c r="E17" s="1052"/>
      <c r="F17" s="1053"/>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1"/>
      <c r="B30" s="1052"/>
      <c r="C30" s="1052"/>
      <c r="D30" s="1052"/>
      <c r="E30" s="1052"/>
      <c r="F30" s="1053"/>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1"/>
      <c r="B43" s="1052"/>
      <c r="C43" s="1052"/>
      <c r="D43" s="1052"/>
      <c r="E43" s="1052"/>
      <c r="F43" s="1053"/>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1"/>
      <c r="B57" s="1052"/>
      <c r="C57" s="1052"/>
      <c r="D57" s="1052"/>
      <c r="E57" s="1052"/>
      <c r="F57" s="1053"/>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1"/>
      <c r="B70" s="1052"/>
      <c r="C70" s="1052"/>
      <c r="D70" s="1052"/>
      <c r="E70" s="1052"/>
      <c r="F70" s="1053"/>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1"/>
      <c r="B83" s="1052"/>
      <c r="C83" s="1052"/>
      <c r="D83" s="1052"/>
      <c r="E83" s="1052"/>
      <c r="F83" s="1053"/>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1"/>
      <c r="B96" s="1052"/>
      <c r="C96" s="1052"/>
      <c r="D96" s="1052"/>
      <c r="E96" s="1052"/>
      <c r="F96" s="1053"/>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1"/>
      <c r="B110" s="1052"/>
      <c r="C110" s="1052"/>
      <c r="D110" s="1052"/>
      <c r="E110" s="1052"/>
      <c r="F110" s="105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1"/>
      <c r="B123" s="1052"/>
      <c r="C123" s="1052"/>
      <c r="D123" s="1052"/>
      <c r="E123" s="1052"/>
      <c r="F123" s="105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1"/>
      <c r="B136" s="1052"/>
      <c r="C136" s="1052"/>
      <c r="D136" s="1052"/>
      <c r="E136" s="1052"/>
      <c r="F136" s="105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1"/>
      <c r="B149" s="1052"/>
      <c r="C149" s="1052"/>
      <c r="D149" s="1052"/>
      <c r="E149" s="1052"/>
      <c r="F149" s="105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1"/>
      <c r="B163" s="1052"/>
      <c r="C163" s="1052"/>
      <c r="D163" s="1052"/>
      <c r="E163" s="1052"/>
      <c r="F163" s="105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1"/>
      <c r="B176" s="1052"/>
      <c r="C176" s="1052"/>
      <c r="D176" s="1052"/>
      <c r="E176" s="1052"/>
      <c r="F176" s="105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1"/>
      <c r="B189" s="1052"/>
      <c r="C189" s="1052"/>
      <c r="D189" s="1052"/>
      <c r="E189" s="1052"/>
      <c r="F189" s="105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1"/>
      <c r="B202" s="1052"/>
      <c r="C202" s="1052"/>
      <c r="D202" s="1052"/>
      <c r="E202" s="1052"/>
      <c r="F202" s="105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1"/>
      <c r="B216" s="1052"/>
      <c r="C216" s="1052"/>
      <c r="D216" s="1052"/>
      <c r="E216" s="1052"/>
      <c r="F216" s="105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1"/>
      <c r="B229" s="1052"/>
      <c r="C229" s="1052"/>
      <c r="D229" s="1052"/>
      <c r="E229" s="1052"/>
      <c r="F229" s="105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1"/>
      <c r="B242" s="1052"/>
      <c r="C242" s="1052"/>
      <c r="D242" s="1052"/>
      <c r="E242" s="1052"/>
      <c r="F242" s="105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1"/>
      <c r="B255" s="1052"/>
      <c r="C255" s="1052"/>
      <c r="D255" s="1052"/>
      <c r="E255" s="1052"/>
      <c r="F255" s="105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2019-06-10T06:31:29Z</cp:lastPrinted>
  <dcterms:created xsi:type="dcterms:W3CDTF">2012-03-13T00:50:25Z</dcterms:created>
  <dcterms:modified xsi:type="dcterms:W3CDTF">2020-11-20T08:05:20Z</dcterms:modified>
</cp:coreProperties>
</file>