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あやふやだった法人番号修正済\"/>
    </mc:Choice>
  </mc:AlternateContent>
  <bookViews>
    <workbookView xWindow="3405" yWindow="0" windowWidth="28800" windowHeight="126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<sst xmlns="http://schemas.openxmlformats.org/spreadsheetml/2006/main" count="3125" uniqueCount="751">
  <si>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</si>
  <si>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</si>
  <si>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</si>
  <si>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</si>
  <si>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</si>
  <si>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</si>
  <si>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</si>
  <si>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</si>
  <si>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</si>
  <si>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</si>
  <si>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</si>
  <si>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</si>
  <si>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</si>
  <si>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</si>
  <si>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</si>
  <si>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</si>
  <si>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</si>
  <si>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</si>
  <si>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</si>
  <si>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</si>
  <si>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</si>
  <si>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</si>
  <si>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</si>
  <si>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</si>
  <si>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</si>
  <si>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</si>
  <si>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</si>
  <si>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</si>
  <si>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</si>
  <si>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</si>
  <si>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</si>
  <si>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</si>
  <si>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</si>
  <si>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</si>
  <si>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</si>
  <si>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</si>
  <si>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</si>
  <si>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</si>
  <si>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</si>
  <si>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</si>
  <si>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</si>
  <si>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</si>
  <si>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</si>
  <si>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</si>
  <si>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</si>
  <si>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</si>
  <si>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</si>
  <si>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</si>
  <si>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</si>
  <si>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</si>
  <si>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</si>
  <si>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</si>
  <si>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</si>
  <si>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</si>
  <si>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</si>
  <si>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</si>
  <si>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</si>
  <si>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</si>
  <si>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</si>
  <si>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</si>
  <si>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</si>
  <si>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</si>
  <si>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</si>
  <si>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</si>
  <si>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</si>
  <si>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</si>
  <si>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</si>
  <si>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</si>
  <si>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</si>
  <si>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</si>
  <si>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</si>
  <si>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</si>
  <si>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</si>
  <si>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</si>
  <si>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</si>
  <si>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</si>
  <si>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</si>
  <si>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</si>
  <si>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</si>
  <si>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</si>
  <si>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</si>
  <si>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</si>
  <si>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</si>
  <si>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</si>
  <si>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</si>
  <si>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</si>
  <si>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</si>
  <si>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</si>
  <si>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</si>
  <si>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</si>
  <si>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</si>
  <si>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</si>
  <si>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</si>
  <si>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</si>
  <si>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</si>
  <si>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</si>
  <si>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</si>
  <si>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</si>
  <si>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</si>
  <si>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</si>
  <si>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</si>
  <si>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</si>
  <si>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</si>
  <si>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</si>
  <si>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</si>
  <si>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</si>
  <si>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</si>
  <si>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</si>
  <si>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</si>
  <si>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</si>
  <si>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</si>
  <si>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</si>
  <si>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</si>
  <si>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</si>
  <si>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</si>
  <si>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</si>
  <si>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</si>
  <si>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</si>
  <si>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</si>
  <si>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</si>
  <si>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</si>
  <si>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</si>
  <si>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</si>
  <si>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</si>
  <si>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</si>
  <si>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</si>
  <si>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</si>
  <si>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</si>
  <si>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</si>
  <si>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</si>
  <si>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</si>
  <si>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</si>
  <si>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</si>
  <si>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</si>
  <si>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</si>
  <si>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</si>
  <si>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</si>
  <si>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</si>
  <si>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</si>
  <si>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</si>
  <si>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</si>
  <si>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</si>
  <si>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</si>
  <si>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</si>
  <si>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</si>
  <si>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</si>
  <si>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</si>
  <si>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</si>
  <si>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</si>
  <si>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</si>
  <si>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</si>
  <si>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</si>
  <si>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</si>
  <si>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</si>
  <si>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</si>
  <si>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</si>
  <si>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</si>
  <si>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</si>
  <si>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</si>
  <si>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</si>
  <si>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</si>
  <si>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</si>
  <si>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</si>
  <si>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</si>
  <si>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</si>
  <si>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</si>
  <si>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</si>
  <si>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</si>
  <si>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</si>
  <si>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</si>
  <si>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</si>
  <si>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</si>
  <si>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</si>
  <si>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</si>
  <si>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</si>
  <si>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</si>
  <si>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</si>
  <si>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</si>
  <si>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</si>
  <si>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</si>
  <si>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</si>
  <si>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</si>
  <si>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</si>
  <si>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</si>
  <si>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</si>
  <si>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</si>
  <si>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</si>
  <si>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</si>
  <si>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</si>
  <si>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</si>
  <si>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</si>
  <si>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</si>
  <si>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</si>
  <si>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</si>
  <si>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</si>
  <si>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</si>
  <si>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</si>
  <si>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</si>
  <si>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</si>
  <si>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</si>
  <si>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</si>
  <si>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</si>
  <si>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</si>
  <si>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</si>
  <si>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</si>
  <si>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</si>
  <si>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</si>
  <si>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</si>
  <si>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</si>
  <si>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</si>
  <si>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</si>
  <si>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</si>
  <si>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</si>
  <si>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</si>
  <si>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</si>
  <si>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</si>
  <si>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</si>
  <si>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</si>
  <si>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</si>
  <si>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</si>
  <si>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</si>
  <si>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</si>
  <si>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</si>
  <si>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</si>
  <si>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</si>
  <si>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</si>
  <si>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</si>
  <si>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</si>
  <si>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</si>
  <si>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</si>
  <si>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</si>
  <si>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</si>
  <si>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</si>
  <si>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</si>
  <si>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</si>
  <si>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</si>
  <si>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</si>
  <si>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</si>
  <si>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</si>
  <si>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</si>
  <si>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</si>
  <si>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</si>
  <si>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</si>
  <si>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</si>
  <si>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</si>
  <si>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</si>
  <si>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</si>
  <si>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</si>
  <si>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</si>
  <si>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</si>
  <si>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</si>
  <si>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</si>
  <si>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</si>
  <si>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</si>
  <si>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</si>
  <si>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</si>
  <si>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</si>
  <si>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</si>
  <si>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</si>
  <si>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</si>
  <si>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</si>
  <si>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</si>
  <si>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</si>
  <si>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</si>
  <si>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</si>
  <si>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</si>
  <si>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</si>
  <si>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</si>
  <si>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</si>
  <si>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</si>
  <si>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</si>
  <si>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</si>
  <si>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</si>
  <si>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</si>
  <si>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</si>
  <si>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</si>
  <si>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</si>
  <si>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</si>
  <si>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</si>
  <si>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</si>
  <si>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</si>
  <si>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</si>
  <si>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</si>
  <si>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</si>
  <si>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</si>
  <si>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</si>
  <si>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</si>
  <si>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</si>
  <si>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</si>
  <si>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</si>
  <si>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</si>
  <si>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</si>
  <si>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</si>
  <si>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</si>
  <si>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</si>
  <si>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</si>
  <si>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</si>
  <si>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</si>
  <si>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</si>
  <si>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</si>
  <si>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</si>
  <si>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</si>
  <si>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</si>
  <si>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</si>
  <si>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</si>
  <si>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</si>
  <si>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</si>
  <si>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</si>
  <si>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</si>
  <si>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</si>
  <si>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</si>
  <si>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</si>
  <si>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</si>
  <si>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</si>
  <si>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</si>
  <si>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</si>
  <si>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</si>
  <si>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</si>
  <si>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</si>
  <si>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</si>
  <si>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</si>
  <si>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</si>
  <si>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</si>
  <si>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</si>
  <si>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</si>
  <si>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</si>
  <si>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</si>
  <si>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</si>
  <si>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</si>
  <si>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</si>
  <si>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</si>
  <si>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</si>
  <si>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</si>
  <si>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</si>
  <si>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</si>
  <si>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</si>
  <si>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</si>
  <si>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</si>
  <si>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</si>
  <si>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</si>
  <si>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</si>
  <si>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</si>
  <si>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</si>
  <si>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</si>
  <si>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</si>
  <si>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</si>
  <si>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</si>
  <si>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</si>
  <si>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</si>
  <si>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</si>
  <si>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</si>
  <si>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</si>
  <si>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</si>
  <si>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</si>
  <si>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</si>
  <si>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</si>
  <si>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</si>
  <si>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</si>
  <si>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</si>
  <si>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</si>
  <si>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</si>
  <si>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</si>
  <si>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</si>
  <si>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</si>
  <si>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</si>
  <si>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</si>
  <si>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</si>
  <si>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</si>
  <si>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</si>
  <si>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</si>
  <si>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</si>
  <si>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</si>
  <si>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</si>
  <si>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</si>
  <si>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</si>
  <si>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</si>
  <si>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</si>
  <si>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</si>
  <si>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</si>
  <si>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</si>
  <si>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</si>
  <si>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</si>
  <si>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</si>
  <si>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</si>
  <si>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</si>
  <si>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</si>
  <si>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</si>
  <si>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</si>
  <si>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</si>
  <si>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</si>
  <si>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</si>
  <si>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</si>
  <si>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</si>
  <si>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</si>
  <si>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</si>
  <si>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</si>
  <si>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</si>
  <si>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</si>
  <si>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</si>
  <si>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</si>
  <si>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</si>
  <si>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</si>
  <si>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</si>
  <si>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</si>
  <si>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</si>
  <si>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</si>
  <si>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</si>
  <si>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</si>
  <si>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</si>
  <si>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</si>
  <si>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</si>
  <si>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</si>
  <si>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</si>
  <si>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</si>
  <si>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</si>
  <si>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</si>
  <si>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</si>
  <si>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</si>
  <si>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</si>
  <si>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</si>
  <si>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</si>
  <si>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</si>
  <si>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</si>
  <si>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</si>
  <si>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</si>
  <si>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</si>
  <si>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</si>
  <si>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</si>
  <si>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</si>
  <si>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</si>
  <si>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</si>
  <si>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</si>
  <si>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</si>
  <si>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</si>
  <si>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</si>
  <si>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</si>
  <si>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</si>
  <si>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</si>
  <si>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</si>
  <si>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</si>
  <si>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</si>
  <si>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</si>
  <si>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</si>
  <si>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</si>
  <si>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</si>
  <si>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</si>
  <si>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</si>
  <si>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</si>
  <si>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</si>
  <si>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</si>
  <si>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</si>
  <si>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</si>
  <si>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</si>
  <si>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</si>
  <si>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</si>
  <si>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</si>
  <si>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</si>
  <si>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</si>
  <si>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</si>
  <si>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</si>
  <si>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</si>
  <si>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</si>
  <si>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</si>
  <si>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</si>
  <si>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</si>
  <si>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</si>
  <si>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</si>
  <si>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</si>
  <si>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</si>
  <si>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</si>
  <si>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</si>
  <si>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</si>
  <si>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</si>
  <si>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</si>
  <si>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</si>
  <si>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</si>
  <si>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</si>
  <si>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</si>
  <si>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</si>
  <si>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</si>
  <si>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</si>
  <si>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</si>
  <si>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</si>
  <si>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</si>
  <si>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</si>
  <si>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</si>
  <si>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</si>
  <si>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</si>
  <si>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</si>
  <si>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</si>
  <si>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</si>
  <si>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</si>
  <si>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</si>
  <si>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</si>
  <si>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</si>
  <si>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</si>
  <si>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</si>
  <si>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</si>
  <si>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</si>
  <si>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</si>
  <si>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</si>
  <si>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</si>
  <si>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</si>
  <si>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</si>
  <si>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</si>
  <si>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</si>
  <si>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</si>
  <si>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</si>
  <si>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</si>
  <si>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</si>
  <si>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</si>
  <si>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</si>
  <si>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</si>
  <si>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</si>
  <si>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</si>
  <si>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</si>
  <si>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</si>
  <si>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</si>
  <si>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</si>
  <si>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</si>
  <si>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</si>
  <si>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</si>
  <si>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</si>
  <si>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</si>
  <si>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</si>
  <si>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</si>
  <si>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</si>
  <si>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</si>
  <si>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</si>
  <si>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</si>
  <si>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</si>
  <si>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</si>
  <si>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</si>
  <si>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</si>
  <si>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</si>
  <si>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</si>
  <si>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</si>
  <si>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</si>
  <si>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</si>
  <si>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</si>
  <si>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</si>
  <si>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</si>
  <si>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</si>
  <si>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</si>
  <si>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</si>
  <si>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</si>
  <si>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</si>
  <si>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</si>
  <si>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</si>
  <si>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</si>
  <si>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</si>
  <si>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</si>
  <si>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</si>
  <si>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</si>
  <si>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</si>
  <si>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</si>
  <si>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</si>
  <si>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</si>
  <si>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</si>
  <si>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</si>
  <si>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</si>
  <si>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</si>
  <si>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</si>
  <si>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</si>
  <si>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</si>
  <si>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</si>
  <si>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</si>
  <si>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</si>
  <si>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</si>
  <si>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</si>
  <si>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</si>
  <si>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平成２６年度</t>
  </si>
  <si>
    <t>平成３３年度</t>
  </si>
  <si>
    <t>計算科学技術推進室長
坂下　鈴鹿</t>
  </si>
  <si>
    <t>国立研究開発法人理化学研究所法第16条第2項
特定先端大型研究施設の共用の促進に関する法律第5条第1項</t>
  </si>
  <si>
    <t>科学技術試験研究委託費</t>
  </si>
  <si>
    <t>特定先端大型研究施設運営費等補助金</t>
  </si>
  <si>
    <t>特定先端大型研究施設整備費補助金</t>
  </si>
  <si>
    <t>非常勤職員手当</t>
  </si>
  <si>
    <t>諸謝金</t>
  </si>
  <si>
    <t>開発しているアプリケーション数</t>
  </si>
  <si>
    <t>件</t>
  </si>
  <si>
    <t>当該年度のアプリケーション開発配分予算額／開発しているアプリケーションの数　　　　　　　　　　　　　　</t>
    <phoneticPr fontId="5"/>
  </si>
  <si>
    <t>百万円</t>
  </si>
  <si>
    <t>予算額/アプリ数</t>
    <phoneticPr fontId="5"/>
  </si>
  <si>
    <t>2,625百万/174</t>
  </si>
  <si>
    <t>／　</t>
    <phoneticPr fontId="5"/>
  </si>
  <si>
    <t>　　/</t>
    <phoneticPr fontId="5"/>
  </si>
  <si>
    <t>　　/</t>
    <phoneticPr fontId="5"/>
  </si>
  <si>
    <t>-</t>
    <phoneticPr fontId="5"/>
  </si>
  <si>
    <t>-</t>
    <phoneticPr fontId="5"/>
  </si>
  <si>
    <t>-</t>
    <phoneticPr fontId="5"/>
  </si>
  <si>
    <t>-</t>
    <phoneticPr fontId="5"/>
  </si>
  <si>
    <t>-</t>
    <phoneticPr fontId="5"/>
  </si>
  <si>
    <t>　健康長寿、防災・環境、エネルギー、ものづくり分野など、我が国が直面する社会的・社会学的課題の解決に資するシステム及びアプリケーションの開発を目指すものである。</t>
  </si>
  <si>
    <t>　第5期科学技術基本計画（平成28年1月22日閣議決定）において、国は、「特定先端大型研究施設の共用の促進に関する法律（以下「共用法」という。）に基づく最先端の大型研究施設について、計画的な高度化や関連する技術開発等に対する適切な支援を行うこととされており、世界最高水準のスーパーコンピュータを国として戦略的に開発・整備することが求められているものである。</t>
  </si>
  <si>
    <t>　第5期科学技術基本計画（平成28年1月22日閣議決定）において、国は、共用法に基づく最先端の大型研究施設について、計画的な高度化や関連する技術開発等に対する適切な支援を行うこととされており、世界最高水準のスーパーコンピュータを国として戦略的に開発・整備することが求められているものであり、政策体系の中でも優先度が高い事業である。</t>
  </si>
  <si>
    <t>　開発コスト・性能等を有識者が精査するプロセスを設けることで、効率的な推進を担保している。また、単位あたりコストについては、アプリケーション開発の進捗に応じた適切な水準となっている。</t>
  </si>
  <si>
    <t>　経費の執行については、事業年度ごとに実績報告書等において、支出先・使途の把握、経費の使用状況等の確認に努めている。</t>
  </si>
  <si>
    <t>　経費の執行については、事業年度ごとに実績報告書等において、支出先・使途の把握、経費の使用状況等の確認に努めている。また、現地調査を行う等、必要な指導も行っている。</t>
  </si>
  <si>
    <t>　開発コスト・性能等を有識者が精査するプロセスを設けることで、効率的な推進を担保している。</t>
  </si>
  <si>
    <t>　プロジェクトの進捗状況について、有識者がプロジェクトの評価を行うプロセスを踏まえて定量的に把握できる指標が設定されている。</t>
  </si>
  <si>
    <t>　システム開発の一部について、国と企業で費用を分担してプロジェクトを進めている。</t>
  </si>
  <si>
    <t>活動実績は見込みを達成している。</t>
  </si>
  <si>
    <t>新26-0021</t>
  </si>
  <si>
    <t>220</t>
  </si>
  <si>
    <t>216</t>
  </si>
  <si>
    <t>○</t>
  </si>
  <si>
    <t>8　科学技術イノベーションの基盤的な力の強化</t>
    <phoneticPr fontId="5"/>
  </si>
  <si>
    <t>8-3 研究開発活動を支える研究基盤の戦略的強化</t>
    <phoneticPr fontId="5"/>
  </si>
  <si>
    <t>研究振興局</t>
    <phoneticPr fontId="5"/>
  </si>
  <si>
    <t>参事官（情報担当）</t>
    <phoneticPr fontId="5"/>
  </si>
  <si>
    <t>-</t>
    <phoneticPr fontId="5"/>
  </si>
  <si>
    <t>特定先端大型研究施設運営等補助金</t>
    <phoneticPr fontId="5"/>
  </si>
  <si>
    <t>次世代高速電子計算機システムの開発・整備等</t>
    <rPh sb="0" eb="3">
      <t>ジセダイ</t>
    </rPh>
    <rPh sb="3" eb="5">
      <t>コウソク</t>
    </rPh>
    <rPh sb="5" eb="7">
      <t>デンシ</t>
    </rPh>
    <rPh sb="7" eb="10">
      <t>ケイサンキ</t>
    </rPh>
    <rPh sb="15" eb="17">
      <t>カイハツ</t>
    </rPh>
    <rPh sb="18" eb="20">
      <t>セイビ</t>
    </rPh>
    <rPh sb="20" eb="21">
      <t>トウ</t>
    </rPh>
    <phoneticPr fontId="5"/>
  </si>
  <si>
    <t>A.国立研究開発法人　理化学研究所</t>
    <rPh sb="2" eb="4">
      <t>コクリツ</t>
    </rPh>
    <rPh sb="4" eb="6">
      <t>ケンキュウ</t>
    </rPh>
    <rPh sb="6" eb="8">
      <t>カイハツ</t>
    </rPh>
    <rPh sb="8" eb="10">
      <t>ホウジン</t>
    </rPh>
    <rPh sb="11" eb="14">
      <t>リカガク</t>
    </rPh>
    <rPh sb="14" eb="17">
      <t>ケンキュウショ</t>
    </rPh>
    <phoneticPr fontId="5"/>
  </si>
  <si>
    <t>C.富士通株式会社</t>
    <rPh sb="2" eb="5">
      <t>フジツウ</t>
    </rPh>
    <rPh sb="5" eb="7">
      <t>カブシキ</t>
    </rPh>
    <rPh sb="7" eb="9">
      <t>カイシャ</t>
    </rPh>
    <phoneticPr fontId="5"/>
  </si>
  <si>
    <t>D.富士通株式会社</t>
    <rPh sb="2" eb="5">
      <t>フジツウ</t>
    </rPh>
    <rPh sb="5" eb="7">
      <t>カブシキ</t>
    </rPh>
    <rPh sb="7" eb="9">
      <t>カイシャ</t>
    </rPh>
    <phoneticPr fontId="5"/>
  </si>
  <si>
    <t>次世代超高速電子計算機システムの詳細設計等</t>
    <phoneticPr fontId="5"/>
  </si>
  <si>
    <t>役務費</t>
    <rPh sb="0" eb="3">
      <t>エキムヒ</t>
    </rPh>
    <phoneticPr fontId="5"/>
  </si>
  <si>
    <t>次世代超高速電子計算機システムの製造・構築</t>
    <rPh sb="0" eb="3">
      <t>ジセダイ</t>
    </rPh>
    <rPh sb="3" eb="6">
      <t>チョウコウソク</t>
    </rPh>
    <rPh sb="6" eb="8">
      <t>デンシ</t>
    </rPh>
    <rPh sb="8" eb="11">
      <t>ケイサンキ</t>
    </rPh>
    <rPh sb="16" eb="18">
      <t>セイゾウ</t>
    </rPh>
    <rPh sb="19" eb="21">
      <t>コウチク</t>
    </rPh>
    <phoneticPr fontId="5"/>
  </si>
  <si>
    <t>B.国立大学法人　東京大学</t>
    <rPh sb="2" eb="4">
      <t>コクリツ</t>
    </rPh>
    <rPh sb="4" eb="6">
      <t>ダイガク</t>
    </rPh>
    <rPh sb="6" eb="8">
      <t>ホウジン</t>
    </rPh>
    <rPh sb="9" eb="11">
      <t>トウキョウ</t>
    </rPh>
    <rPh sb="11" eb="13">
      <t>ダイガク</t>
    </rPh>
    <phoneticPr fontId="5"/>
  </si>
  <si>
    <t>E.国立大学法人　東京大学</t>
    <rPh sb="2" eb="4">
      <t>コクリツ</t>
    </rPh>
    <rPh sb="4" eb="6">
      <t>ダイガク</t>
    </rPh>
    <rPh sb="6" eb="8">
      <t>ホウジン</t>
    </rPh>
    <rPh sb="9" eb="11">
      <t>トウキョウ</t>
    </rPh>
    <rPh sb="11" eb="13">
      <t>ダイガク</t>
    </rPh>
    <phoneticPr fontId="5"/>
  </si>
  <si>
    <t>国立研究開発法人理化学研究所</t>
    <rPh sb="0" eb="2">
      <t>コクリツ</t>
    </rPh>
    <rPh sb="2" eb="4">
      <t>ケンキュウ</t>
    </rPh>
    <rPh sb="4" eb="6">
      <t>カイハツ</t>
    </rPh>
    <rPh sb="6" eb="8">
      <t>ホウジン</t>
    </rPh>
    <rPh sb="8" eb="11">
      <t>リカガク</t>
    </rPh>
    <rPh sb="11" eb="14">
      <t>ケンキュウショ</t>
    </rPh>
    <phoneticPr fontId="5"/>
  </si>
  <si>
    <t>次世代超高速電子計算機システムの開発・整備等</t>
    <rPh sb="0" eb="3">
      <t>ジセダイ</t>
    </rPh>
    <rPh sb="3" eb="6">
      <t>チョウコウソク</t>
    </rPh>
    <rPh sb="6" eb="8">
      <t>デンシ</t>
    </rPh>
    <rPh sb="8" eb="11">
      <t>ケイサンキ</t>
    </rPh>
    <rPh sb="16" eb="18">
      <t>カイハツ</t>
    </rPh>
    <rPh sb="19" eb="21">
      <t>セイビ</t>
    </rPh>
    <rPh sb="21" eb="22">
      <t>トウ</t>
    </rPh>
    <phoneticPr fontId="5"/>
  </si>
  <si>
    <t>補助金等交付</t>
  </si>
  <si>
    <t>-</t>
    <phoneticPr fontId="5"/>
  </si>
  <si>
    <t>-</t>
    <phoneticPr fontId="5"/>
  </si>
  <si>
    <t>国立大学法人東京大学</t>
    <rPh sb="0" eb="2">
      <t>コクリツ</t>
    </rPh>
    <rPh sb="2" eb="4">
      <t>ダイガク</t>
    </rPh>
    <rPh sb="4" eb="6">
      <t>ホウジン</t>
    </rPh>
    <rPh sb="6" eb="8">
      <t>トウキョウ</t>
    </rPh>
    <rPh sb="8" eb="10">
      <t>ダイガク</t>
    </rPh>
    <phoneticPr fontId="5"/>
  </si>
  <si>
    <t>国立研究開発法人理化学研究所</t>
    <rPh sb="0" eb="8">
      <t>コクリツケンキュウカイハツホウジン</t>
    </rPh>
    <rPh sb="8" eb="11">
      <t>リカガク</t>
    </rPh>
    <rPh sb="11" eb="14">
      <t>ケンキュウショ</t>
    </rPh>
    <phoneticPr fontId="5"/>
  </si>
  <si>
    <t>大学共同利用機関法人自然科学研究機構</t>
    <rPh sb="0" eb="2">
      <t>ダイガク</t>
    </rPh>
    <rPh sb="2" eb="4">
      <t>キョウドウ</t>
    </rPh>
    <rPh sb="4" eb="6">
      <t>リヨウ</t>
    </rPh>
    <rPh sb="6" eb="8">
      <t>キカン</t>
    </rPh>
    <rPh sb="8" eb="10">
      <t>ホウジン</t>
    </rPh>
    <rPh sb="10" eb="12">
      <t>シゼン</t>
    </rPh>
    <rPh sb="12" eb="14">
      <t>カガク</t>
    </rPh>
    <rPh sb="14" eb="16">
      <t>ケンキュウ</t>
    </rPh>
    <rPh sb="16" eb="18">
      <t>キコウ</t>
    </rPh>
    <phoneticPr fontId="5"/>
  </si>
  <si>
    <t>国立研究開発法人海洋研究開発機構</t>
    <rPh sb="0" eb="2">
      <t>コクリツ</t>
    </rPh>
    <rPh sb="2" eb="4">
      <t>ケンキュウ</t>
    </rPh>
    <rPh sb="4" eb="6">
      <t>カイハツ</t>
    </rPh>
    <rPh sb="6" eb="8">
      <t>ホウジン</t>
    </rPh>
    <rPh sb="8" eb="10">
      <t>カイヨウ</t>
    </rPh>
    <rPh sb="10" eb="12">
      <t>ケンキュウ</t>
    </rPh>
    <rPh sb="12" eb="14">
      <t>カイハツ</t>
    </rPh>
    <rPh sb="14" eb="16">
      <t>キコウ</t>
    </rPh>
    <phoneticPr fontId="5"/>
  </si>
  <si>
    <t>国立大学法人筑波大学</t>
    <rPh sb="0" eb="2">
      <t>コクリツ</t>
    </rPh>
    <rPh sb="2" eb="4">
      <t>ダイガク</t>
    </rPh>
    <rPh sb="4" eb="6">
      <t>ホウジン</t>
    </rPh>
    <rPh sb="6" eb="8">
      <t>ツクバ</t>
    </rPh>
    <rPh sb="8" eb="10">
      <t>ダイガク</t>
    </rPh>
    <phoneticPr fontId="5"/>
  </si>
  <si>
    <t>国立大学法人東北大学</t>
    <rPh sb="0" eb="2">
      <t>コクリツ</t>
    </rPh>
    <rPh sb="2" eb="4">
      <t>ダイガク</t>
    </rPh>
    <rPh sb="4" eb="6">
      <t>ホウジン</t>
    </rPh>
    <rPh sb="6" eb="8">
      <t>トウホク</t>
    </rPh>
    <rPh sb="8" eb="10">
      <t>ダイガク</t>
    </rPh>
    <phoneticPr fontId="5"/>
  </si>
  <si>
    <t>学校法人沖縄科学技術大学院大学学園</t>
    <rPh sb="0" eb="2">
      <t>ガッコウ</t>
    </rPh>
    <rPh sb="2" eb="4">
      <t>ホウジン</t>
    </rPh>
    <rPh sb="4" eb="6">
      <t>オキナワ</t>
    </rPh>
    <rPh sb="6" eb="8">
      <t>カガク</t>
    </rPh>
    <rPh sb="8" eb="10">
      <t>ギジュツ</t>
    </rPh>
    <rPh sb="10" eb="13">
      <t>ダイガクイン</t>
    </rPh>
    <rPh sb="13" eb="15">
      <t>ダイガク</t>
    </rPh>
    <rPh sb="15" eb="17">
      <t>ガクエン</t>
    </rPh>
    <phoneticPr fontId="5"/>
  </si>
  <si>
    <t>国立大学法人神戸大学</t>
    <rPh sb="0" eb="2">
      <t>コクリツ</t>
    </rPh>
    <rPh sb="2" eb="4">
      <t>ダイガク</t>
    </rPh>
    <rPh sb="4" eb="6">
      <t>ホウジン</t>
    </rPh>
    <rPh sb="6" eb="8">
      <t>コウベ</t>
    </rPh>
    <rPh sb="8" eb="10">
      <t>ダイガク</t>
    </rPh>
    <phoneticPr fontId="5"/>
  </si>
  <si>
    <t>学校法人東京女子大学</t>
    <rPh sb="0" eb="2">
      <t>ガッコウ</t>
    </rPh>
    <rPh sb="2" eb="4">
      <t>ホウジン</t>
    </rPh>
    <rPh sb="4" eb="6">
      <t>トウキョウ</t>
    </rPh>
    <rPh sb="6" eb="8">
      <t>ジョシ</t>
    </rPh>
    <rPh sb="8" eb="10">
      <t>ダイガク</t>
    </rPh>
    <phoneticPr fontId="5"/>
  </si>
  <si>
    <t>学校法人東京理科大学</t>
    <rPh sb="0" eb="2">
      <t>ガッコウ</t>
    </rPh>
    <rPh sb="2" eb="4">
      <t>ホウジン</t>
    </rPh>
    <rPh sb="4" eb="6">
      <t>トウキョウ</t>
    </rPh>
    <rPh sb="6" eb="8">
      <t>リカ</t>
    </rPh>
    <rPh sb="8" eb="10">
      <t>ダイガク</t>
    </rPh>
    <phoneticPr fontId="5"/>
  </si>
  <si>
    <t>重点課題⑦「次世代の産業を支える新機能デバイス・高性能材料の創成」の研究開発</t>
    <phoneticPr fontId="5"/>
  </si>
  <si>
    <t>重点課題⑧「近未来型ものづくりを先導する革新的設計・製造プロセスの開発」の研究開発</t>
    <phoneticPr fontId="5"/>
  </si>
  <si>
    <t>重点課題②「個別化・予防医療を支援する統合計算生命科学」の研究開発</t>
    <phoneticPr fontId="5"/>
  </si>
  <si>
    <t>重点課題③「地震・津波による複合災害の統合的予測システムの構築」の研究開発</t>
    <phoneticPr fontId="5"/>
  </si>
  <si>
    <t>重点課題⑥「革新的クリーンエネルギーシステムの実用化」の研究開発</t>
    <phoneticPr fontId="5"/>
  </si>
  <si>
    <t>萌芽的課題「ボトムアップで始原的知能を理解する昆虫全脳シミュレーション」の研究開発</t>
    <phoneticPr fontId="5"/>
  </si>
  <si>
    <t>萌芽的課題「複合相関が織りなす極限マテリアル－原子スケールからのアプローチ」の研究開発</t>
    <phoneticPr fontId="5"/>
  </si>
  <si>
    <t>重点課題①「生体分子システムの機能制御による革新的創薬基盤の構築」の研究開発</t>
    <phoneticPr fontId="5"/>
  </si>
  <si>
    <t>萌芽的課題「多層マルチ時空間スケール社会・経済シミュレーション技術の研究・開発」の研究開発</t>
    <phoneticPr fontId="5"/>
  </si>
  <si>
    <t>重点課題⑤「エネルギーの高効率な創出、変換・貯蔵、利用の新規基盤技術の開発」の研究開発</t>
    <phoneticPr fontId="5"/>
  </si>
  <si>
    <t>重点課題④「観測ビッグデータを活用した気象と地球環境の予測の高度化」の研究開発</t>
    <phoneticPr fontId="5"/>
  </si>
  <si>
    <t>重点課題⑨「宇宙の基本法則と進化の解明」の研究開発</t>
    <phoneticPr fontId="5"/>
  </si>
  <si>
    <t>萌芽的課題「基礎科学の挑戦－複合・マルチスケール問題を通した極限の探求」の研究開発</t>
    <phoneticPr fontId="5"/>
  </si>
  <si>
    <t>萌芽的課題「脳のビッグデータ解析、全脳シミュレーションと脳型人工知能アーキテクチャ」の研究開発</t>
    <phoneticPr fontId="5"/>
  </si>
  <si>
    <t>萌芽的課題「生命を育む惑星の起源・進化と惑星環境変動の解明」の研究開発</t>
    <phoneticPr fontId="5"/>
  </si>
  <si>
    <t>萌芽的課題「極限の探究に資する精度保証付き数値計算学の展開と超高性能計算環境の創成」の研究開発</t>
    <phoneticPr fontId="5"/>
  </si>
  <si>
    <t>萌芽的課題「堅牢な輸送システムモデルの構築と社会システムにおける最適化の実現」の研究開発</t>
    <phoneticPr fontId="5"/>
  </si>
  <si>
    <t>富士通株式会社</t>
    <rPh sb="0" eb="7">
      <t>フジツウカブシキカイシャ</t>
    </rPh>
    <phoneticPr fontId="5"/>
  </si>
  <si>
    <t>株式会社日建設計</t>
    <rPh sb="0" eb="2">
      <t>カブシキ</t>
    </rPh>
    <rPh sb="2" eb="4">
      <t>カイシャ</t>
    </rPh>
    <rPh sb="4" eb="6">
      <t>ニッケン</t>
    </rPh>
    <rPh sb="6" eb="8">
      <t>セッケイ</t>
    </rPh>
    <phoneticPr fontId="5"/>
  </si>
  <si>
    <t>ビジュアルテクノロジー株式会社</t>
    <rPh sb="11" eb="13">
      <t>カブシキ</t>
    </rPh>
    <rPh sb="13" eb="15">
      <t>カイシャ</t>
    </rPh>
    <phoneticPr fontId="5"/>
  </si>
  <si>
    <t>株式会社日立製作所</t>
    <rPh sb="0" eb="2">
      <t>カブシキ</t>
    </rPh>
    <rPh sb="2" eb="4">
      <t>カイシャ</t>
    </rPh>
    <rPh sb="4" eb="6">
      <t>ヒタチ</t>
    </rPh>
    <rPh sb="6" eb="9">
      <t>セイサクショ</t>
    </rPh>
    <phoneticPr fontId="5"/>
  </si>
  <si>
    <t>三井不動産ビルマネジメント株式会社</t>
    <rPh sb="0" eb="2">
      <t>ミツイ</t>
    </rPh>
    <rPh sb="2" eb="5">
      <t>フドウサン</t>
    </rPh>
    <rPh sb="13" eb="17">
      <t>カブシキカイシャ</t>
    </rPh>
    <phoneticPr fontId="5"/>
  </si>
  <si>
    <t>ARM　Ltd.</t>
    <phoneticPr fontId="5"/>
  </si>
  <si>
    <t>Hyperion Reserch Holdings</t>
    <phoneticPr fontId="5"/>
  </si>
  <si>
    <t>株式会社フィックスターズ</t>
    <phoneticPr fontId="5"/>
  </si>
  <si>
    <t>株式会社アックス</t>
    <phoneticPr fontId="5"/>
  </si>
  <si>
    <t>次世代超高速電子計算機システムの詳細設計　等</t>
    <phoneticPr fontId="5"/>
  </si>
  <si>
    <t>次世代超高速電子計算機システム設備増強工事の設計　等</t>
    <phoneticPr fontId="5"/>
  </si>
  <si>
    <t>FPGAクラスタ評価　等</t>
    <rPh sb="8" eb="10">
      <t>ヒョウカ</t>
    </rPh>
    <rPh sb="11" eb="12">
      <t>トウ</t>
    </rPh>
    <phoneticPr fontId="5"/>
  </si>
  <si>
    <t>McKernelのLinux機能強化 等</t>
    <phoneticPr fontId="5"/>
  </si>
  <si>
    <t>FS2020プロジェクトに係る東京分室賃貸借　等</t>
    <phoneticPr fontId="5"/>
  </si>
  <si>
    <t>プログラム開発環境の構築</t>
    <rPh sb="5" eb="7">
      <t>カイハツ</t>
    </rPh>
    <rPh sb="7" eb="9">
      <t>カンキョウ</t>
    </rPh>
    <rPh sb="10" eb="12">
      <t>コウチク</t>
    </rPh>
    <phoneticPr fontId="5"/>
  </si>
  <si>
    <t>諸外国における次世代スーパーコンピュータの特徴及び開発動向に関する調査</t>
    <rPh sb="0" eb="3">
      <t>ショガイコク</t>
    </rPh>
    <rPh sb="7" eb="10">
      <t>ジセダイ</t>
    </rPh>
    <rPh sb="21" eb="23">
      <t>トクチョウ</t>
    </rPh>
    <rPh sb="23" eb="24">
      <t>オヨ</t>
    </rPh>
    <rPh sb="25" eb="27">
      <t>カイハツ</t>
    </rPh>
    <rPh sb="27" eb="29">
      <t>ドウコウ</t>
    </rPh>
    <rPh sb="30" eb="31">
      <t>カン</t>
    </rPh>
    <rPh sb="33" eb="35">
      <t>チョウサ</t>
    </rPh>
    <phoneticPr fontId="5"/>
  </si>
  <si>
    <t>FPGA制御ソフトウェアのリモート化　等</t>
    <rPh sb="4" eb="6">
      <t>セイギョ</t>
    </rPh>
    <rPh sb="17" eb="18">
      <t>カ</t>
    </rPh>
    <rPh sb="19" eb="20">
      <t>トウ</t>
    </rPh>
    <phoneticPr fontId="5"/>
  </si>
  <si>
    <t>ポスト「京」プロセッサ・シミュレータの性能評価向け拡張</t>
    <phoneticPr fontId="5"/>
  </si>
  <si>
    <t>PiPユーザビリティ強化</t>
    <phoneticPr fontId="5"/>
  </si>
  <si>
    <t>富士通株式会社</t>
    <rPh sb="0" eb="3">
      <t>フジツウ</t>
    </rPh>
    <rPh sb="3" eb="5">
      <t>カブシキ</t>
    </rPh>
    <rPh sb="5" eb="7">
      <t>カイシャ</t>
    </rPh>
    <phoneticPr fontId="5"/>
  </si>
  <si>
    <t>三機工業株式会社</t>
    <rPh sb="0" eb="2">
      <t>サンキ</t>
    </rPh>
    <rPh sb="2" eb="4">
      <t>コウギョウ</t>
    </rPh>
    <rPh sb="4" eb="6">
      <t>カブシキ</t>
    </rPh>
    <rPh sb="6" eb="8">
      <t>カイシャ</t>
    </rPh>
    <phoneticPr fontId="5"/>
  </si>
  <si>
    <t>株式会社きんでん</t>
    <rPh sb="0" eb="2">
      <t>カブシキ</t>
    </rPh>
    <rPh sb="2" eb="4">
      <t>カイシャ</t>
    </rPh>
    <phoneticPr fontId="5"/>
  </si>
  <si>
    <t>次世代超高速電子計算機システムの製造・構築</t>
    <phoneticPr fontId="5"/>
  </si>
  <si>
    <t>次世代超高速電子計算機ｼｽﾃﾑ向け設備増強工事(機械）</t>
    <phoneticPr fontId="5"/>
  </si>
  <si>
    <t>次世代超高速電子計算機ｼｽﾃﾑ向け設備増強工事(電気）</t>
    <phoneticPr fontId="5"/>
  </si>
  <si>
    <t>国立大学法人京都大学</t>
    <rPh sb="0" eb="2">
      <t>コクリツ</t>
    </rPh>
    <rPh sb="2" eb="4">
      <t>ダイガク</t>
    </rPh>
    <rPh sb="4" eb="6">
      <t>ホウジン</t>
    </rPh>
    <rPh sb="6" eb="8">
      <t>キョウト</t>
    </rPh>
    <rPh sb="8" eb="10">
      <t>ダイガク</t>
    </rPh>
    <phoneticPr fontId="5"/>
  </si>
  <si>
    <t>-</t>
    <phoneticPr fontId="5"/>
  </si>
  <si>
    <t>-</t>
    <phoneticPr fontId="5"/>
  </si>
  <si>
    <t>-</t>
    <phoneticPr fontId="5"/>
  </si>
  <si>
    <t>エキゾチック原子核の量子多体構造の研究</t>
    <rPh sb="6" eb="9">
      <t>ゲンシカク</t>
    </rPh>
    <rPh sb="10" eb="12">
      <t>リョウシ</t>
    </rPh>
    <rPh sb="12" eb="14">
      <t>タタイ</t>
    </rPh>
    <rPh sb="14" eb="16">
      <t>コウゾウ</t>
    </rPh>
    <rPh sb="17" eb="19">
      <t>ケンキュウ</t>
    </rPh>
    <phoneticPr fontId="5"/>
  </si>
  <si>
    <t>相転移と流動</t>
    <rPh sb="0" eb="3">
      <t>ソウテンイ</t>
    </rPh>
    <rPh sb="4" eb="6">
      <t>リュウドウ</t>
    </rPh>
    <phoneticPr fontId="5"/>
  </si>
  <si>
    <t>シームレス気象・気候変動予測</t>
    <rPh sb="5" eb="7">
      <t>キショウ</t>
    </rPh>
    <rPh sb="8" eb="10">
      <t>キコウ</t>
    </rPh>
    <rPh sb="10" eb="12">
      <t>ヘンドウ</t>
    </rPh>
    <rPh sb="12" eb="14">
      <t>ヨソク</t>
    </rPh>
    <phoneticPr fontId="5"/>
  </si>
  <si>
    <t>圧力誘起固体反応シミュレーションの基幹アルゴリズム開発</t>
    <phoneticPr fontId="5"/>
  </si>
  <si>
    <t>タンパク質間相互作用制御</t>
    <rPh sb="4" eb="5">
      <t>シツ</t>
    </rPh>
    <rPh sb="5" eb="6">
      <t>カン</t>
    </rPh>
    <rPh sb="6" eb="8">
      <t>ソウゴ</t>
    </rPh>
    <rPh sb="8" eb="10">
      <t>サヨウ</t>
    </rPh>
    <rPh sb="10" eb="12">
      <t>セイギョ</t>
    </rPh>
    <phoneticPr fontId="5"/>
  </si>
  <si>
    <t>エネルギーの変換・貯蔵ー電気エネルギー</t>
    <phoneticPr fontId="5"/>
  </si>
  <si>
    <t>脳型人工知能の大規模実問題への応用</t>
    <phoneticPr fontId="5"/>
  </si>
  <si>
    <t>生体系マルチスケールモデリング</t>
    <phoneticPr fontId="5"/>
  </si>
  <si>
    <t>階層的運航離散モデルの数理とデータ解析および空港内移動モデルの構築</t>
    <phoneticPr fontId="5"/>
  </si>
  <si>
    <t>新エネルギー源の創出・確保 — 太陽光エネルギー</t>
    <phoneticPr fontId="5"/>
  </si>
  <si>
    <t>創薬関連ビッグデータ</t>
    <rPh sb="0" eb="2">
      <t>ソウヤク</t>
    </rPh>
    <rPh sb="2" eb="4">
      <t>カンレン</t>
    </rPh>
    <phoneticPr fontId="5"/>
  </si>
  <si>
    <t>大規模宇宙論的シミュレーション遂行と広域銀河サーベイ観測データの観測</t>
    <phoneticPr fontId="5"/>
  </si>
  <si>
    <t>破壊とカタストロフィ</t>
    <rPh sb="0" eb="2">
      <t>ハカイ</t>
    </rPh>
    <phoneticPr fontId="5"/>
  </si>
  <si>
    <t>群知能・深層学習によるモデル評価技術の開発</t>
    <phoneticPr fontId="5"/>
  </si>
  <si>
    <t>金融取引と銀行間ネッワークの統合モデルの開発</t>
    <phoneticPr fontId="5"/>
  </si>
  <si>
    <t>岩石惑星の火成活動・マントル対流系の三次元球殻モデリング統括</t>
    <phoneticPr fontId="5"/>
  </si>
  <si>
    <t>マルチエージェント交通流シミュレーションのソフトウェア開発</t>
    <phoneticPr fontId="5"/>
  </si>
  <si>
    <t>サブ課題B全体の統括および量子色力学・数値相対論研究の実施</t>
    <phoneticPr fontId="5"/>
  </si>
  <si>
    <t>創薬ビッグデータ統合システムの開発、高精度薬剤デザイン</t>
    <phoneticPr fontId="5"/>
  </si>
  <si>
    <t>大量シーケンスによるがんの個性と時間的・空間的多様性・起源の解明</t>
    <phoneticPr fontId="5"/>
  </si>
  <si>
    <t>高圧燃焼・ガス化を伴うエネルギー変換システム</t>
    <phoneticPr fontId="5"/>
  </si>
  <si>
    <t>脳型人工知能アーキテクチャの開発</t>
    <phoneticPr fontId="5"/>
  </si>
  <si>
    <t>景気変動の数理モデルの開発</t>
    <rPh sb="0" eb="2">
      <t>ケイキ</t>
    </rPh>
    <rPh sb="2" eb="4">
      <t>ヘンドウ</t>
    </rPh>
    <rPh sb="5" eb="7">
      <t>スウリ</t>
    </rPh>
    <rPh sb="11" eb="13">
      <t>カイハツ</t>
    </rPh>
    <phoneticPr fontId="5"/>
  </si>
  <si>
    <t>QM/MM 自由エネルギー法の開発</t>
    <phoneticPr fontId="5"/>
  </si>
  <si>
    <t>粗視化モデリング</t>
    <phoneticPr fontId="5"/>
  </si>
  <si>
    <t>革新的な数値天気用法と被害レベル推定に基づく高度な気象防災</t>
    <phoneticPr fontId="5"/>
  </si>
  <si>
    <t>地震・津波災害時の経済活動に関する数値解析コンポーネントの開発</t>
    <phoneticPr fontId="5"/>
  </si>
  <si>
    <t>惑星内部・表層のダイナミクスと進化</t>
    <phoneticPr fontId="5"/>
  </si>
  <si>
    <t>大脳皮質神経回路のデータ駆動モデル構築</t>
    <phoneticPr fontId="5"/>
  </si>
  <si>
    <t>新エネルギー源の創出・確保 — 太陽光エネルギー</t>
    <phoneticPr fontId="5"/>
  </si>
  <si>
    <t>2765百万/181</t>
    <phoneticPr fontId="5"/>
  </si>
  <si>
    <t>2765百万/191</t>
    <phoneticPr fontId="5"/>
  </si>
  <si>
    <t>物品費</t>
    <rPh sb="0" eb="2">
      <t>ブッピン</t>
    </rPh>
    <rPh sb="2" eb="3">
      <t>ヒ</t>
    </rPh>
    <phoneticPr fontId="5"/>
  </si>
  <si>
    <t>データサーバ等</t>
    <phoneticPr fontId="5"/>
  </si>
  <si>
    <t>人件費・謝金</t>
    <rPh sb="4" eb="6">
      <t>シャキン</t>
    </rPh>
    <phoneticPr fontId="5"/>
  </si>
  <si>
    <t>業務担当職員、社会保険料等事業主負担分</t>
  </si>
  <si>
    <t>旅費</t>
    <phoneticPr fontId="5"/>
  </si>
  <si>
    <t>雑役務費、電子計算機諸費等</t>
    <rPh sb="0" eb="1">
      <t>ザツ</t>
    </rPh>
    <rPh sb="1" eb="4">
      <t>エキムヒ</t>
    </rPh>
    <rPh sb="5" eb="7">
      <t>デンシ</t>
    </rPh>
    <rPh sb="7" eb="10">
      <t>ケイサンキ</t>
    </rPh>
    <rPh sb="10" eb="12">
      <t>ショヒ</t>
    </rPh>
    <rPh sb="12" eb="13">
      <t>トウ</t>
    </rPh>
    <phoneticPr fontId="5"/>
  </si>
  <si>
    <t>一般管理費</t>
    <rPh sb="0" eb="2">
      <t>イッパン</t>
    </rPh>
    <rPh sb="2" eb="5">
      <t>カンリヒ</t>
    </rPh>
    <phoneticPr fontId="5"/>
  </si>
  <si>
    <t>管理・運用</t>
    <phoneticPr fontId="5"/>
  </si>
  <si>
    <t>旅費</t>
    <rPh sb="0" eb="2">
      <t>リョヒ</t>
    </rPh>
    <phoneticPr fontId="5"/>
  </si>
  <si>
    <t>雑役務費、電子計算機諸費等</t>
    <phoneticPr fontId="5"/>
  </si>
  <si>
    <t>一般管理費</t>
    <phoneticPr fontId="5"/>
  </si>
  <si>
    <t>有</t>
  </si>
  <si>
    <t>‐</t>
  </si>
  <si>
    <t>総合科学技術・イノベーション会議評価専門調査会（平成28年3月1日）「総合科学技術・イノベーション会議が実施する国家的に重要な研究開発の評価「フラッグシップ2020プロジェクト（ポスト「京」の開発）」に係る基本設計評価の確認結果」
HPCI計画推進委員会　ポスト「京」に係るシステム検討ワーキンググループ（平成29年10月）「コスト及び性能の評価結果」
総合科学技術・イノベーション会議（平成30年11月）「フラッグシップ2020プロジェクト（ポスト「京」の開発）の中間評価結果」</t>
    <rPh sb="177" eb="179">
      <t>ソウゴウ</t>
    </rPh>
    <rPh sb="179" eb="181">
      <t>カガク</t>
    </rPh>
    <rPh sb="181" eb="183">
      <t>ギジュツ</t>
    </rPh>
    <rPh sb="191" eb="193">
      <t>カイギ</t>
    </rPh>
    <rPh sb="226" eb="227">
      <t>ケイ</t>
    </rPh>
    <rPh sb="229" eb="231">
      <t>カイハツ</t>
    </rPh>
    <rPh sb="233" eb="235">
      <t>チュウカン</t>
    </rPh>
    <rPh sb="235" eb="237">
      <t>ヒョウカ</t>
    </rPh>
    <rPh sb="237" eb="239">
      <t>ケッカ</t>
    </rPh>
    <phoneticPr fontId="5"/>
  </si>
  <si>
    <t>スーパーコンピュータ「富岳」（ポスト「京」）の開発</t>
    <rPh sb="11" eb="13">
      <t>フガク</t>
    </rPh>
    <phoneticPr fontId="5"/>
  </si>
  <si>
    <t>　令和3年～4年の運用開始を目標に、我が国が直面する社会的・科学的課題の解決に資する世界最高水準の汎用性のあるスーパーコンピュータを国として戦略的に開発・整備する。</t>
    <rPh sb="1" eb="3">
      <t>レイワ</t>
    </rPh>
    <phoneticPr fontId="5"/>
  </si>
  <si>
    <t xml:space="preserve">　幅広いアプリケーションを高い実行性能で利用できるシステムの開発と、我が国が直面する社会的・科学的課題に対応するためのアプリケーションの開発を協調的に行う。具体的には、理化学研究所計算科学研究センターを開発主体としてシステムの設計・開発を進めるとともに、その性能を最大限引き出し、世界に先駆けた成果を創出するために必要なアプリケーションの開発を一体的に行う。（補助率：定額）
</t>
    <phoneticPr fontId="5"/>
  </si>
  <si>
    <t>「富岳」の開発を着実に推進し、令和3年～4年を目標に運用開始する。</t>
    <rPh sb="1" eb="3">
      <t>フガク</t>
    </rPh>
    <rPh sb="15" eb="17">
      <t>レイワ</t>
    </rPh>
    <phoneticPr fontId="5"/>
  </si>
  <si>
    <t>プロジェクト進捗率（「富岳」の開発）
※進捗に応じ、プロジェクト着手10％、基本設計評価20％、コスト、性能評価30％、中間評価50％、製造設置100％、開発フェーズと製造フェーズで50:50としている。</t>
    <rPh sb="11" eb="13">
      <t>フガク</t>
    </rPh>
    <phoneticPr fontId="5"/>
  </si>
  <si>
    <t>プロジェクト進捗率（「富岳」の開発）</t>
    <rPh sb="11" eb="13">
      <t>フガク</t>
    </rPh>
    <phoneticPr fontId="5"/>
  </si>
  <si>
    <t>上位施策を着実に推進するため、施策の測定指標の一つであるプロジェクト進捗率を本事業の成果指標としている。
本事業において「富岳」の開発・準備を着実に推進することが、上位施策の目標達成で掲げている「社会的・社会学的課題の解決に貢献する世界最高水準のスーパーコンピュータである「富岳」を開発し、令和3年～4年を目標に運用開始する。」の達成に寄与する。</t>
    <rPh sb="61" eb="63">
      <t>フガク</t>
    </rPh>
    <rPh sb="137" eb="139">
      <t>フガク</t>
    </rPh>
    <rPh sb="145" eb="147">
      <t>レイワ</t>
    </rPh>
    <phoneticPr fontId="5"/>
  </si>
  <si>
    <t>＜平成27年度秋の年次公開検証（秋のレビュー）＞
【指摘の概要】※本事業に関するもの
・多額の国費投入が見込まれているが、これに見合う成果として、どのようなものが期待されているのかについて、国民に分かりやすく説明すべき。
・コスト抑制のための検討を、海外比較等、様々な角度から行い、専門家による検証なども踏まえるなどして、国費投入額の削減に努力すべき。
【対応状況の概要】※主なもの
・ポスト｢京｣で期待される成果等について、平成28年1月29日に記者勉強会を開催。平成28年2月1日の総合科学技術・イノベーション会議評価専門調査会におけるポスト｢京｣の評価の確認等においても、関係資料を提出。（http://www.aics.riken.jp/outreach/formedia/160129.html、http://www8.cao.go.jp/cstp/tyousakai/hyouka/haihu115/haihu-si115.html）
・「京」の総合的な中間検証を実施するために外部有識者による評価委員会を平成28年２月に設置。スーパーコンピュータを用いたシミュレーションの意義、｢京｣で可能となった大規模計算や｢京｣で実証された大規模計算の産業上の効果、研究開発基盤としての｢京｣の意味のほか、｢京｣の後継機となるポスト｢京｣の役割等について検討を行い、平成28年12月に報告書をとりまとめた。（http://www.mext.go.jp/b_menu/shingi/chousa/shinkou/020/shiryo/__icsFiles/afieldfile/2017/04/03/1383040_02.pdf）
・システムの基本設計の進捗を踏まえたアプリ性能評価のための計算作業の効率化を図り、人件費等の合理化を実施。
・経済波及効果について、理化学研究所が調査会社に委託して平成28年4月から調査を開始し、平成28年12月に報告書を公表。
(http://www.aics.riken.jp/aicssite/wp-content/uploads/2016/12/IDC-Study-for-Riken-Ripple-Effects_final.pdf)
＜総合科学技術・イノベーション会議における中間評価＞
平成30年11月22日に総合科学技術・イノベーション会議が実施した「フラッグシップ2020プロジェクト（ポスト「京」）の開発」の中間評価において、「製造・設置を遅延なく推進していくことが適当」と評価された。
＜予算額・執行額＞
予備費等の▲54百万円はHPCIの構築（事業番号0221）へ移替
＜支出先上位１０者リスト＞
(※)同種の契約の予定価格を類推されるおそれがあるため非公表。</t>
    <rPh sb="941" eb="943">
      <t>ソウゴウ</t>
    </rPh>
    <rPh sb="943" eb="945">
      <t>カガク</t>
    </rPh>
    <rPh sb="945" eb="947">
      <t>ギジュツ</t>
    </rPh>
    <rPh sb="955" eb="957">
      <t>カイギ</t>
    </rPh>
    <rPh sb="961" eb="963">
      <t>チュウカン</t>
    </rPh>
    <rPh sb="963" eb="965">
      <t>ヒョウカ</t>
    </rPh>
    <rPh sb="967" eb="969">
      <t>ヘイセイ</t>
    </rPh>
    <rPh sb="971" eb="972">
      <t>ネン</t>
    </rPh>
    <rPh sb="974" eb="975">
      <t>ガツ</t>
    </rPh>
    <rPh sb="977" eb="978">
      <t>ニチ</t>
    </rPh>
    <rPh sb="979" eb="981">
      <t>ソウゴウ</t>
    </rPh>
    <rPh sb="981" eb="983">
      <t>カガク</t>
    </rPh>
    <rPh sb="983" eb="985">
      <t>ギジュツ</t>
    </rPh>
    <rPh sb="993" eb="995">
      <t>カイギ</t>
    </rPh>
    <rPh sb="996" eb="998">
      <t>ジッシ</t>
    </rPh>
    <rPh sb="1023" eb="1024">
      <t>ケイ</t>
    </rPh>
    <rPh sb="1027" eb="1029">
      <t>カイハツ</t>
    </rPh>
    <rPh sb="1031" eb="1033">
      <t>チュウカン</t>
    </rPh>
    <rPh sb="1033" eb="1035">
      <t>ヒョウカ</t>
    </rPh>
    <rPh sb="1041" eb="1043">
      <t>セイゾウ</t>
    </rPh>
    <rPh sb="1044" eb="1046">
      <t>セッチ</t>
    </rPh>
    <rPh sb="1047" eb="1049">
      <t>チエン</t>
    </rPh>
    <rPh sb="1051" eb="1053">
      <t>スイシン</t>
    </rPh>
    <rPh sb="1060" eb="1062">
      <t>テキトウ</t>
    </rPh>
    <rPh sb="1064" eb="1066">
      <t>ヒョウカ</t>
    </rPh>
    <rPh sb="1073" eb="1076">
      <t>ヨサンガク</t>
    </rPh>
    <rPh sb="1077" eb="1079">
      <t>シッコウ</t>
    </rPh>
    <rPh sb="1079" eb="1080">
      <t>ガク</t>
    </rPh>
    <rPh sb="1082" eb="1085">
      <t>ヨビヒ</t>
    </rPh>
    <rPh sb="1085" eb="1086">
      <t>トウ</t>
    </rPh>
    <rPh sb="1090" eb="1093">
      <t>ヒャクマンエン</t>
    </rPh>
    <rPh sb="1099" eb="1101">
      <t>コウチク</t>
    </rPh>
    <rPh sb="1102" eb="1104">
      <t>ジギョウ</t>
    </rPh>
    <rPh sb="1104" eb="1106">
      <t>バンゴウ</t>
    </rPh>
    <phoneticPr fontId="5"/>
  </si>
  <si>
    <t>　理化学研究所等から支出する業務において、大部分は一般競争入札を実施しており、また、入札の実施に当たって、過去の取引の状況から供給が可能と認められる事業者に積極的な周知を図るなど、その妥当性や競争性を確保している。
　また、理研の随意契約の締結については、契約審査委員会（監査・コンプライアンス室長等の職員で構成）に諮り、その理由や相手先について、その妥当性の審査を適切に行っている。随意契約締結後には、全ての随意契約実績を理研のホームページ上で公表するとともに、外部有識者を含む契約監視委員会による点検を実施し、契約の妥当性についてチェックする体制を整えている。
　事業の開始に当たって、システム開発の担当企業については総合評価入札、アプリケーション開発実施機関については企画競争により決定しており、競争性は確保している。</t>
    <rPh sb="7" eb="8">
      <t>トウ</t>
    </rPh>
    <rPh sb="112" eb="114">
      <t>リケン</t>
    </rPh>
    <phoneticPr fontId="5"/>
  </si>
  <si>
    <t>政府調達に関する協定を改正する議定書
第13条　限定入札
（ｆ）調査、実験、研究又は独自の開発に係る特定の契約の過程において、かつ、当該契約の対象として、調達機関の要請により開発された原型又は最初の物品若しくはサービスを当該調達機関が調達する場合。
に該当するため。</t>
    <rPh sb="0" eb="2">
      <t>セイフ</t>
    </rPh>
    <rPh sb="2" eb="4">
      <t>チョウタツ</t>
    </rPh>
    <rPh sb="5" eb="6">
      <t>カン</t>
    </rPh>
    <rPh sb="8" eb="10">
      <t>キョウテイ</t>
    </rPh>
    <rPh sb="11" eb="13">
      <t>カイセイ</t>
    </rPh>
    <rPh sb="15" eb="18">
      <t>ギテイショ</t>
    </rPh>
    <rPh sb="19" eb="20">
      <t>ダイ</t>
    </rPh>
    <rPh sb="22" eb="23">
      <t>ジョウ</t>
    </rPh>
    <rPh sb="24" eb="26">
      <t>ゲンテイ</t>
    </rPh>
    <rPh sb="26" eb="28">
      <t>ニュウサツ</t>
    </rPh>
    <rPh sb="79" eb="81">
      <t>キカン</t>
    </rPh>
    <rPh sb="114" eb="116">
      <t>キカン</t>
    </rPh>
    <rPh sb="126" eb="128">
      <t>ガイトウ</t>
    </rPh>
    <phoneticPr fontId="5"/>
  </si>
  <si>
    <t>　上述の委員会等での指摘事項を踏まえ、引き続き、(1)消費電力性能(2)計算能力(3)ユーザーの利便・使い勝手の良さ(4)画期的な成果の創出 をそれぞれ世界最高水準で備えた、汎用性のあるスーパーコンピュータの実現を目指す。</t>
    <phoneticPr fontId="5"/>
  </si>
  <si>
    <t>本プロジェクトは、平成28年3月に開催された総合科学技術・イノベーション会議（CSTI）評価専門調査会の基本設計評価の確認結果において、「開発目標の達成に向け、基本設計の内容は概ね妥当なものと認められる」とある他、平成29年10月に開催されたHPCI計画推進委員会のコスト及び性能評価に係る確認結果では「概ね妥当である」と判断され、平成30年11月に開催された総合科学技術・イノベーション会議「フラッグシップ2020プロジェクト（ポスト「京」の開発）の中間評価」においても「製造・設置を遅延なく推進していくことが適当」と評価されており、引き続き計画どおり、国として着実に推進することが適当である。</t>
    <rPh sb="152" eb="153">
      <t>オオム</t>
    </rPh>
    <rPh sb="154" eb="156">
      <t>ダトウ</t>
    </rPh>
    <rPh sb="161" eb="163">
      <t>ハンダン</t>
    </rPh>
    <rPh sb="180" eb="182">
      <t>ソウゴウ</t>
    </rPh>
    <rPh sb="182" eb="184">
      <t>カガク</t>
    </rPh>
    <rPh sb="184" eb="186">
      <t>ギジュツ</t>
    </rPh>
    <rPh sb="194" eb="196">
      <t>カイギ</t>
    </rPh>
    <rPh sb="219" eb="220">
      <t>ケイ</t>
    </rPh>
    <rPh sb="222" eb="224">
      <t>カイハツ</t>
    </rPh>
    <rPh sb="237" eb="239">
      <t>セイゾウ</t>
    </rPh>
    <rPh sb="240" eb="242">
      <t>セッチ</t>
    </rPh>
    <rPh sb="243" eb="245">
      <t>チエン</t>
    </rPh>
    <rPh sb="247" eb="249">
      <t>スイシン</t>
    </rPh>
    <rPh sb="256" eb="258">
      <t>テキトウ</t>
    </rPh>
    <rPh sb="260" eb="262">
      <t>ヒョウカ</t>
    </rPh>
    <rPh sb="268" eb="269">
      <t>ヒ</t>
    </rPh>
    <rPh sb="270" eb="271">
      <t>ツヅ</t>
    </rPh>
    <phoneticPr fontId="5"/>
  </si>
  <si>
    <t>外部有識者による点検対象外</t>
    <rPh sb="0" eb="2">
      <t>ガイブ</t>
    </rPh>
    <rPh sb="2" eb="5">
      <t>ユウシキシャ</t>
    </rPh>
    <rPh sb="8" eb="10">
      <t>テンケン</t>
    </rPh>
    <rPh sb="10" eb="12">
      <t>タイショウ</t>
    </rPh>
    <rPh sb="12" eb="13">
      <t>ガイ</t>
    </rPh>
    <phoneticPr fontId="5"/>
  </si>
  <si>
    <t>１．事業評価の観点：この事業は、スーパーコンピュータを国として戦略的に開発・整備し、その性能を最大限引き出して世界に先駆けた成果を創出するために必要なアプリケーションの開発を一体的に行うものであり、事業成果等の検証、計画的な予算執行の実施の観点から検証を行った。
２．所見：この事業はおおむね計画通りに予算執行されており、27年度の秋のレビューを踏まえた改善も為されているものと認められる。2021～2022年度の運用開始に向けては着実に事業の推進をするとともに、各種の委員会において受けた評価・指摘を踏まえ着実に推進をしていくべきである。</t>
    <phoneticPr fontId="5"/>
  </si>
  <si>
    <t>-</t>
    <phoneticPr fontId="5"/>
  </si>
  <si>
    <t>第5期科学技術基本計画（平成28年1月閣議決定）、新しい経済政策パッケージ（平成29年12月閣議決定）、経済財政運営と改革の基本方針2019~「令和」新時代：「Society5.0」への挑戦~（令和元年6月閣議決定）、成長戦略フォローアップ（令和元年6月閣議決定）統合イノベーション戦略2019（令和元年6月閣議決定）、世界最先端デジタル国家創造宣言・官民データ活用推進基本計画（令和元年6月閣議決定）、健康 ・ 医療戦略（平成26年7月閣議決定、平成29年2月一部変更）、国土強靭化基本計画（平成30年12月閣議決定）、特定国立研究開発法人による研究開発等を促進するための基本的な方針（平成28年6月閣議決定）</t>
    <rPh sb="72" eb="74">
      <t>レイワ</t>
    </rPh>
    <rPh sb="75" eb="78">
      <t>シンジダイ</t>
    </rPh>
    <rPh sb="93" eb="95">
      <t>チョウセン</t>
    </rPh>
    <rPh sb="97" eb="99">
      <t>レイワ</t>
    </rPh>
    <rPh sb="109" eb="111">
      <t>セイチョウ</t>
    </rPh>
    <rPh sb="111" eb="113">
      <t>センリャク</t>
    </rPh>
    <rPh sb="121" eb="123">
      <t>レイワ</t>
    </rPh>
    <rPh sb="123" eb="124">
      <t>ガン</t>
    </rPh>
    <rPh sb="148" eb="150">
      <t>レイワ</t>
    </rPh>
    <rPh sb="150" eb="151">
      <t>ガン</t>
    </rPh>
    <rPh sb="190" eb="192">
      <t>レイワ</t>
    </rPh>
    <rPh sb="192" eb="193">
      <t>ガン</t>
    </rPh>
    <rPh sb="237" eb="239">
      <t>コクド</t>
    </rPh>
    <rPh sb="239" eb="241">
      <t>キョウジン</t>
    </rPh>
    <rPh sb="241" eb="242">
      <t>カ</t>
    </rPh>
    <rPh sb="242" eb="244">
      <t>キホン</t>
    </rPh>
    <rPh sb="244" eb="246">
      <t>ケイカク</t>
    </rPh>
    <rPh sb="247" eb="249">
      <t>ヘイセイ</t>
    </rPh>
    <rPh sb="251" eb="252">
      <t>ネン</t>
    </rPh>
    <rPh sb="254" eb="255">
      <t>ガツ</t>
    </rPh>
    <rPh sb="255" eb="257">
      <t>カクギ</t>
    </rPh>
    <rPh sb="257" eb="259">
      <t>ケッテイ</t>
    </rPh>
    <phoneticPr fontId="5"/>
  </si>
  <si>
    <t>2578百万/195</t>
    <rPh sb="4" eb="6">
      <t>ヒャクマン</t>
    </rPh>
    <phoneticPr fontId="5"/>
  </si>
  <si>
    <t>執行等改善</t>
  </si>
  <si>
    <t>各種委員会において受けた評価・指摘を踏まえ、(1)消費電力性能(2)計算能力(3)ユーザーの利便・使い勝手の良さ(4)画期的な成果の創出 をそれぞれ世界最高水準で備えた、汎用性のあるスーパーコンピュータの実現を目指す。</t>
    <phoneticPr fontId="5"/>
  </si>
  <si>
    <t>※金額は単位未満四捨五入して記載していることから、合計が一致しない場合がある
「新しい日本のための優先課題推進枠」11,263百万円
「富岳」の製造に係る増</t>
    <rPh sb="40" eb="41">
      <t>アタラ</t>
    </rPh>
    <rPh sb="43" eb="45">
      <t>ニホン</t>
    </rPh>
    <rPh sb="49" eb="51">
      <t>ユウセン</t>
    </rPh>
    <rPh sb="51" eb="53">
      <t>カダイ</t>
    </rPh>
    <rPh sb="53" eb="55">
      <t>スイシン</t>
    </rPh>
    <rPh sb="55" eb="56">
      <t>ワク</t>
    </rPh>
    <rPh sb="63" eb="66">
      <t>ヒャクマンエン</t>
    </rPh>
    <rPh sb="68" eb="70">
      <t>フガク</t>
    </rPh>
    <rPh sb="72" eb="74">
      <t>セイゾウ</t>
    </rPh>
    <rPh sb="75" eb="76">
      <t>カカ</t>
    </rPh>
    <rPh sb="77" eb="78">
      <t>ゾウ</t>
    </rPh>
    <phoneticPr fontId="5"/>
  </si>
  <si>
    <t>株式会社SRA</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</si>
</sst>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201083</xdr:colOff>
      <xdr:row>751</xdr:row>
      <xdr:rowOff>95250</xdr:rowOff>
    </xdr:from>
    <xdr:to>
      <xdr:col>16</xdr:col>
      <xdr:colOff>1</xdr:colOff>
      <xdr:row>753</xdr:row>
      <xdr:rowOff>142875</xdr:rowOff>
    </xdr:to>
    <xdr:cxnSp macro="">
      <xdr:nvCxnSpPr>
        <xdr:cNvPr id="53" name="直線コネクタ 52">
          <a:extLst>
            <a:ext uri="{FF2B5EF4-FFF2-40B4-BE49-F238E27FC236}">
              <a16:creationId xmlns:a16="http://schemas.microsoft.com/office/drawing/2014/main" id="{DABFCCFF-6A84-47CB-998B-55A1F68AA373}"/>
            </a:ext>
          </a:extLst>
        </xdr:cNvPr>
        <xdr:cNvCxnSpPr/>
      </xdr:nvCxnSpPr>
      <xdr:spPr>
        <a:xfrm flipH="1">
          <a:off x="3217333" y="54070250"/>
          <a:ext cx="1" cy="75670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190500</xdr:colOff>
      <xdr:row>743</xdr:row>
      <xdr:rowOff>225592</xdr:rowOff>
    </xdr:from>
    <xdr:to>
      <xdr:col>26</xdr:col>
      <xdr:colOff>10583</xdr:colOff>
      <xdr:row>747</xdr:row>
      <xdr:rowOff>15875</xdr:rowOff>
    </xdr:to>
    <xdr:cxnSp macro="">
      <xdr:nvCxnSpPr>
        <xdr:cNvPr id="38" name="直線コネクタ 37">
          <a:extLst>
            <a:ext uri="{FF2B5EF4-FFF2-40B4-BE49-F238E27FC236}">
              <a16:creationId xmlns:a16="http://schemas.microsoft.com/office/drawing/2014/main" id="{4830EEC5-186B-43BE-A6A8-9FCB06EF381B}"/>
            </a:ext>
          </a:extLst>
        </xdr:cNvPr>
        <xdr:cNvCxnSpPr/>
      </xdr:nvCxnSpPr>
      <xdr:spPr>
        <a:xfrm>
          <a:off x="5203658" y="51455053"/>
          <a:ext cx="20609" cy="119396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153865</xdr:colOff>
      <xdr:row>741</xdr:row>
      <xdr:rowOff>133979</xdr:rowOff>
    </xdr:from>
    <xdr:to>
      <xdr:col>33</xdr:col>
      <xdr:colOff>144671</xdr:colOff>
      <xdr:row>744</xdr:row>
      <xdr:rowOff>7000</xdr:rowOff>
    </xdr:to>
    <xdr:sp macro="" textlink="">
      <xdr:nvSpPr>
        <xdr:cNvPr id="3" name="Rectangle 29">
          <a:extLst>
            <a:ext uri="{FF2B5EF4-FFF2-40B4-BE49-F238E27FC236}">
              <a16:creationId xmlns:a16="http://schemas.microsoft.com/office/drawing/2014/main" id="{38536BA0-E9AF-43CF-9E27-4436361EDC6C}"/>
            </a:ext>
          </a:extLst>
        </xdr:cNvPr>
        <xdr:cNvSpPr>
          <a:spLocks noChangeArrowheads="1"/>
        </xdr:cNvSpPr>
      </xdr:nvSpPr>
      <xdr:spPr bwMode="auto">
        <a:xfrm>
          <a:off x="3714750" y="50653114"/>
          <a:ext cx="2958209" cy="92809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p>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26,388</a:t>
          </a:r>
          <a:r>
            <a:rPr lang="ja-JP" altLang="en-US" sz="16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35</xdr:col>
      <xdr:colOff>163285</xdr:colOff>
      <xdr:row>741</xdr:row>
      <xdr:rowOff>163285</xdr:rowOff>
    </xdr:from>
    <xdr:to>
      <xdr:col>44</xdr:col>
      <xdr:colOff>188738</xdr:colOff>
      <xdr:row>744</xdr:row>
      <xdr:rowOff>183135</xdr:rowOff>
    </xdr:to>
    <xdr:sp macro="" textlink="">
      <xdr:nvSpPr>
        <xdr:cNvPr id="4" name="Rectangle 31">
          <a:extLst>
            <a:ext uri="{FF2B5EF4-FFF2-40B4-BE49-F238E27FC236}">
              <a16:creationId xmlns:a16="http://schemas.microsoft.com/office/drawing/2014/main" id="{40029921-9714-48B8-A5BA-B7A45A7A5143}"/>
            </a:ext>
          </a:extLst>
        </xdr:cNvPr>
        <xdr:cNvSpPr>
          <a:spLocks noChangeArrowheads="1"/>
        </xdr:cNvSpPr>
      </xdr:nvSpPr>
      <xdr:spPr bwMode="auto">
        <a:xfrm>
          <a:off x="7307035" y="50781856"/>
          <a:ext cx="1862417" cy="10812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・非常勤職員手当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15</xdr:col>
      <xdr:colOff>13608</xdr:colOff>
      <xdr:row>744</xdr:row>
      <xdr:rowOff>108857</xdr:rowOff>
    </xdr:from>
    <xdr:to>
      <xdr:col>40</xdr:col>
      <xdr:colOff>202135</xdr:colOff>
      <xdr:row>746</xdr:row>
      <xdr:rowOff>149679</xdr:rowOff>
    </xdr:to>
    <xdr:sp macro="" textlink="">
      <xdr:nvSpPr>
        <xdr:cNvPr id="5" name="AutoShape 30">
          <a:extLst>
            <a:ext uri="{FF2B5EF4-FFF2-40B4-BE49-F238E27FC236}">
              <a16:creationId xmlns:a16="http://schemas.microsoft.com/office/drawing/2014/main" id="{4654776D-EB91-46F6-B0E3-B9343C3F6EBD}"/>
            </a:ext>
          </a:extLst>
        </xdr:cNvPr>
        <xdr:cNvSpPr>
          <a:spLocks noChangeArrowheads="1"/>
        </xdr:cNvSpPr>
      </xdr:nvSpPr>
      <xdr:spPr bwMode="auto">
        <a:xfrm>
          <a:off x="3075215" y="51788786"/>
          <a:ext cx="5291206" cy="748393"/>
        </a:xfrm>
        <a:prstGeom prst="bracketPair">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我が国が直面する社会的・科学的課題の解決に貢献するため、世界トップレベルのスーパーコンピュータと、課題解決に資するアプリケーションの協調的な開発を推進する。</a:t>
          </a:r>
          <a:endPar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endParaRPr>
        </a:p>
      </xdr:txBody>
    </xdr:sp>
    <xdr:clientData/>
  </xdr:twoCellAnchor>
  <xdr:twoCellAnchor>
    <xdr:from>
      <xdr:col>7</xdr:col>
      <xdr:colOff>163288</xdr:colOff>
      <xdr:row>748</xdr:row>
      <xdr:rowOff>217714</xdr:rowOff>
    </xdr:from>
    <xdr:to>
      <xdr:col>25</xdr:col>
      <xdr:colOff>149679</xdr:colOff>
      <xdr:row>751</xdr:row>
      <xdr:rowOff>94599</xdr:rowOff>
    </xdr:to>
    <xdr:sp macro="" textlink="">
      <xdr:nvSpPr>
        <xdr:cNvPr id="6" name="Rectangle 35">
          <a:extLst>
            <a:ext uri="{FF2B5EF4-FFF2-40B4-BE49-F238E27FC236}">
              <a16:creationId xmlns:a16="http://schemas.microsoft.com/office/drawing/2014/main" id="{7136F7B8-8FE2-4544-BC09-5D23C64499CD}"/>
            </a:ext>
          </a:extLst>
        </xdr:cNvPr>
        <xdr:cNvSpPr>
          <a:spLocks noChangeArrowheads="1"/>
        </xdr:cNvSpPr>
      </xdr:nvSpPr>
      <xdr:spPr bwMode="auto">
        <a:xfrm>
          <a:off x="1592038" y="53312785"/>
          <a:ext cx="3660320" cy="93824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A．開発主体</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国立研究開発法人 理化学研究所</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23,600</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163286</xdr:colOff>
      <xdr:row>754</xdr:row>
      <xdr:rowOff>299356</xdr:rowOff>
    </xdr:from>
    <xdr:to>
      <xdr:col>19</xdr:col>
      <xdr:colOff>200593</xdr:colOff>
      <xdr:row>756</xdr:row>
      <xdr:rowOff>480863</xdr:rowOff>
    </xdr:to>
    <xdr:sp macro="" textlink="">
      <xdr:nvSpPr>
        <xdr:cNvPr id="7" name="Rectangle 35">
          <a:extLst>
            <a:ext uri="{FF2B5EF4-FFF2-40B4-BE49-F238E27FC236}">
              <a16:creationId xmlns:a16="http://schemas.microsoft.com/office/drawing/2014/main" id="{E5EC6AB1-CDCB-4F73-BA06-06DBD71BEFDE}"/>
            </a:ext>
          </a:extLst>
        </xdr:cNvPr>
        <xdr:cNvSpPr>
          <a:spLocks noChangeArrowheads="1"/>
        </xdr:cNvSpPr>
      </xdr:nvSpPr>
      <xdr:spPr bwMode="auto">
        <a:xfrm>
          <a:off x="1387929" y="55517142"/>
          <a:ext cx="2690700" cy="889078"/>
        </a:xfrm>
        <a:prstGeom prst="rect">
          <a:avLst/>
        </a:prstGeom>
        <a:solidFill>
          <a:srgbClr xmlns:mc="http://schemas.openxmlformats.org/markup-compatibility/2006" xmlns:a14="http://schemas.microsoft.com/office/drawing/2010/main" val="FFFFFF" mc:Ignorable="a14" a14:legacySpreadsheetColorIndex="65"/>
        </a:solidFill>
        <a:ln w="9525">
          <a:solidFill>
            <a:schemeClr val="tx1"/>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C</a:t>
          </a:r>
          <a:r>
            <a:rPr lang="ja-JP" altLang="en-US" sz="1600" b="0" i="0" u="none" strike="noStrike" baseline="0">
              <a:solidFill>
                <a:sysClr val="windowText" lastClr="000000"/>
              </a:solidFill>
              <a:latin typeface="ＭＳ Ｐゴシック"/>
              <a:ea typeface="+mn-ea"/>
            </a:rPr>
            <a:t>．企業等</a:t>
          </a:r>
        </a:p>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1,238</a:t>
          </a:r>
          <a:r>
            <a:rPr lang="ja-JP" altLang="en-US" sz="1600" b="0" i="0" u="none" strike="noStrike" baseline="0">
              <a:solidFill>
                <a:sysClr val="windowText" lastClr="000000"/>
              </a:solidFill>
              <a:latin typeface="ＭＳ Ｐゴシック"/>
              <a:ea typeface="ＭＳ Ｐゴシック"/>
            </a:rPr>
            <a:t>百万円</a:t>
          </a: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（全</a:t>
          </a:r>
          <a:r>
            <a:rPr lang="en-US" altLang="ja-JP" sz="1600" b="0" i="0" u="none" strike="noStrike" baseline="0">
              <a:solidFill>
                <a:sysClr val="windowText" lastClr="000000"/>
              </a:solidFill>
              <a:latin typeface="ＭＳ Ｐゴシック"/>
              <a:ea typeface="ＭＳ Ｐゴシック"/>
            </a:rPr>
            <a:t>55</a:t>
          </a:r>
          <a:r>
            <a:rPr lang="ja-JP" altLang="en-US" sz="1600" b="0" i="0" u="none" strike="noStrike" baseline="0">
              <a:solidFill>
                <a:sysClr val="windowText" lastClr="000000"/>
              </a:solidFill>
              <a:latin typeface="ＭＳ Ｐゴシック"/>
              <a:ea typeface="ＭＳ Ｐゴシック"/>
            </a:rPr>
            <a:t>機関）</a:t>
          </a:r>
        </a:p>
      </xdr:txBody>
    </xdr:sp>
    <xdr:clientData/>
  </xdr:twoCellAnchor>
  <xdr:twoCellAnchor>
    <xdr:from>
      <xdr:col>21</xdr:col>
      <xdr:colOff>122465</xdr:colOff>
      <xdr:row>754</xdr:row>
      <xdr:rowOff>312963</xdr:rowOff>
    </xdr:from>
    <xdr:to>
      <xdr:col>34</xdr:col>
      <xdr:colOff>159772</xdr:colOff>
      <xdr:row>756</xdr:row>
      <xdr:rowOff>494470</xdr:rowOff>
    </xdr:to>
    <xdr:sp macro="" textlink="">
      <xdr:nvSpPr>
        <xdr:cNvPr id="8" name="Rectangle 35">
          <a:extLst>
            <a:ext uri="{FF2B5EF4-FFF2-40B4-BE49-F238E27FC236}">
              <a16:creationId xmlns:a16="http://schemas.microsoft.com/office/drawing/2014/main" id="{46DDCD95-87AA-4731-A621-3EF0022DB5D2}"/>
            </a:ext>
          </a:extLst>
        </xdr:cNvPr>
        <xdr:cNvSpPr>
          <a:spLocks noChangeArrowheads="1"/>
        </xdr:cNvSpPr>
      </xdr:nvSpPr>
      <xdr:spPr bwMode="auto">
        <a:xfrm>
          <a:off x="4408715" y="55530749"/>
          <a:ext cx="2690700" cy="889078"/>
        </a:xfrm>
        <a:prstGeom prst="rect">
          <a:avLst/>
        </a:prstGeom>
        <a:solidFill>
          <a:srgbClr xmlns:mc="http://schemas.openxmlformats.org/markup-compatibility/2006" xmlns:a14="http://schemas.microsoft.com/office/drawing/2010/main" val="FFFFFF" mc:Ignorable="a14" a14:legacySpreadsheetColorIndex="65"/>
        </a:solidFill>
        <a:ln w="9525">
          <a:solidFill>
            <a:schemeClr val="tx1"/>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D</a:t>
          </a:r>
          <a:r>
            <a:rPr lang="ja-JP" altLang="en-US" sz="1600" b="0" i="0" u="none" strike="noStrike" baseline="0">
              <a:solidFill>
                <a:sysClr val="windowText" lastClr="000000"/>
              </a:solidFill>
              <a:latin typeface="ＭＳ Ｐゴシック"/>
              <a:ea typeface="+mn-ea"/>
            </a:rPr>
            <a:t>．企業</a:t>
          </a:r>
          <a:endParaRPr lang="ja-JP" altLang="en-US" sz="1600" b="1" i="0" u="none" strike="noStrike" baseline="0">
            <a:solidFill>
              <a:sysClr val="windowText" lastClr="000000"/>
            </a:solidFill>
            <a:latin typeface="ＭＳ Ｐゴシック"/>
            <a:ea typeface="+mn-ea"/>
          </a:endParaRPr>
        </a:p>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21,796</a:t>
          </a:r>
          <a:r>
            <a:rPr lang="ja-JP" altLang="en-US" sz="1600" b="0" i="0" u="none" strike="noStrike" baseline="0">
              <a:solidFill>
                <a:sysClr val="windowText" lastClr="000000"/>
              </a:solidFill>
              <a:latin typeface="ＭＳ Ｐゴシック"/>
              <a:ea typeface="ＭＳ Ｐゴシック"/>
            </a:rPr>
            <a:t>百万円</a:t>
          </a: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（全</a:t>
          </a:r>
          <a:r>
            <a:rPr lang="en-US" altLang="ja-JP" sz="1600" b="0" i="0" u="none" strike="noStrike" baseline="0">
              <a:solidFill>
                <a:sysClr val="windowText" lastClr="000000"/>
              </a:solidFill>
              <a:latin typeface="ＭＳ Ｐゴシック"/>
              <a:ea typeface="ＭＳ Ｐゴシック"/>
            </a:rPr>
            <a:t>3</a:t>
          </a:r>
          <a:r>
            <a:rPr lang="ja-JP" altLang="en-US" sz="1600" b="0" i="0" u="none" strike="noStrike" baseline="0">
              <a:solidFill>
                <a:sysClr val="windowText" lastClr="000000"/>
              </a:solidFill>
              <a:latin typeface="ＭＳ Ｐゴシック"/>
              <a:ea typeface="ＭＳ Ｐゴシック"/>
            </a:rPr>
            <a:t>機関）</a:t>
          </a:r>
        </a:p>
      </xdr:txBody>
    </xdr:sp>
    <xdr:clientData/>
  </xdr:twoCellAnchor>
  <xdr:twoCellAnchor>
    <xdr:from>
      <xdr:col>6</xdr:col>
      <xdr:colOff>176893</xdr:colOff>
      <xdr:row>756</xdr:row>
      <xdr:rowOff>571499</xdr:rowOff>
    </xdr:from>
    <xdr:to>
      <xdr:col>20</xdr:col>
      <xdr:colOff>5443</xdr:colOff>
      <xdr:row>758</xdr:row>
      <xdr:rowOff>25398</xdr:rowOff>
    </xdr:to>
    <xdr:sp macro="" textlink="">
      <xdr:nvSpPr>
        <xdr:cNvPr id="9" name="AutoShape 36">
          <a:extLst>
            <a:ext uri="{FF2B5EF4-FFF2-40B4-BE49-F238E27FC236}">
              <a16:creationId xmlns:a16="http://schemas.microsoft.com/office/drawing/2014/main" id="{C7650CD4-FD6B-428C-9495-E59BE69DBF86}"/>
            </a:ext>
          </a:extLst>
        </xdr:cNvPr>
        <xdr:cNvSpPr>
          <a:spLocks noChangeArrowheads="1"/>
        </xdr:cNvSpPr>
      </xdr:nvSpPr>
      <xdr:spPr bwMode="auto">
        <a:xfrm>
          <a:off x="1401536" y="56496856"/>
          <a:ext cx="2686050" cy="787399"/>
        </a:xfrm>
        <a:prstGeom prst="bracketPair">
          <a:avLst>
            <a:gd name="adj" fmla="val 16667"/>
          </a:avLst>
        </a:prstGeom>
        <a:solidFill>
          <a:schemeClr val="bg1"/>
        </a:solidFill>
        <a:ln w="9525">
          <a:solidFill>
            <a:schemeClr val="tx1"/>
          </a:solidFill>
          <a:round/>
          <a:headEnd/>
          <a:tailEnd/>
        </a:ln>
        <a:extLst/>
      </xdr:spPr>
      <xdr:txBody>
        <a:bodyPr vertOverflow="clip" wrap="square" lIns="27432" tIns="18288" rIns="0" bIns="18288" anchor="ctr" upright="1"/>
        <a:lstStyle/>
        <a:p>
          <a:pPr rtl="0" fontAlgn="base">
            <a:lnSpc>
              <a:spcPts val="1000"/>
            </a:lnSpc>
          </a:pPr>
          <a:r>
            <a:rPr kumimoji="1" lang="ja-JP" altLang="en-US" sz="1000">
              <a:solidFill>
                <a:sysClr val="windowText" lastClr="000000"/>
              </a:solidFill>
              <a:effectLst/>
              <a:latin typeface="+mn-lt"/>
              <a:ea typeface="+mn-ea"/>
              <a:cs typeface="+mn-cs"/>
            </a:rPr>
            <a:t>次世代超高速電子計算機システムの詳細設計等。</a:t>
          </a:r>
          <a:endParaRPr lang="ja-JP" altLang="en-US" sz="1000">
            <a:solidFill>
              <a:sysClr val="windowText" lastClr="000000"/>
            </a:solidFill>
          </a:endParaRPr>
        </a:p>
      </xdr:txBody>
    </xdr:sp>
    <xdr:clientData/>
  </xdr:twoCellAnchor>
  <xdr:twoCellAnchor>
    <xdr:from>
      <xdr:col>22</xdr:col>
      <xdr:colOff>13607</xdr:colOff>
      <xdr:row>756</xdr:row>
      <xdr:rowOff>585107</xdr:rowOff>
    </xdr:from>
    <xdr:to>
      <xdr:col>34</xdr:col>
      <xdr:colOff>123826</xdr:colOff>
      <xdr:row>758</xdr:row>
      <xdr:rowOff>39006</xdr:rowOff>
    </xdr:to>
    <xdr:sp macro="" textlink="">
      <xdr:nvSpPr>
        <xdr:cNvPr id="10" name="AutoShape 36">
          <a:extLst>
            <a:ext uri="{FF2B5EF4-FFF2-40B4-BE49-F238E27FC236}">
              <a16:creationId xmlns:a16="http://schemas.microsoft.com/office/drawing/2014/main" id="{3E67E06A-16A0-46D6-8AE0-BBA863A0714A}"/>
            </a:ext>
          </a:extLst>
        </xdr:cNvPr>
        <xdr:cNvSpPr>
          <a:spLocks noChangeArrowheads="1"/>
        </xdr:cNvSpPr>
      </xdr:nvSpPr>
      <xdr:spPr bwMode="auto">
        <a:xfrm>
          <a:off x="4503964" y="56510464"/>
          <a:ext cx="2559505" cy="787399"/>
        </a:xfrm>
        <a:prstGeom prst="bracketPair">
          <a:avLst>
            <a:gd name="adj" fmla="val 16667"/>
          </a:avLst>
        </a:prstGeom>
        <a:solidFill>
          <a:schemeClr val="bg1"/>
        </a:solidFill>
        <a:ln w="9525">
          <a:solidFill>
            <a:schemeClr val="tx1"/>
          </a:solidFill>
          <a:round/>
          <a:headEnd/>
          <a:tailEnd/>
        </a:ln>
        <a:extLst/>
      </xdr:spPr>
      <xdr:txBody>
        <a:bodyPr vertOverflow="clip" wrap="square" lIns="27432" tIns="18288" rIns="0" bIns="18288" anchor="ctr" upright="1"/>
        <a:lstStyle/>
        <a:p>
          <a:pPr rtl="0" fontAlgn="base">
            <a:lnSpc>
              <a:spcPts val="1000"/>
            </a:lnSpc>
          </a:pPr>
          <a:r>
            <a:rPr kumimoji="1" lang="ja-JP" altLang="en-US" sz="1000">
              <a:solidFill>
                <a:sysClr val="windowText" lastClr="000000"/>
              </a:solidFill>
              <a:effectLst/>
              <a:latin typeface="+mn-lt"/>
              <a:ea typeface="+mn-ea"/>
              <a:cs typeface="+mn-cs"/>
            </a:rPr>
            <a:t>次世代超高速電子計算機システムの製造・構築 等。</a:t>
          </a:r>
          <a:endParaRPr lang="ja-JP" altLang="en-US" sz="1000">
            <a:solidFill>
              <a:sysClr val="windowText" lastClr="000000"/>
            </a:solidFill>
          </a:endParaRPr>
        </a:p>
      </xdr:txBody>
    </xdr:sp>
    <xdr:clientData/>
  </xdr:twoCellAnchor>
  <xdr:twoCellAnchor>
    <xdr:from>
      <xdr:col>9</xdr:col>
      <xdr:colOff>95250</xdr:colOff>
      <xdr:row>753</xdr:row>
      <xdr:rowOff>149678</xdr:rowOff>
    </xdr:from>
    <xdr:to>
      <xdr:col>20</xdr:col>
      <xdr:colOff>99809</xdr:colOff>
      <xdr:row>754</xdr:row>
      <xdr:rowOff>341001</xdr:rowOff>
    </xdr:to>
    <xdr:sp macro="" textlink="">
      <xdr:nvSpPr>
        <xdr:cNvPr id="11" name="Rectangle 37">
          <a:extLst>
            <a:ext uri="{FF2B5EF4-FFF2-40B4-BE49-F238E27FC236}">
              <a16:creationId xmlns:a16="http://schemas.microsoft.com/office/drawing/2014/main" id="{148B05D8-DD40-47F0-B52D-16CF5799B9A2}"/>
            </a:ext>
          </a:extLst>
        </xdr:cNvPr>
        <xdr:cNvSpPr>
          <a:spLocks noChangeArrowheads="1"/>
        </xdr:cNvSpPr>
      </xdr:nvSpPr>
      <xdr:spPr bwMode="auto">
        <a:xfrm>
          <a:off x="1932214" y="55013678"/>
          <a:ext cx="2249738" cy="545109"/>
        </a:xfrm>
        <a:prstGeom prst="rect">
          <a:avLst/>
        </a:prstGeom>
        <a:noFill/>
        <a:ln w="9525">
          <a:no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随意契約（その他）</a:t>
          </a: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等</a:t>
          </a:r>
          <a:endParaRPr lang="ja-JP" altLang="en-US">
            <a:solidFill>
              <a:sysClr val="windowText" lastClr="000000"/>
            </a:solidFill>
          </a:endParaRPr>
        </a:p>
      </xdr:txBody>
    </xdr:sp>
    <xdr:clientData/>
  </xdr:twoCellAnchor>
  <xdr:twoCellAnchor>
    <xdr:from>
      <xdr:col>24</xdr:col>
      <xdr:colOff>122465</xdr:colOff>
      <xdr:row>753</xdr:row>
      <xdr:rowOff>163285</xdr:rowOff>
    </xdr:from>
    <xdr:to>
      <xdr:col>35</xdr:col>
      <xdr:colOff>127024</xdr:colOff>
      <xdr:row>755</xdr:row>
      <xdr:rowOff>823</xdr:rowOff>
    </xdr:to>
    <xdr:sp macro="" textlink="">
      <xdr:nvSpPr>
        <xdr:cNvPr id="12" name="Rectangle 37">
          <a:extLst>
            <a:ext uri="{FF2B5EF4-FFF2-40B4-BE49-F238E27FC236}">
              <a16:creationId xmlns:a16="http://schemas.microsoft.com/office/drawing/2014/main" id="{A4B01590-A9F5-4F5A-9D59-BA8CE7A18D47}"/>
            </a:ext>
          </a:extLst>
        </xdr:cNvPr>
        <xdr:cNvSpPr>
          <a:spLocks noChangeArrowheads="1"/>
        </xdr:cNvSpPr>
      </xdr:nvSpPr>
      <xdr:spPr bwMode="auto">
        <a:xfrm>
          <a:off x="5021036" y="55027285"/>
          <a:ext cx="2249738" cy="545109"/>
        </a:xfrm>
        <a:prstGeom prst="rect">
          <a:avLst/>
        </a:prstGeom>
        <a:noFill/>
        <a:ln w="9525">
          <a:no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随意契約（その他）</a:t>
          </a: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等</a:t>
          </a:r>
          <a:endParaRPr lang="ja-JP" altLang="en-US">
            <a:solidFill>
              <a:sysClr val="windowText" lastClr="000000"/>
            </a:solidFill>
          </a:endParaRPr>
        </a:p>
      </xdr:txBody>
    </xdr:sp>
    <xdr:clientData/>
  </xdr:twoCellAnchor>
  <xdr:twoCellAnchor>
    <xdr:from>
      <xdr:col>23</xdr:col>
      <xdr:colOff>48380</xdr:colOff>
      <xdr:row>753</xdr:row>
      <xdr:rowOff>136828</xdr:rowOff>
    </xdr:from>
    <xdr:to>
      <xdr:col>23</xdr:col>
      <xdr:colOff>48380</xdr:colOff>
      <xdr:row>754</xdr:row>
      <xdr:rowOff>308891</xdr:rowOff>
    </xdr:to>
    <xdr:cxnSp macro="">
      <xdr:nvCxnSpPr>
        <xdr:cNvPr id="13" name="直線矢印コネクタ 12">
          <a:extLst>
            <a:ext uri="{FF2B5EF4-FFF2-40B4-BE49-F238E27FC236}">
              <a16:creationId xmlns:a16="http://schemas.microsoft.com/office/drawing/2014/main" id="{DBC8FB00-B56B-4B75-B632-24590B000F29}"/>
            </a:ext>
          </a:extLst>
        </xdr:cNvPr>
        <xdr:cNvCxnSpPr/>
      </xdr:nvCxnSpPr>
      <xdr:spPr>
        <a:xfrm>
          <a:off x="4703724" y="55000828"/>
          <a:ext cx="0" cy="529251"/>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12852</xdr:colOff>
      <xdr:row>753</xdr:row>
      <xdr:rowOff>126244</xdr:rowOff>
    </xdr:from>
    <xdr:to>
      <xdr:col>10</xdr:col>
      <xdr:colOff>12852</xdr:colOff>
      <xdr:row>754</xdr:row>
      <xdr:rowOff>298307</xdr:rowOff>
    </xdr:to>
    <xdr:cxnSp macro="">
      <xdr:nvCxnSpPr>
        <xdr:cNvPr id="14" name="直線矢印コネクタ 13">
          <a:extLst>
            <a:ext uri="{FF2B5EF4-FFF2-40B4-BE49-F238E27FC236}">
              <a16:creationId xmlns:a16="http://schemas.microsoft.com/office/drawing/2014/main" id="{E8A71771-5E4A-44A9-B4CB-A2669049B66A}"/>
            </a:ext>
          </a:extLst>
        </xdr:cNvPr>
        <xdr:cNvCxnSpPr/>
      </xdr:nvCxnSpPr>
      <xdr:spPr>
        <a:xfrm>
          <a:off x="2023685" y="54810327"/>
          <a:ext cx="0" cy="526605"/>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68036</xdr:colOff>
      <xdr:row>751</xdr:row>
      <xdr:rowOff>204107</xdr:rowOff>
    </xdr:from>
    <xdr:to>
      <xdr:col>25</xdr:col>
      <xdr:colOff>136071</xdr:colOff>
      <xdr:row>752</xdr:row>
      <xdr:rowOff>335804</xdr:rowOff>
    </xdr:to>
    <xdr:sp macro="" textlink="">
      <xdr:nvSpPr>
        <xdr:cNvPr id="15" name="AutoShape 36">
          <a:extLst>
            <a:ext uri="{FF2B5EF4-FFF2-40B4-BE49-F238E27FC236}">
              <a16:creationId xmlns:a16="http://schemas.microsoft.com/office/drawing/2014/main" id="{382DE6A2-CE87-46CB-8437-72EF4F29B1CE}"/>
            </a:ext>
          </a:extLst>
        </xdr:cNvPr>
        <xdr:cNvSpPr>
          <a:spLocks noChangeArrowheads="1"/>
        </xdr:cNvSpPr>
      </xdr:nvSpPr>
      <xdr:spPr bwMode="auto">
        <a:xfrm>
          <a:off x="1700893" y="54360536"/>
          <a:ext cx="3537857" cy="485482"/>
        </a:xfrm>
        <a:prstGeom prst="bracketPair">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ctr"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kumimoji="1" lang="ja-JP" altLang="en-US"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開発主体として、「富岳」のシステムの設計・開発を進める。</a:t>
          </a:r>
          <a:endParaRPr lang="ja-JP" altLang="ja-JP" sz="11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31</xdr:col>
      <xdr:colOff>68036</xdr:colOff>
      <xdr:row>748</xdr:row>
      <xdr:rowOff>217715</xdr:rowOff>
    </xdr:from>
    <xdr:to>
      <xdr:col>49</xdr:col>
      <xdr:colOff>178039</xdr:colOff>
      <xdr:row>751</xdr:row>
      <xdr:rowOff>88312</xdr:rowOff>
    </xdr:to>
    <xdr:sp macro="" textlink="">
      <xdr:nvSpPr>
        <xdr:cNvPr id="16" name="Rectangle 35">
          <a:extLst>
            <a:ext uri="{FF2B5EF4-FFF2-40B4-BE49-F238E27FC236}">
              <a16:creationId xmlns:a16="http://schemas.microsoft.com/office/drawing/2014/main" id="{23BC0CD9-C6F3-4C6A-81DC-DEB894D829C4}"/>
            </a:ext>
          </a:extLst>
        </xdr:cNvPr>
        <xdr:cNvSpPr>
          <a:spLocks noChangeArrowheads="1"/>
        </xdr:cNvSpPr>
      </xdr:nvSpPr>
      <xdr:spPr bwMode="auto">
        <a:xfrm>
          <a:off x="6395357" y="53312786"/>
          <a:ext cx="3783932" cy="93195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B</a:t>
          </a:r>
          <a:r>
            <a:rPr lang="ja-JP" altLang="en-US" sz="1600" b="0" i="0" u="none" strike="noStrike" baseline="0">
              <a:solidFill>
                <a:sysClr val="windowText" lastClr="000000"/>
              </a:solidFill>
              <a:latin typeface="ＭＳ Ｐゴシック"/>
              <a:ea typeface="ＭＳ Ｐゴシック"/>
            </a:rPr>
            <a:t>．独法・大学等</a:t>
          </a:r>
        </a:p>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2,765</a:t>
          </a:r>
          <a:r>
            <a:rPr lang="ja-JP" altLang="en-US" sz="1600" b="0" i="0" u="none" strike="noStrike" baseline="0">
              <a:solidFill>
                <a:sysClr val="windowText" lastClr="000000"/>
              </a:solidFill>
              <a:latin typeface="ＭＳ Ｐゴシック"/>
              <a:ea typeface="ＭＳ Ｐゴシック"/>
            </a:rPr>
            <a:t>百万円</a:t>
          </a:r>
          <a:endParaRPr lang="en-US" altLang="ja-JP" sz="1600" b="0" i="0" u="none" strike="noStrike" baseline="0">
            <a:solidFill>
              <a:sysClr val="windowText" lastClr="000000"/>
            </a:solidFill>
            <a:latin typeface="ＭＳ Ｐゴシック"/>
            <a:ea typeface="ＭＳ Ｐゴシック"/>
          </a:endParaRP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（全</a:t>
          </a:r>
          <a:r>
            <a:rPr lang="en-US" altLang="ja-JP" sz="1600" b="0" i="0" u="none" strike="noStrike" baseline="0">
              <a:solidFill>
                <a:sysClr val="windowText" lastClr="000000"/>
              </a:solidFill>
              <a:latin typeface="ＭＳ Ｐゴシック"/>
              <a:ea typeface="ＭＳ Ｐゴシック"/>
            </a:rPr>
            <a:t>10</a:t>
          </a:r>
          <a:r>
            <a:rPr lang="ja-JP" altLang="en-US" sz="1600" b="0" i="0" u="none" strike="noStrike" baseline="0">
              <a:solidFill>
                <a:sysClr val="windowText" lastClr="000000"/>
              </a:solidFill>
              <a:latin typeface="ＭＳ Ｐゴシック"/>
              <a:ea typeface="ＭＳ Ｐゴシック"/>
            </a:rPr>
            <a:t>機関）</a:t>
          </a:r>
          <a:endParaRPr lang="ja-JP" altLang="en-US">
            <a:solidFill>
              <a:sysClr val="windowText" lastClr="000000"/>
            </a:solidFill>
          </a:endParaRPr>
        </a:p>
      </xdr:txBody>
    </xdr:sp>
    <xdr:clientData/>
  </xdr:twoCellAnchor>
  <xdr:twoCellAnchor>
    <xdr:from>
      <xdr:col>31</xdr:col>
      <xdr:colOff>95251</xdr:colOff>
      <xdr:row>751</xdr:row>
      <xdr:rowOff>149678</xdr:rowOff>
    </xdr:from>
    <xdr:to>
      <xdr:col>49</xdr:col>
      <xdr:colOff>209410</xdr:colOff>
      <xdr:row>753</xdr:row>
      <xdr:rowOff>68036</xdr:rowOff>
    </xdr:to>
    <xdr:sp macro="" textlink="">
      <xdr:nvSpPr>
        <xdr:cNvPr id="17" name="AutoShape 36">
          <a:extLst>
            <a:ext uri="{FF2B5EF4-FFF2-40B4-BE49-F238E27FC236}">
              <a16:creationId xmlns:a16="http://schemas.microsoft.com/office/drawing/2014/main" id="{046AA62A-0E34-486C-AD93-E35FC22ED77C}"/>
            </a:ext>
          </a:extLst>
        </xdr:cNvPr>
        <xdr:cNvSpPr>
          <a:spLocks noChangeArrowheads="1"/>
        </xdr:cNvSpPr>
      </xdr:nvSpPr>
      <xdr:spPr bwMode="auto">
        <a:xfrm>
          <a:off x="6422572" y="54306107"/>
          <a:ext cx="3788088" cy="625929"/>
        </a:xfrm>
        <a:prstGeom prst="bracketPair">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ctr" upright="1"/>
        <a:lstStyle/>
        <a:p>
          <a:pPr rtl="0" fontAlgn="base"/>
          <a:r>
            <a:rPr kumimoji="1" lang="ja-JP" altLang="en-US"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「富岳」</a:t>
          </a:r>
          <a:r>
            <a:rPr kumimoji="1" lang="ja-JP" altLang="ja-JP"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を最大限活用し、</a:t>
          </a:r>
          <a:r>
            <a:rPr kumimoji="1" lang="ja-JP" altLang="en-US"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世界に先駆けた成果を迅速に創出するために必要なアプリケーションの</a:t>
          </a:r>
          <a:r>
            <a:rPr kumimoji="1" lang="ja-JP" altLang="ja-JP"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開発に取り組む</a:t>
          </a:r>
          <a:r>
            <a:rPr kumimoji="1" lang="ja-JP" altLang="en-US"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endParaRPr lang="ja-JP" altLang="ja-JP" sz="1000">
            <a:solidFill>
              <a:srgbClr xmlns:mc="http://schemas.openxmlformats.org/markup-compatibility/2006" xmlns:a14="http://schemas.microsoft.com/office/drawing/2010/main" val="000000" mc:Ignorable="a14" a14:legacySpreadsheetColorIndex="8"/>
            </a:solidFill>
            <a:effectLst/>
          </a:endParaRPr>
        </a:p>
        <a:p>
          <a:pPr algn="l" rtl="0">
            <a:lnSpc>
              <a:spcPts val="900"/>
            </a:lnSpc>
            <a:defRPr sz="1000"/>
          </a:pP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163286</xdr:colOff>
      <xdr:row>754</xdr:row>
      <xdr:rowOff>312963</xdr:rowOff>
    </xdr:from>
    <xdr:to>
      <xdr:col>49</xdr:col>
      <xdr:colOff>224637</xdr:colOff>
      <xdr:row>757</xdr:row>
      <xdr:rowOff>195968</xdr:rowOff>
    </xdr:to>
    <xdr:sp macro="" textlink="">
      <xdr:nvSpPr>
        <xdr:cNvPr id="18" name="Rectangle 35">
          <a:extLst>
            <a:ext uri="{FF2B5EF4-FFF2-40B4-BE49-F238E27FC236}">
              <a16:creationId xmlns:a16="http://schemas.microsoft.com/office/drawing/2014/main" id="{3BC3CEB2-5EEE-4F66-BF39-E2CBCE112551}"/>
            </a:ext>
          </a:extLst>
        </xdr:cNvPr>
        <xdr:cNvSpPr>
          <a:spLocks noChangeArrowheads="1"/>
        </xdr:cNvSpPr>
      </xdr:nvSpPr>
      <xdr:spPr bwMode="auto">
        <a:xfrm>
          <a:off x="7511143" y="55530749"/>
          <a:ext cx="2714744" cy="1257326"/>
        </a:xfrm>
        <a:prstGeom prst="rect">
          <a:avLst/>
        </a:prstGeom>
        <a:solidFill>
          <a:srgbClr xmlns:mc="http://schemas.openxmlformats.org/markup-compatibility/2006" xmlns:a14="http://schemas.microsoft.com/office/drawing/2010/main" val="FFFFFF" mc:Ignorable="a14" a14:legacySpreadsheetColorIndex="65"/>
        </a:solidFill>
        <a:ln w="9525">
          <a:solidFill>
            <a:schemeClr val="tx1"/>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E</a:t>
          </a:r>
          <a:r>
            <a:rPr lang="ja-JP" altLang="en-US" sz="1600" b="0" i="0" u="none" strike="noStrike" baseline="0">
              <a:solidFill>
                <a:sysClr val="windowText" lastClr="000000"/>
              </a:solidFill>
              <a:latin typeface="ＭＳ Ｐゴシック"/>
              <a:ea typeface="ＭＳ Ｐゴシック"/>
            </a:rPr>
            <a:t>．独法・大学</a:t>
          </a:r>
        </a:p>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1,652</a:t>
          </a:r>
          <a:r>
            <a:rPr lang="ja-JP" altLang="en-US" sz="1600" b="0" i="0" u="none" strike="noStrike" baseline="0">
              <a:solidFill>
                <a:sysClr val="windowText" lastClr="000000"/>
              </a:solidFill>
              <a:latin typeface="ＭＳ Ｐゴシック"/>
              <a:ea typeface="ＭＳ Ｐゴシック"/>
            </a:rPr>
            <a:t>百万円</a:t>
          </a:r>
          <a:endParaRPr lang="en-US" altLang="ja-JP" sz="1600" b="0" i="0" u="none" strike="noStrike" baseline="0">
            <a:solidFill>
              <a:sysClr val="windowText" lastClr="000000"/>
            </a:solidFill>
            <a:latin typeface="ＭＳ Ｐゴシック"/>
            <a:ea typeface="ＭＳ Ｐゴシック"/>
          </a:endParaRP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（全</a:t>
          </a:r>
          <a:r>
            <a:rPr lang="en-US" altLang="ja-JP" sz="1600" b="0" i="0" u="none" strike="noStrike" baseline="0">
              <a:solidFill>
                <a:sysClr val="windowText" lastClr="000000"/>
              </a:solidFill>
              <a:latin typeface="ＭＳ Ｐゴシック"/>
              <a:ea typeface="ＭＳ Ｐゴシック"/>
            </a:rPr>
            <a:t>46</a:t>
          </a:r>
          <a:r>
            <a:rPr lang="ja-JP" altLang="en-US" sz="1600" b="0" i="0" u="none" strike="noStrike" baseline="0">
              <a:solidFill>
                <a:sysClr val="windowText" lastClr="000000"/>
              </a:solidFill>
              <a:latin typeface="ＭＳ Ｐゴシック"/>
              <a:ea typeface="ＭＳ Ｐゴシック"/>
            </a:rPr>
            <a:t>機関）</a:t>
          </a:r>
          <a:endParaRPr lang="ja-JP" altLang="en-US">
            <a:solidFill>
              <a:sysClr val="windowText" lastClr="000000"/>
            </a:solidFill>
          </a:endParaRPr>
        </a:p>
      </xdr:txBody>
    </xdr:sp>
    <xdr:clientData/>
  </xdr:twoCellAnchor>
  <xdr:twoCellAnchor>
    <xdr:from>
      <xdr:col>39</xdr:col>
      <xdr:colOff>190499</xdr:colOff>
      <xdr:row>753</xdr:row>
      <xdr:rowOff>108857</xdr:rowOff>
    </xdr:from>
    <xdr:to>
      <xdr:col>39</xdr:col>
      <xdr:colOff>190499</xdr:colOff>
      <xdr:row>754</xdr:row>
      <xdr:rowOff>277745</xdr:rowOff>
    </xdr:to>
    <xdr:cxnSp macro="">
      <xdr:nvCxnSpPr>
        <xdr:cNvPr id="19" name="直線矢印コネクタ 18">
          <a:extLst>
            <a:ext uri="{FF2B5EF4-FFF2-40B4-BE49-F238E27FC236}">
              <a16:creationId xmlns:a16="http://schemas.microsoft.com/office/drawing/2014/main" id="{F000695A-1529-4590-B646-F44ECAF5EF2E}"/>
            </a:ext>
          </a:extLst>
        </xdr:cNvPr>
        <xdr:cNvCxnSpPr/>
      </xdr:nvCxnSpPr>
      <xdr:spPr>
        <a:xfrm>
          <a:off x="8150678" y="54972857"/>
          <a:ext cx="0" cy="522674"/>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108857</xdr:colOff>
      <xdr:row>753</xdr:row>
      <xdr:rowOff>244929</xdr:rowOff>
    </xdr:from>
    <xdr:to>
      <xdr:col>48</xdr:col>
      <xdr:colOff>59445</xdr:colOff>
      <xdr:row>754</xdr:row>
      <xdr:rowOff>296796</xdr:rowOff>
    </xdr:to>
    <xdr:sp macro="" textlink="">
      <xdr:nvSpPr>
        <xdr:cNvPr id="20" name="Rectangle 37">
          <a:extLst>
            <a:ext uri="{FF2B5EF4-FFF2-40B4-BE49-F238E27FC236}">
              <a16:creationId xmlns:a16="http://schemas.microsoft.com/office/drawing/2014/main" id="{CC84E061-D983-47CD-B43A-904A9BDABF02}"/>
            </a:ext>
          </a:extLst>
        </xdr:cNvPr>
        <xdr:cNvSpPr>
          <a:spLocks noChangeArrowheads="1"/>
        </xdr:cNvSpPr>
      </xdr:nvSpPr>
      <xdr:spPr bwMode="auto">
        <a:xfrm>
          <a:off x="7660821" y="55108929"/>
          <a:ext cx="2195767" cy="405653"/>
        </a:xfrm>
        <a:prstGeom prst="rect">
          <a:avLst/>
        </a:prstGeom>
        <a:noFill/>
        <a:ln w="9525">
          <a:no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400" b="0" i="0" u="none" strike="noStrike" baseline="0">
              <a:solidFill>
                <a:sysClr val="windowText" lastClr="000000"/>
              </a:solidFill>
              <a:latin typeface="ＭＳ Ｐゴシック"/>
              <a:ea typeface="ＭＳ Ｐゴシック"/>
            </a:rPr>
            <a:t>【再委託】</a:t>
          </a:r>
          <a:endParaRPr lang="ja-JP" altLang="en-US">
            <a:solidFill>
              <a:sysClr val="windowText" lastClr="000000"/>
            </a:solidFill>
          </a:endParaRPr>
        </a:p>
      </xdr:txBody>
    </xdr:sp>
    <xdr:clientData/>
  </xdr:twoCellAnchor>
  <xdr:twoCellAnchor>
    <xdr:from>
      <xdr:col>36</xdr:col>
      <xdr:colOff>190499</xdr:colOff>
      <xdr:row>757</xdr:row>
      <xdr:rowOff>326572</xdr:rowOff>
    </xdr:from>
    <xdr:to>
      <xdr:col>49</xdr:col>
      <xdr:colOff>217713</xdr:colOff>
      <xdr:row>758</xdr:row>
      <xdr:rowOff>463884</xdr:rowOff>
    </xdr:to>
    <xdr:sp macro="" textlink="">
      <xdr:nvSpPr>
        <xdr:cNvPr id="21" name="AutoShape 36">
          <a:extLst>
            <a:ext uri="{FF2B5EF4-FFF2-40B4-BE49-F238E27FC236}">
              <a16:creationId xmlns:a16="http://schemas.microsoft.com/office/drawing/2014/main" id="{5606975F-468E-4588-822D-E2CE5D044EE5}"/>
            </a:ext>
          </a:extLst>
        </xdr:cNvPr>
        <xdr:cNvSpPr>
          <a:spLocks noChangeArrowheads="1"/>
        </xdr:cNvSpPr>
      </xdr:nvSpPr>
      <xdr:spPr bwMode="auto">
        <a:xfrm>
          <a:off x="7538356" y="56918679"/>
          <a:ext cx="2680607" cy="804062"/>
        </a:xfrm>
        <a:prstGeom prst="bracketPair">
          <a:avLst>
            <a:gd name="adj" fmla="val 16667"/>
          </a:avLst>
        </a:prstGeom>
        <a:solidFill>
          <a:schemeClr val="bg1"/>
        </a:solidFill>
        <a:ln w="9525">
          <a:solidFill>
            <a:schemeClr val="tx1"/>
          </a:solidFill>
          <a:round/>
          <a:headEnd/>
          <a:tailEnd/>
        </a:ln>
        <a:extLst/>
      </xdr:spPr>
      <xdr:txBody>
        <a:bodyPr vertOverflow="clip" wrap="square" lIns="27432" tIns="18288" rIns="0" bIns="18288" anchor="ctr" upright="1"/>
        <a:lstStyle/>
        <a:p>
          <a:pPr rtl="0" fontAlgn="base">
            <a:lnSpc>
              <a:spcPts val="1000"/>
            </a:lnSpc>
          </a:pPr>
          <a:r>
            <a:rPr kumimoji="1" lang="ja-JP" altLang="en-US" sz="1000">
              <a:solidFill>
                <a:sysClr val="windowText" lastClr="000000"/>
              </a:solidFill>
              <a:effectLst/>
              <a:latin typeface="+mn-lt"/>
              <a:ea typeface="+mn-ea"/>
              <a:cs typeface="+mn-cs"/>
            </a:rPr>
            <a:t>代表機関と連携して、「富岳」を最大限活用し、世界に先駆けた成果を迅速に創出するために必要なアプリケーションの</a:t>
          </a:r>
          <a:r>
            <a:rPr kumimoji="1" lang="ja-JP" altLang="ja-JP" sz="1000">
              <a:solidFill>
                <a:sysClr val="windowText" lastClr="000000"/>
              </a:solidFill>
              <a:effectLst/>
              <a:latin typeface="+mn-lt"/>
              <a:ea typeface="+mn-ea"/>
              <a:cs typeface="+mn-cs"/>
            </a:rPr>
            <a:t>開発に取り組む</a:t>
          </a:r>
          <a:r>
            <a:rPr kumimoji="1" lang="ja-JP" altLang="en-US" sz="1000">
              <a:solidFill>
                <a:sysClr val="windowText" lastClr="000000"/>
              </a:solidFill>
              <a:effectLst/>
              <a:latin typeface="+mn-lt"/>
              <a:ea typeface="+mn-ea"/>
              <a:cs typeface="+mn-cs"/>
            </a:rPr>
            <a:t>。</a:t>
          </a:r>
          <a:endParaRPr lang="ja-JP" altLang="ja-JP" sz="1000">
            <a:solidFill>
              <a:sysClr val="windowText" lastClr="000000"/>
            </a:solidFill>
            <a:effectLst/>
          </a:endParaRPr>
        </a:p>
        <a:p>
          <a:pPr algn="l" rtl="0">
            <a:lnSpc>
              <a:spcPts val="900"/>
            </a:lnSpc>
            <a:defRPr sz="1000"/>
          </a:pPr>
          <a:endParaRPr lang="ja-JP" altLang="en-US" sz="1000">
            <a:solidFill>
              <a:sysClr val="windowText" lastClr="000000"/>
            </a:solidFill>
          </a:endParaRPr>
        </a:p>
      </xdr:txBody>
    </xdr:sp>
    <xdr:clientData/>
  </xdr:twoCellAnchor>
  <xdr:twoCellAnchor>
    <xdr:from>
      <xdr:col>17</xdr:col>
      <xdr:colOff>195791</xdr:colOff>
      <xdr:row>747</xdr:row>
      <xdr:rowOff>31750</xdr:rowOff>
    </xdr:from>
    <xdr:to>
      <xdr:col>18</xdr:col>
      <xdr:colOff>0</xdr:colOff>
      <xdr:row>748</xdr:row>
      <xdr:rowOff>203814</xdr:rowOff>
    </xdr:to>
    <xdr:cxnSp macro="">
      <xdr:nvCxnSpPr>
        <xdr:cNvPr id="31" name="直線矢印コネクタ 30">
          <a:extLst>
            <a:ext uri="{FF2B5EF4-FFF2-40B4-BE49-F238E27FC236}">
              <a16:creationId xmlns:a16="http://schemas.microsoft.com/office/drawing/2014/main" id="{86AB37F1-BECE-405F-8CD8-4E0296BDD01F}"/>
            </a:ext>
          </a:extLst>
        </xdr:cNvPr>
        <xdr:cNvCxnSpPr/>
      </xdr:nvCxnSpPr>
      <xdr:spPr>
        <a:xfrm>
          <a:off x="3614208" y="52588583"/>
          <a:ext cx="5292" cy="526606"/>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5292</xdr:colOff>
      <xdr:row>747</xdr:row>
      <xdr:rowOff>21167</xdr:rowOff>
    </xdr:from>
    <xdr:to>
      <xdr:col>34</xdr:col>
      <xdr:colOff>7938</xdr:colOff>
      <xdr:row>748</xdr:row>
      <xdr:rowOff>203814</xdr:rowOff>
    </xdr:to>
    <xdr:cxnSp macro="">
      <xdr:nvCxnSpPr>
        <xdr:cNvPr id="32" name="直線矢印コネクタ 31">
          <a:extLst>
            <a:ext uri="{FF2B5EF4-FFF2-40B4-BE49-F238E27FC236}">
              <a16:creationId xmlns:a16="http://schemas.microsoft.com/office/drawing/2014/main" id="{DDD28538-EAF4-4F62-864B-D9824E134DF6}"/>
            </a:ext>
          </a:extLst>
        </xdr:cNvPr>
        <xdr:cNvCxnSpPr/>
      </xdr:nvCxnSpPr>
      <xdr:spPr>
        <a:xfrm>
          <a:off x="6842125" y="52578000"/>
          <a:ext cx="2646" cy="537189"/>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190499</xdr:colOff>
      <xdr:row>747</xdr:row>
      <xdr:rowOff>23812</xdr:rowOff>
    </xdr:from>
    <xdr:to>
      <xdr:col>34</xdr:col>
      <xdr:colOff>15875</xdr:colOff>
      <xdr:row>747</xdr:row>
      <xdr:rowOff>23812</xdr:rowOff>
    </xdr:to>
    <xdr:cxnSp macro="">
      <xdr:nvCxnSpPr>
        <xdr:cNvPr id="34" name="直線コネクタ 33">
          <a:extLst>
            <a:ext uri="{FF2B5EF4-FFF2-40B4-BE49-F238E27FC236}">
              <a16:creationId xmlns:a16="http://schemas.microsoft.com/office/drawing/2014/main" id="{9F7BE0B7-F276-4FB4-88D1-4744AD31997B}"/>
            </a:ext>
          </a:extLst>
        </xdr:cNvPr>
        <xdr:cNvCxnSpPr/>
      </xdr:nvCxnSpPr>
      <xdr:spPr>
        <a:xfrm>
          <a:off x="3563937" y="52609750"/>
          <a:ext cx="319881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11339</xdr:colOff>
      <xdr:row>753</xdr:row>
      <xdr:rowOff>130969</xdr:rowOff>
    </xdr:from>
    <xdr:to>
      <xdr:col>23</xdr:col>
      <xdr:colOff>35718</xdr:colOff>
      <xdr:row>753</xdr:row>
      <xdr:rowOff>133806</xdr:rowOff>
    </xdr:to>
    <xdr:cxnSp macro="">
      <xdr:nvCxnSpPr>
        <xdr:cNvPr id="48" name="直線コネクタ 47">
          <a:extLst>
            <a:ext uri="{FF2B5EF4-FFF2-40B4-BE49-F238E27FC236}">
              <a16:creationId xmlns:a16="http://schemas.microsoft.com/office/drawing/2014/main" id="{98E0F241-7978-47BE-87FC-5A9A1D0E340A}"/>
            </a:ext>
          </a:extLst>
        </xdr:cNvPr>
        <xdr:cNvCxnSpPr/>
      </xdr:nvCxnSpPr>
      <xdr:spPr>
        <a:xfrm flipV="1">
          <a:off x="2035402" y="54994969"/>
          <a:ext cx="2655660" cy="283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58209</xdr:colOff>
      <xdr:row>747</xdr:row>
      <xdr:rowOff>124354</xdr:rowOff>
    </xdr:from>
    <xdr:to>
      <xdr:col>18</xdr:col>
      <xdr:colOff>57346</xdr:colOff>
      <xdr:row>748</xdr:row>
      <xdr:rowOff>175465</xdr:rowOff>
    </xdr:to>
    <xdr:sp macro="" textlink="">
      <xdr:nvSpPr>
        <xdr:cNvPr id="55" name="Rectangle 37">
          <a:extLst>
            <a:ext uri="{FF2B5EF4-FFF2-40B4-BE49-F238E27FC236}">
              <a16:creationId xmlns:a16="http://schemas.microsoft.com/office/drawing/2014/main" id="{6C041984-D115-4CD2-9475-4D0DA44B81DE}"/>
            </a:ext>
          </a:extLst>
        </xdr:cNvPr>
        <xdr:cNvSpPr>
          <a:spLocks noChangeArrowheads="1"/>
        </xdr:cNvSpPr>
      </xdr:nvSpPr>
      <xdr:spPr bwMode="auto">
        <a:xfrm>
          <a:off x="1475053" y="51726042"/>
          <a:ext cx="2225606" cy="4082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59531</xdr:colOff>
      <xdr:row>747</xdr:row>
      <xdr:rowOff>100541</xdr:rowOff>
    </xdr:from>
    <xdr:to>
      <xdr:col>49</xdr:col>
      <xdr:colOff>47625</xdr:colOff>
      <xdr:row>748</xdr:row>
      <xdr:rowOff>151652</xdr:rowOff>
    </xdr:to>
    <xdr:sp macro="" textlink="">
      <xdr:nvSpPr>
        <xdr:cNvPr id="56" name="Rectangle 37">
          <a:extLst>
            <a:ext uri="{FF2B5EF4-FFF2-40B4-BE49-F238E27FC236}">
              <a16:creationId xmlns:a16="http://schemas.microsoft.com/office/drawing/2014/main" id="{7D219BAC-93F8-452A-8DED-88DCD8F8E911}"/>
            </a:ext>
          </a:extLst>
        </xdr:cNvPr>
        <xdr:cNvSpPr>
          <a:spLocks noChangeArrowheads="1"/>
        </xdr:cNvSpPr>
      </xdr:nvSpPr>
      <xdr:spPr bwMode="auto">
        <a:xfrm>
          <a:off x="6738937" y="51702229"/>
          <a:ext cx="3226594" cy="4082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随意契約（その他）】</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38</xdr:col>
      <xdr:colOff>47624</xdr:colOff>
      <xdr:row>902</xdr:row>
      <xdr:rowOff>83344</xdr:rowOff>
    </xdr:from>
    <xdr:to>
      <xdr:col>39</xdr:col>
      <xdr:colOff>149293</xdr:colOff>
      <xdr:row>902</xdr:row>
      <xdr:rowOff>314665</xdr:rowOff>
    </xdr:to>
    <xdr:sp macro="" textlink="">
      <xdr:nvSpPr>
        <xdr:cNvPr id="57" name="テキスト ボックス 56">
          <a:extLst>
            <a:ext uri="{FF2B5EF4-FFF2-40B4-BE49-F238E27FC236}">
              <a16:creationId xmlns:a16="http://schemas.microsoft.com/office/drawing/2014/main" id="{C330DE99-61CA-41F4-B5B5-04DEBCC68A44}"/>
            </a:ext>
          </a:extLst>
        </xdr:cNvPr>
        <xdr:cNvSpPr txBox="1"/>
      </xdr:nvSpPr>
      <xdr:spPr>
        <a:xfrm>
          <a:off x="7739062" y="96690657"/>
          <a:ext cx="304075"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59531</xdr:colOff>
      <xdr:row>904</xdr:row>
      <xdr:rowOff>83343</xdr:rowOff>
    </xdr:from>
    <xdr:to>
      <xdr:col>39</xdr:col>
      <xdr:colOff>161200</xdr:colOff>
      <xdr:row>904</xdr:row>
      <xdr:rowOff>314664</xdr:rowOff>
    </xdr:to>
    <xdr:sp macro="" textlink="">
      <xdr:nvSpPr>
        <xdr:cNvPr id="58" name="テキスト ボックス 57">
          <a:extLst>
            <a:ext uri="{FF2B5EF4-FFF2-40B4-BE49-F238E27FC236}">
              <a16:creationId xmlns:a16="http://schemas.microsoft.com/office/drawing/2014/main" id="{4FC1736F-61A1-4E6A-AAA0-6BE6B79C27AC}"/>
            </a:ext>
          </a:extLst>
        </xdr:cNvPr>
        <xdr:cNvSpPr txBox="1"/>
      </xdr:nvSpPr>
      <xdr:spPr>
        <a:xfrm>
          <a:off x="7750969" y="97452656"/>
          <a:ext cx="304075"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59531</xdr:colOff>
      <xdr:row>903</xdr:row>
      <xdr:rowOff>83343</xdr:rowOff>
    </xdr:from>
    <xdr:to>
      <xdr:col>39</xdr:col>
      <xdr:colOff>161200</xdr:colOff>
      <xdr:row>903</xdr:row>
      <xdr:rowOff>314664</xdr:rowOff>
    </xdr:to>
    <xdr:sp macro="" textlink="">
      <xdr:nvSpPr>
        <xdr:cNvPr id="59" name="テキスト ボックス 58">
          <a:extLst>
            <a:ext uri="{FF2B5EF4-FFF2-40B4-BE49-F238E27FC236}">
              <a16:creationId xmlns:a16="http://schemas.microsoft.com/office/drawing/2014/main" id="{8A258680-7CA7-4C43-B9C3-7D877F14BD3F}"/>
            </a:ext>
          </a:extLst>
        </xdr:cNvPr>
        <xdr:cNvSpPr txBox="1"/>
      </xdr:nvSpPr>
      <xdr:spPr>
        <a:xfrm>
          <a:off x="7750969" y="97071656"/>
          <a:ext cx="304075"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2</xdr:col>
      <xdr:colOff>-1</xdr:colOff>
      <xdr:row>900</xdr:row>
      <xdr:rowOff>35719</xdr:rowOff>
    </xdr:from>
    <xdr:to>
      <xdr:col>23</xdr:col>
      <xdr:colOff>119450</xdr:colOff>
      <xdr:row>900</xdr:row>
      <xdr:rowOff>267040</xdr:rowOff>
    </xdr:to>
    <xdr:sp macro="" textlink="">
      <xdr:nvSpPr>
        <xdr:cNvPr id="60" name="テキスト ボックス 59">
          <a:extLst>
            <a:ext uri="{FF2B5EF4-FFF2-40B4-BE49-F238E27FC236}">
              <a16:creationId xmlns:a16="http://schemas.microsoft.com/office/drawing/2014/main" id="{09355FC0-5A99-48C1-AD0E-B3E73433378E}"/>
            </a:ext>
          </a:extLst>
        </xdr:cNvPr>
        <xdr:cNvSpPr txBox="1"/>
      </xdr:nvSpPr>
      <xdr:spPr>
        <a:xfrm>
          <a:off x="404812" y="95583375"/>
          <a:ext cx="4369982"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同種の契約の予定価格を類推されるおそれがあるため非公表</a:t>
          </a:r>
        </a:p>
      </xdr:txBody>
    </xdr:sp>
    <xdr:clientData/>
  </xdr:twoCellAnchor>
  <xdr:twoCellAnchor>
    <xdr:from>
      <xdr:col>38</xdr:col>
      <xdr:colOff>47625</xdr:colOff>
      <xdr:row>907</xdr:row>
      <xdr:rowOff>142875</xdr:rowOff>
    </xdr:from>
    <xdr:to>
      <xdr:col>39</xdr:col>
      <xdr:colOff>149294</xdr:colOff>
      <xdr:row>907</xdr:row>
      <xdr:rowOff>374196</xdr:rowOff>
    </xdr:to>
    <xdr:sp macro="" textlink="">
      <xdr:nvSpPr>
        <xdr:cNvPr id="61" name="テキスト ボックス 60">
          <a:extLst>
            <a:ext uri="{FF2B5EF4-FFF2-40B4-BE49-F238E27FC236}">
              <a16:creationId xmlns:a16="http://schemas.microsoft.com/office/drawing/2014/main" id="{A1F19276-5FAC-4077-A3C1-8681301573C0}"/>
            </a:ext>
          </a:extLst>
        </xdr:cNvPr>
        <xdr:cNvSpPr txBox="1"/>
      </xdr:nvSpPr>
      <xdr:spPr>
        <a:xfrm>
          <a:off x="7739063" y="99250500"/>
          <a:ext cx="304075"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35718</xdr:colOff>
      <xdr:row>906</xdr:row>
      <xdr:rowOff>95250</xdr:rowOff>
    </xdr:from>
    <xdr:to>
      <xdr:col>39</xdr:col>
      <xdr:colOff>137387</xdr:colOff>
      <xdr:row>906</xdr:row>
      <xdr:rowOff>326571</xdr:rowOff>
    </xdr:to>
    <xdr:sp macro="" textlink="">
      <xdr:nvSpPr>
        <xdr:cNvPr id="62" name="テキスト ボックス 61">
          <a:extLst>
            <a:ext uri="{FF2B5EF4-FFF2-40B4-BE49-F238E27FC236}">
              <a16:creationId xmlns:a16="http://schemas.microsoft.com/office/drawing/2014/main" id="{B272F300-605B-4F10-9439-C7FF18A1CE05}"/>
            </a:ext>
          </a:extLst>
        </xdr:cNvPr>
        <xdr:cNvSpPr txBox="1"/>
      </xdr:nvSpPr>
      <xdr:spPr>
        <a:xfrm>
          <a:off x="7727156" y="98226563"/>
          <a:ext cx="304075"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59531</xdr:colOff>
      <xdr:row>908</xdr:row>
      <xdr:rowOff>119063</xdr:rowOff>
    </xdr:from>
    <xdr:to>
      <xdr:col>39</xdr:col>
      <xdr:colOff>161200</xdr:colOff>
      <xdr:row>908</xdr:row>
      <xdr:rowOff>350384</xdr:rowOff>
    </xdr:to>
    <xdr:sp macro="" textlink="">
      <xdr:nvSpPr>
        <xdr:cNvPr id="63" name="テキスト ボックス 62">
          <a:extLst>
            <a:ext uri="{FF2B5EF4-FFF2-40B4-BE49-F238E27FC236}">
              <a16:creationId xmlns:a16="http://schemas.microsoft.com/office/drawing/2014/main" id="{C7E3B5D2-D7DC-45E0-AE1B-53B0AAD76DB1}"/>
            </a:ext>
          </a:extLst>
        </xdr:cNvPr>
        <xdr:cNvSpPr txBox="1"/>
      </xdr:nvSpPr>
      <xdr:spPr>
        <a:xfrm>
          <a:off x="7750969" y="99726751"/>
          <a:ext cx="304075"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71437</xdr:colOff>
      <xdr:row>905</xdr:row>
      <xdr:rowOff>83344</xdr:rowOff>
    </xdr:from>
    <xdr:to>
      <xdr:col>39</xdr:col>
      <xdr:colOff>173106</xdr:colOff>
      <xdr:row>905</xdr:row>
      <xdr:rowOff>314665</xdr:rowOff>
    </xdr:to>
    <xdr:sp macro="" textlink="">
      <xdr:nvSpPr>
        <xdr:cNvPr id="65" name="テキスト ボックス 64">
          <a:extLst>
            <a:ext uri="{FF2B5EF4-FFF2-40B4-BE49-F238E27FC236}">
              <a16:creationId xmlns:a16="http://schemas.microsoft.com/office/drawing/2014/main" id="{175BE4FF-8A23-4E00-AA3E-2440AC78E327}"/>
            </a:ext>
          </a:extLst>
        </xdr:cNvPr>
        <xdr:cNvSpPr txBox="1"/>
      </xdr:nvSpPr>
      <xdr:spPr>
        <a:xfrm>
          <a:off x="7762875" y="97833657"/>
          <a:ext cx="304075"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47625</xdr:colOff>
      <xdr:row>909</xdr:row>
      <xdr:rowOff>119062</xdr:rowOff>
    </xdr:from>
    <xdr:to>
      <xdr:col>39</xdr:col>
      <xdr:colOff>149294</xdr:colOff>
      <xdr:row>909</xdr:row>
      <xdr:rowOff>350383</xdr:rowOff>
    </xdr:to>
    <xdr:sp macro="" textlink="">
      <xdr:nvSpPr>
        <xdr:cNvPr id="66" name="テキスト ボックス 65">
          <a:extLst>
            <a:ext uri="{FF2B5EF4-FFF2-40B4-BE49-F238E27FC236}">
              <a16:creationId xmlns:a16="http://schemas.microsoft.com/office/drawing/2014/main" id="{DE715D6F-EA54-4DFB-BBE7-472E10F3ABBA}"/>
            </a:ext>
          </a:extLst>
        </xdr:cNvPr>
        <xdr:cNvSpPr txBox="1"/>
      </xdr:nvSpPr>
      <xdr:spPr>
        <a:xfrm>
          <a:off x="7739063" y="100226812"/>
          <a:ext cx="304075"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47624</xdr:colOff>
      <xdr:row>910</xdr:row>
      <xdr:rowOff>166688</xdr:rowOff>
    </xdr:from>
    <xdr:to>
      <xdr:col>39</xdr:col>
      <xdr:colOff>149293</xdr:colOff>
      <xdr:row>910</xdr:row>
      <xdr:rowOff>398009</xdr:rowOff>
    </xdr:to>
    <xdr:sp macro="" textlink="">
      <xdr:nvSpPr>
        <xdr:cNvPr id="67" name="テキスト ボックス 66">
          <a:extLst>
            <a:ext uri="{FF2B5EF4-FFF2-40B4-BE49-F238E27FC236}">
              <a16:creationId xmlns:a16="http://schemas.microsoft.com/office/drawing/2014/main" id="{F79837D7-BE54-4C82-86BE-77FAC2C09D38}"/>
            </a:ext>
          </a:extLst>
        </xdr:cNvPr>
        <xdr:cNvSpPr txBox="1"/>
      </xdr:nvSpPr>
      <xdr:spPr>
        <a:xfrm>
          <a:off x="7739062" y="100774501"/>
          <a:ext cx="304075"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23812</xdr:colOff>
      <xdr:row>911</xdr:row>
      <xdr:rowOff>142875</xdr:rowOff>
    </xdr:from>
    <xdr:to>
      <xdr:col>39</xdr:col>
      <xdr:colOff>125481</xdr:colOff>
      <xdr:row>911</xdr:row>
      <xdr:rowOff>374196</xdr:rowOff>
    </xdr:to>
    <xdr:sp macro="" textlink="">
      <xdr:nvSpPr>
        <xdr:cNvPr id="68" name="テキスト ボックス 67">
          <a:extLst>
            <a:ext uri="{FF2B5EF4-FFF2-40B4-BE49-F238E27FC236}">
              <a16:creationId xmlns:a16="http://schemas.microsoft.com/office/drawing/2014/main" id="{040E2C0B-5A47-4FDC-A0C1-A154880FF4C8}"/>
            </a:ext>
          </a:extLst>
        </xdr:cNvPr>
        <xdr:cNvSpPr txBox="1"/>
      </xdr:nvSpPr>
      <xdr:spPr>
        <a:xfrm>
          <a:off x="7715250" y="101250750"/>
          <a:ext cx="304075"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11905</xdr:colOff>
      <xdr:row>935</xdr:row>
      <xdr:rowOff>809625</xdr:rowOff>
    </xdr:from>
    <xdr:to>
      <xdr:col>39</xdr:col>
      <xdr:colOff>113574</xdr:colOff>
      <xdr:row>935</xdr:row>
      <xdr:rowOff>1040946</xdr:rowOff>
    </xdr:to>
    <xdr:sp macro="" textlink="">
      <xdr:nvSpPr>
        <xdr:cNvPr id="69" name="テキスト ボックス 68">
          <a:extLst>
            <a:ext uri="{FF2B5EF4-FFF2-40B4-BE49-F238E27FC236}">
              <a16:creationId xmlns:a16="http://schemas.microsoft.com/office/drawing/2014/main" id="{501E4574-C7DD-416B-B67C-6CC4986E11B9}"/>
            </a:ext>
          </a:extLst>
        </xdr:cNvPr>
        <xdr:cNvSpPr txBox="1"/>
      </xdr:nvSpPr>
      <xdr:spPr>
        <a:xfrm>
          <a:off x="7703343" y="103786781"/>
          <a:ext cx="304075"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35718</xdr:colOff>
      <xdr:row>936</xdr:row>
      <xdr:rowOff>166687</xdr:rowOff>
    </xdr:from>
    <xdr:to>
      <xdr:col>39</xdr:col>
      <xdr:colOff>137387</xdr:colOff>
      <xdr:row>936</xdr:row>
      <xdr:rowOff>398008</xdr:rowOff>
    </xdr:to>
    <xdr:sp macro="" textlink="">
      <xdr:nvSpPr>
        <xdr:cNvPr id="70" name="テキスト ボックス 69">
          <a:extLst>
            <a:ext uri="{FF2B5EF4-FFF2-40B4-BE49-F238E27FC236}">
              <a16:creationId xmlns:a16="http://schemas.microsoft.com/office/drawing/2014/main" id="{F72E5A55-5618-4A41-B8BA-F8BF123908E1}"/>
            </a:ext>
          </a:extLst>
        </xdr:cNvPr>
        <xdr:cNvSpPr txBox="1"/>
      </xdr:nvSpPr>
      <xdr:spPr>
        <a:xfrm>
          <a:off x="7727156" y="96309656"/>
          <a:ext cx="304075"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11906</xdr:colOff>
      <xdr:row>937</xdr:row>
      <xdr:rowOff>190500</xdr:rowOff>
    </xdr:from>
    <xdr:to>
      <xdr:col>39</xdr:col>
      <xdr:colOff>113575</xdr:colOff>
      <xdr:row>937</xdr:row>
      <xdr:rowOff>421821</xdr:rowOff>
    </xdr:to>
    <xdr:sp macro="" textlink="">
      <xdr:nvSpPr>
        <xdr:cNvPr id="71" name="テキスト ボックス 70">
          <a:extLst>
            <a:ext uri="{FF2B5EF4-FFF2-40B4-BE49-F238E27FC236}">
              <a16:creationId xmlns:a16="http://schemas.microsoft.com/office/drawing/2014/main" id="{7001926C-D120-41DD-AA22-C8FE1C71D4E0}"/>
            </a:ext>
          </a:extLst>
        </xdr:cNvPr>
        <xdr:cNvSpPr txBox="1"/>
      </xdr:nvSpPr>
      <xdr:spPr>
        <a:xfrm>
          <a:off x="7703344" y="96928781"/>
          <a:ext cx="304075"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2</xdr:col>
      <xdr:colOff>47625</xdr:colOff>
      <xdr:row>933</xdr:row>
      <xdr:rowOff>35719</xdr:rowOff>
    </xdr:from>
    <xdr:to>
      <xdr:col>23</xdr:col>
      <xdr:colOff>167076</xdr:colOff>
      <xdr:row>933</xdr:row>
      <xdr:rowOff>267040</xdr:rowOff>
    </xdr:to>
    <xdr:sp macro="" textlink="">
      <xdr:nvSpPr>
        <xdr:cNvPr id="72" name="テキスト ボックス 71">
          <a:extLst>
            <a:ext uri="{FF2B5EF4-FFF2-40B4-BE49-F238E27FC236}">
              <a16:creationId xmlns:a16="http://schemas.microsoft.com/office/drawing/2014/main" id="{A9842BC1-AD41-493B-9B26-DD9C341B370D}"/>
            </a:ext>
          </a:extLst>
        </xdr:cNvPr>
        <xdr:cNvSpPr txBox="1"/>
      </xdr:nvSpPr>
      <xdr:spPr>
        <a:xfrm>
          <a:off x="452438" y="101953219"/>
          <a:ext cx="4369982"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同種の契約の予定価格を類推されるおそれがあるため非公表</a:t>
          </a:r>
        </a:p>
      </xdr:txBody>
    </xdr:sp>
    <xdr:clientData/>
  </xdr:twoCellAnchor>
  <xdr:twoCellAnchor>
    <xdr:from>
      <xdr:col>43</xdr:col>
      <xdr:colOff>178593</xdr:colOff>
      <xdr:row>741</xdr:row>
      <xdr:rowOff>250031</xdr:rowOff>
    </xdr:from>
    <xdr:to>
      <xdr:col>44</xdr:col>
      <xdr:colOff>143542</xdr:colOff>
      <xdr:row>744</xdr:row>
      <xdr:rowOff>33338</xdr:rowOff>
    </xdr:to>
    <xdr:sp macro="" textlink="">
      <xdr:nvSpPr>
        <xdr:cNvPr id="22" name="右中かっこ 21">
          <a:extLst>
            <a:ext uri="{FF2B5EF4-FFF2-40B4-BE49-F238E27FC236}">
              <a16:creationId xmlns:a16="http://schemas.microsoft.com/office/drawing/2014/main" id="{77909804-22EB-4B75-BC18-51D237D0BAE7}"/>
            </a:ext>
          </a:extLst>
        </xdr:cNvPr>
        <xdr:cNvSpPr/>
      </xdr:nvSpPr>
      <xdr:spPr>
        <a:xfrm>
          <a:off x="8882062" y="50649187"/>
          <a:ext cx="167355" cy="85487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213</v>
      </c>
      <c r="AT2" s="220"/>
      <c r="AU2" s="220"/>
      <c r="AV2" s="52" t="str">
        <f>IF(AW2="", "", "-")</f>
        <v/>
      </c>
      <c r="AW2" s="397"/>
      <c r="AX2" s="397"/>
    </row>
    <row r="3" spans="1:50" ht="21" customHeight="1" thickBot="1" x14ac:dyDescent="0.2">
      <c r="A3" s="523" t="s">
        <v>537</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4" t="s">
        <v>25</v>
      </c>
      <c r="B4" s="725"/>
      <c r="C4" s="725"/>
      <c r="D4" s="725"/>
      <c r="E4" s="725"/>
      <c r="F4" s="725"/>
      <c r="G4" s="700" t="s">
        <v>730</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610</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8" t="s">
        <v>571</v>
      </c>
      <c r="H5" s="559"/>
      <c r="I5" s="559"/>
      <c r="J5" s="559"/>
      <c r="K5" s="559"/>
      <c r="L5" s="559"/>
      <c r="M5" s="560" t="s">
        <v>66</v>
      </c>
      <c r="N5" s="561"/>
      <c r="O5" s="561"/>
      <c r="P5" s="561"/>
      <c r="Q5" s="561"/>
      <c r="R5" s="562"/>
      <c r="S5" s="563" t="s">
        <v>572</v>
      </c>
      <c r="T5" s="559"/>
      <c r="U5" s="559"/>
      <c r="V5" s="559"/>
      <c r="W5" s="559"/>
      <c r="X5" s="564"/>
      <c r="Y5" s="716" t="s">
        <v>3</v>
      </c>
      <c r="Z5" s="717"/>
      <c r="AA5" s="717"/>
      <c r="AB5" s="717"/>
      <c r="AC5" s="717"/>
      <c r="AD5" s="718"/>
      <c r="AE5" s="719" t="s">
        <v>611</v>
      </c>
      <c r="AF5" s="719"/>
      <c r="AG5" s="719"/>
      <c r="AH5" s="719"/>
      <c r="AI5" s="719"/>
      <c r="AJ5" s="719"/>
      <c r="AK5" s="719"/>
      <c r="AL5" s="719"/>
      <c r="AM5" s="719"/>
      <c r="AN5" s="719"/>
      <c r="AO5" s="719"/>
      <c r="AP5" s="720"/>
      <c r="AQ5" s="721" t="s">
        <v>573</v>
      </c>
      <c r="AR5" s="722"/>
      <c r="AS5" s="722"/>
      <c r="AT5" s="722"/>
      <c r="AU5" s="722"/>
      <c r="AV5" s="722"/>
      <c r="AW5" s="722"/>
      <c r="AX5" s="723"/>
    </row>
    <row r="6" spans="1:50" ht="39" customHeight="1" x14ac:dyDescent="0.15">
      <c r="A6" s="726" t="s">
        <v>4</v>
      </c>
      <c r="B6" s="727"/>
      <c r="C6" s="727"/>
      <c r="D6" s="727"/>
      <c r="E6" s="727"/>
      <c r="F6" s="727"/>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164.25" customHeight="1" x14ac:dyDescent="0.15">
      <c r="A7" s="830" t="s">
        <v>22</v>
      </c>
      <c r="B7" s="831"/>
      <c r="C7" s="831"/>
      <c r="D7" s="831"/>
      <c r="E7" s="831"/>
      <c r="F7" s="832"/>
      <c r="G7" s="833" t="s">
        <v>574</v>
      </c>
      <c r="H7" s="834"/>
      <c r="I7" s="834"/>
      <c r="J7" s="834"/>
      <c r="K7" s="834"/>
      <c r="L7" s="834"/>
      <c r="M7" s="834"/>
      <c r="N7" s="834"/>
      <c r="O7" s="834"/>
      <c r="P7" s="834"/>
      <c r="Q7" s="834"/>
      <c r="R7" s="834"/>
      <c r="S7" s="834"/>
      <c r="T7" s="834"/>
      <c r="U7" s="834"/>
      <c r="V7" s="834"/>
      <c r="W7" s="834"/>
      <c r="X7" s="835"/>
      <c r="Y7" s="395" t="s">
        <v>509</v>
      </c>
      <c r="Z7" s="296"/>
      <c r="AA7" s="296"/>
      <c r="AB7" s="296"/>
      <c r="AC7" s="296"/>
      <c r="AD7" s="396"/>
      <c r="AE7" s="383" t="s">
        <v>745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0" t="s">
        <v>378</v>
      </c>
      <c r="B8" s="831"/>
      <c r="C8" s="831"/>
      <c r="D8" s="831"/>
      <c r="E8" s="831"/>
      <c r="F8" s="832"/>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9"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0"/>
    </row>
    <row r="9" spans="1:50" ht="59.25" customHeight="1" x14ac:dyDescent="0.15">
      <c r="A9" s="145" t="s">
        <v>23</v>
      </c>
      <c r="B9" s="146"/>
      <c r="C9" s="146"/>
      <c r="D9" s="146"/>
      <c r="E9" s="146"/>
      <c r="F9" s="146"/>
      <c r="G9" s="572" t="s">
        <v>731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66.75" customHeight="1" x14ac:dyDescent="0.15">
      <c r="A10" s="741" t="s">
        <v>30</v>
      </c>
      <c r="B10" s="742"/>
      <c r="C10" s="742"/>
      <c r="D10" s="742"/>
      <c r="E10" s="742"/>
      <c r="F10" s="742"/>
      <c r="G10" s="674" t="s">
        <v>732</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委託・請負、補助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9" t="s">
        <v>24</v>
      </c>
      <c r="B12" s="140"/>
      <c r="C12" s="140"/>
      <c r="D12" s="140"/>
      <c r="E12" s="140"/>
      <c r="F12" s="141"/>
      <c r="G12" s="680"/>
      <c r="H12" s="681"/>
      <c r="I12" s="681"/>
      <c r="J12" s="681"/>
      <c r="K12" s="681"/>
      <c r="L12" s="681"/>
      <c r="M12" s="681"/>
      <c r="N12" s="681"/>
      <c r="O12" s="681"/>
      <c r="P12" s="303" t="s">
        <v>528</v>
      </c>
      <c r="Q12" s="298"/>
      <c r="R12" s="298"/>
      <c r="S12" s="298"/>
      <c r="T12" s="298"/>
      <c r="U12" s="298"/>
      <c r="V12" s="299"/>
      <c r="W12" s="303" t="s">
        <v>525</v>
      </c>
      <c r="X12" s="298"/>
      <c r="Y12" s="298"/>
      <c r="Z12" s="298"/>
      <c r="AA12" s="298"/>
      <c r="AB12" s="298"/>
      <c r="AC12" s="299"/>
      <c r="AD12" s="303" t="s">
        <v>520</v>
      </c>
      <c r="AE12" s="298"/>
      <c r="AF12" s="298"/>
      <c r="AG12" s="298"/>
      <c r="AH12" s="298"/>
      <c r="AI12" s="298"/>
      <c r="AJ12" s="299"/>
      <c r="AK12" s="303" t="s">
        <v>513</v>
      </c>
      <c r="AL12" s="298"/>
      <c r="AM12" s="298"/>
      <c r="AN12" s="298"/>
      <c r="AO12" s="298"/>
      <c r="AP12" s="298"/>
      <c r="AQ12" s="299"/>
      <c r="AR12" s="303" t="s">
        <v>511</v>
      </c>
      <c r="AS12" s="298"/>
      <c r="AT12" s="298"/>
      <c r="AU12" s="298"/>
      <c r="AV12" s="298"/>
      <c r="AW12" s="298"/>
      <c r="AX12" s="743"/>
    </row>
    <row r="13" spans="1:50" ht="21" customHeight="1" x14ac:dyDescent="0.15">
      <c r="A13" s="142"/>
      <c r="B13" s="143"/>
      <c r="C13" s="143"/>
      <c r="D13" s="143"/>
      <c r="E13" s="143"/>
      <c r="F13" s="144"/>
      <c r="G13" s="744" t="s">
        <v>6</v>
      </c>
      <c r="H13" s="745"/>
      <c r="I13" s="637" t="s">
        <v>7</v>
      </c>
      <c r="J13" s="638"/>
      <c r="K13" s="638"/>
      <c r="L13" s="638"/>
      <c r="M13" s="638"/>
      <c r="N13" s="638"/>
      <c r="O13" s="639"/>
      <c r="P13" s="108">
        <v>6700</v>
      </c>
      <c r="Q13" s="109"/>
      <c r="R13" s="109"/>
      <c r="S13" s="109"/>
      <c r="T13" s="109"/>
      <c r="U13" s="109"/>
      <c r="V13" s="110"/>
      <c r="W13" s="108">
        <v>6700</v>
      </c>
      <c r="X13" s="109"/>
      <c r="Y13" s="109"/>
      <c r="Z13" s="109"/>
      <c r="AA13" s="109"/>
      <c r="AB13" s="109"/>
      <c r="AC13" s="110"/>
      <c r="AD13" s="108">
        <v>5630</v>
      </c>
      <c r="AE13" s="109"/>
      <c r="AF13" s="109"/>
      <c r="AG13" s="109"/>
      <c r="AH13" s="109"/>
      <c r="AI13" s="109"/>
      <c r="AJ13" s="110"/>
      <c r="AK13" s="108">
        <v>9910.4</v>
      </c>
      <c r="AL13" s="109"/>
      <c r="AM13" s="109"/>
      <c r="AN13" s="109"/>
      <c r="AO13" s="109"/>
      <c r="AP13" s="109"/>
      <c r="AQ13" s="110"/>
      <c r="AR13" s="105">
        <v>19975.2</v>
      </c>
      <c r="AS13" s="106"/>
      <c r="AT13" s="106"/>
      <c r="AU13" s="106"/>
      <c r="AV13" s="106"/>
      <c r="AW13" s="106"/>
      <c r="AX13" s="394"/>
    </row>
    <row r="14" spans="1:50" ht="21" customHeight="1" x14ac:dyDescent="0.15">
      <c r="A14" s="142"/>
      <c r="B14" s="143"/>
      <c r="C14" s="143"/>
      <c r="D14" s="143"/>
      <c r="E14" s="143"/>
      <c r="F14" s="144"/>
      <c r="G14" s="746"/>
      <c r="H14" s="747"/>
      <c r="I14" s="575" t="s">
        <v>8</v>
      </c>
      <c r="J14" s="631"/>
      <c r="K14" s="631"/>
      <c r="L14" s="631"/>
      <c r="M14" s="631"/>
      <c r="N14" s="631"/>
      <c r="O14" s="632"/>
      <c r="P14" s="108" t="s">
        <v>565</v>
      </c>
      <c r="Q14" s="109"/>
      <c r="R14" s="109"/>
      <c r="S14" s="109"/>
      <c r="T14" s="109"/>
      <c r="U14" s="109"/>
      <c r="V14" s="110"/>
      <c r="W14" s="108" t="s">
        <v>565</v>
      </c>
      <c r="X14" s="109"/>
      <c r="Y14" s="109"/>
      <c r="Z14" s="109"/>
      <c r="AA14" s="109"/>
      <c r="AB14" s="109"/>
      <c r="AC14" s="110"/>
      <c r="AD14" s="108">
        <v>20860</v>
      </c>
      <c r="AE14" s="109"/>
      <c r="AF14" s="109"/>
      <c r="AG14" s="109"/>
      <c r="AH14" s="109"/>
      <c r="AI14" s="109"/>
      <c r="AJ14" s="110"/>
      <c r="AK14" s="108"/>
      <c r="AL14" s="109"/>
      <c r="AM14" s="109"/>
      <c r="AN14" s="109"/>
      <c r="AO14" s="109"/>
      <c r="AP14" s="109"/>
      <c r="AQ14" s="110"/>
      <c r="AR14" s="664"/>
      <c r="AS14" s="664"/>
      <c r="AT14" s="664"/>
      <c r="AU14" s="664"/>
      <c r="AV14" s="664"/>
      <c r="AW14" s="664"/>
      <c r="AX14" s="665"/>
    </row>
    <row r="15" spans="1:50" ht="21" customHeight="1" x14ac:dyDescent="0.15">
      <c r="A15" s="142"/>
      <c r="B15" s="143"/>
      <c r="C15" s="143"/>
      <c r="D15" s="143"/>
      <c r="E15" s="143"/>
      <c r="F15" s="144"/>
      <c r="G15" s="746"/>
      <c r="H15" s="747"/>
      <c r="I15" s="575" t="s">
        <v>51</v>
      </c>
      <c r="J15" s="576"/>
      <c r="K15" s="576"/>
      <c r="L15" s="576"/>
      <c r="M15" s="576"/>
      <c r="N15" s="576"/>
      <c r="O15" s="577"/>
      <c r="P15" s="108">
        <v>181</v>
      </c>
      <c r="Q15" s="109"/>
      <c r="R15" s="109"/>
      <c r="S15" s="109"/>
      <c r="T15" s="109"/>
      <c r="U15" s="109"/>
      <c r="V15" s="110"/>
      <c r="W15" s="108">
        <v>876</v>
      </c>
      <c r="X15" s="109"/>
      <c r="Y15" s="109"/>
      <c r="Z15" s="109"/>
      <c r="AA15" s="109"/>
      <c r="AB15" s="109"/>
      <c r="AC15" s="110"/>
      <c r="AD15" s="108">
        <v>35</v>
      </c>
      <c r="AE15" s="109"/>
      <c r="AF15" s="109"/>
      <c r="AG15" s="109"/>
      <c r="AH15" s="109"/>
      <c r="AI15" s="109"/>
      <c r="AJ15" s="110"/>
      <c r="AK15" s="108">
        <v>80</v>
      </c>
      <c r="AL15" s="109"/>
      <c r="AM15" s="109"/>
      <c r="AN15" s="109"/>
      <c r="AO15" s="109"/>
      <c r="AP15" s="109"/>
      <c r="AQ15" s="110"/>
      <c r="AR15" s="108"/>
      <c r="AS15" s="109"/>
      <c r="AT15" s="109"/>
      <c r="AU15" s="109"/>
      <c r="AV15" s="109"/>
      <c r="AW15" s="109"/>
      <c r="AX15" s="630"/>
    </row>
    <row r="16" spans="1:50" ht="21" customHeight="1" x14ac:dyDescent="0.15">
      <c r="A16" s="142"/>
      <c r="B16" s="143"/>
      <c r="C16" s="143"/>
      <c r="D16" s="143"/>
      <c r="E16" s="143"/>
      <c r="F16" s="144"/>
      <c r="G16" s="746"/>
      <c r="H16" s="747"/>
      <c r="I16" s="575" t="s">
        <v>52</v>
      </c>
      <c r="J16" s="576"/>
      <c r="K16" s="576"/>
      <c r="L16" s="576"/>
      <c r="M16" s="576"/>
      <c r="N16" s="576"/>
      <c r="O16" s="577"/>
      <c r="P16" s="108">
        <v>-876</v>
      </c>
      <c r="Q16" s="109"/>
      <c r="R16" s="109"/>
      <c r="S16" s="109"/>
      <c r="T16" s="109"/>
      <c r="U16" s="109"/>
      <c r="V16" s="110"/>
      <c r="W16" s="108">
        <v>-35</v>
      </c>
      <c r="X16" s="109"/>
      <c r="Y16" s="109"/>
      <c r="Z16" s="109"/>
      <c r="AA16" s="109"/>
      <c r="AB16" s="109"/>
      <c r="AC16" s="110"/>
      <c r="AD16" s="108">
        <v>-80</v>
      </c>
      <c r="AE16" s="109"/>
      <c r="AF16" s="109"/>
      <c r="AG16" s="109"/>
      <c r="AH16" s="109"/>
      <c r="AI16" s="109"/>
      <c r="AJ16" s="110"/>
      <c r="AK16" s="108"/>
      <c r="AL16" s="109"/>
      <c r="AM16" s="109"/>
      <c r="AN16" s="109"/>
      <c r="AO16" s="109"/>
      <c r="AP16" s="109"/>
      <c r="AQ16" s="110"/>
      <c r="AR16" s="677"/>
      <c r="AS16" s="678"/>
      <c r="AT16" s="678"/>
      <c r="AU16" s="678"/>
      <c r="AV16" s="678"/>
      <c r="AW16" s="678"/>
      <c r="AX16" s="679"/>
    </row>
    <row r="17" spans="1:50" ht="24.75" customHeight="1" x14ac:dyDescent="0.15">
      <c r="A17" s="142"/>
      <c r="B17" s="143"/>
      <c r="C17" s="143"/>
      <c r="D17" s="143"/>
      <c r="E17" s="143"/>
      <c r="F17" s="144"/>
      <c r="G17" s="746"/>
      <c r="H17" s="747"/>
      <c r="I17" s="575" t="s">
        <v>50</v>
      </c>
      <c r="J17" s="631"/>
      <c r="K17" s="631"/>
      <c r="L17" s="631"/>
      <c r="M17" s="631"/>
      <c r="N17" s="631"/>
      <c r="O17" s="632"/>
      <c r="P17" s="108" t="s">
        <v>565</v>
      </c>
      <c r="Q17" s="109"/>
      <c r="R17" s="109"/>
      <c r="S17" s="109"/>
      <c r="T17" s="109"/>
      <c r="U17" s="109"/>
      <c r="V17" s="110"/>
      <c r="W17" s="108" t="s">
        <v>565</v>
      </c>
      <c r="X17" s="109"/>
      <c r="Y17" s="109"/>
      <c r="Z17" s="109"/>
      <c r="AA17" s="109"/>
      <c r="AB17" s="109"/>
      <c r="AC17" s="110"/>
      <c r="AD17" s="108">
        <v>-54</v>
      </c>
      <c r="AE17" s="109"/>
      <c r="AF17" s="109"/>
      <c r="AG17" s="109"/>
      <c r="AH17" s="109"/>
      <c r="AI17" s="109"/>
      <c r="AJ17" s="110"/>
      <c r="AK17" s="108" t="s">
        <v>612</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8"/>
      <c r="H18" s="749"/>
      <c r="I18" s="736" t="s">
        <v>20</v>
      </c>
      <c r="J18" s="737"/>
      <c r="K18" s="737"/>
      <c r="L18" s="737"/>
      <c r="M18" s="737"/>
      <c r="N18" s="737"/>
      <c r="O18" s="738"/>
      <c r="P18" s="114">
        <f>SUM(P13:V17)</f>
        <v>6005</v>
      </c>
      <c r="Q18" s="115"/>
      <c r="R18" s="115"/>
      <c r="S18" s="115"/>
      <c r="T18" s="115"/>
      <c r="U18" s="115"/>
      <c r="V18" s="116"/>
      <c r="W18" s="114">
        <f>SUM(W13:AC17)</f>
        <v>7541</v>
      </c>
      <c r="X18" s="115"/>
      <c r="Y18" s="115"/>
      <c r="Z18" s="115"/>
      <c r="AA18" s="115"/>
      <c r="AB18" s="115"/>
      <c r="AC18" s="116"/>
      <c r="AD18" s="114">
        <f>SUM(AD13:AJ17)</f>
        <v>26391</v>
      </c>
      <c r="AE18" s="115"/>
      <c r="AF18" s="115"/>
      <c r="AG18" s="115"/>
      <c r="AH18" s="115"/>
      <c r="AI18" s="115"/>
      <c r="AJ18" s="116"/>
      <c r="AK18" s="114">
        <f>SUM(AK13:AQ17)</f>
        <v>9990.4</v>
      </c>
      <c r="AL18" s="115"/>
      <c r="AM18" s="115"/>
      <c r="AN18" s="115"/>
      <c r="AO18" s="115"/>
      <c r="AP18" s="115"/>
      <c r="AQ18" s="116"/>
      <c r="AR18" s="114">
        <f>SUM(AR13:AX17)</f>
        <v>19975.2</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5997</v>
      </c>
      <c r="Q19" s="109"/>
      <c r="R19" s="109"/>
      <c r="S19" s="109"/>
      <c r="T19" s="109"/>
      <c r="U19" s="109"/>
      <c r="V19" s="110"/>
      <c r="W19" s="108">
        <v>7536</v>
      </c>
      <c r="X19" s="109"/>
      <c r="Y19" s="109"/>
      <c r="Z19" s="109"/>
      <c r="AA19" s="109"/>
      <c r="AB19" s="109"/>
      <c r="AC19" s="110"/>
      <c r="AD19" s="108">
        <v>26388</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0.99866777685262287</v>
      </c>
      <c r="Q20" s="539"/>
      <c r="R20" s="539"/>
      <c r="S20" s="539"/>
      <c r="T20" s="539"/>
      <c r="U20" s="539"/>
      <c r="V20" s="539"/>
      <c r="W20" s="539">
        <f t="shared" ref="W20" si="0">IF(W18=0, "-", SUM(W19)/W18)</f>
        <v>0.99933695796313482</v>
      </c>
      <c r="X20" s="539"/>
      <c r="Y20" s="539"/>
      <c r="Z20" s="539"/>
      <c r="AA20" s="539"/>
      <c r="AB20" s="539"/>
      <c r="AC20" s="539"/>
      <c r="AD20" s="539">
        <f t="shared" ref="AD20" si="1">IF(AD18=0, "-", SUM(AD19)/AD18)</f>
        <v>0.99988632488348306</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0" t="s">
        <v>475</v>
      </c>
      <c r="H21" s="931"/>
      <c r="I21" s="931"/>
      <c r="J21" s="931"/>
      <c r="K21" s="931"/>
      <c r="L21" s="931"/>
      <c r="M21" s="931"/>
      <c r="N21" s="931"/>
      <c r="O21" s="931"/>
      <c r="P21" s="539">
        <f>IF(P19=0, "-", SUM(P19)/SUM(P13,P14))</f>
        <v>0.89507462686567163</v>
      </c>
      <c r="Q21" s="539"/>
      <c r="R21" s="539"/>
      <c r="S21" s="539"/>
      <c r="T21" s="539"/>
      <c r="U21" s="539"/>
      <c r="V21" s="539"/>
      <c r="W21" s="539">
        <f t="shared" ref="W21" si="2">IF(W19=0, "-", SUM(W19)/SUM(W13,W14))</f>
        <v>1.1247761194029851</v>
      </c>
      <c r="X21" s="539"/>
      <c r="Y21" s="539"/>
      <c r="Z21" s="539"/>
      <c r="AA21" s="539"/>
      <c r="AB21" s="539"/>
      <c r="AC21" s="539"/>
      <c r="AD21" s="539">
        <f t="shared" ref="AD21" si="3">IF(AD19=0, "-", SUM(AD19)/SUM(AD13,AD14))</f>
        <v>0.99614949037372591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553</v>
      </c>
      <c r="B22" s="199"/>
      <c r="C22" s="199"/>
      <c r="D22" s="199"/>
      <c r="E22" s="199"/>
      <c r="F22" s="200"/>
      <c r="G22" s="183" t="s">
        <v>454</v>
      </c>
      <c r="H22" s="184"/>
      <c r="I22" s="184"/>
      <c r="J22" s="184"/>
      <c r="K22" s="184"/>
      <c r="L22" s="184"/>
      <c r="M22" s="184"/>
      <c r="N22" s="184"/>
      <c r="O22" s="185"/>
      <c r="P22" s="207" t="s">
        <v>514</v>
      </c>
      <c r="Q22" s="184"/>
      <c r="R22" s="184"/>
      <c r="S22" s="184"/>
      <c r="T22" s="184"/>
      <c r="U22" s="184"/>
      <c r="V22" s="185"/>
      <c r="W22" s="207" t="s">
        <v>510</v>
      </c>
      <c r="X22" s="184"/>
      <c r="Y22" s="184"/>
      <c r="Z22" s="184"/>
      <c r="AA22" s="184"/>
      <c r="AB22" s="184"/>
      <c r="AC22" s="185"/>
      <c r="AD22" s="207" t="s">
        <v>453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575</v>
      </c>
      <c r="H23" s="187"/>
      <c r="I23" s="187"/>
      <c r="J23" s="187"/>
      <c r="K23" s="187"/>
      <c r="L23" s="187"/>
      <c r="M23" s="187"/>
      <c r="N23" s="187"/>
      <c r="O23" s="188"/>
      <c r="P23" s="105">
        <v>2577.6</v>
      </c>
      <c r="Q23" s="106"/>
      <c r="R23" s="106"/>
      <c r="S23" s="106"/>
      <c r="T23" s="106"/>
      <c r="U23" s="106"/>
      <c r="V23" s="107"/>
      <c r="W23" s="105">
        <v>0</v>
      </c>
      <c r="X23" s="106"/>
      <c r="Y23" s="106"/>
      <c r="Z23" s="106"/>
      <c r="AA23" s="106"/>
      <c r="AB23" s="106"/>
      <c r="AC23" s="107"/>
      <c r="AD23" s="209" t="s">
        <v>749</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576</v>
      </c>
      <c r="H24" s="190"/>
      <c r="I24" s="190"/>
      <c r="J24" s="190"/>
      <c r="K24" s="190"/>
      <c r="L24" s="190"/>
      <c r="M24" s="190"/>
      <c r="N24" s="190"/>
      <c r="O24" s="191"/>
      <c r="P24" s="108">
        <v>5670.8</v>
      </c>
      <c r="Q24" s="109"/>
      <c r="R24" s="109"/>
      <c r="S24" s="109"/>
      <c r="T24" s="109"/>
      <c r="U24" s="109"/>
      <c r="V24" s="110"/>
      <c r="W24" s="108">
        <v>19975.2</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577</v>
      </c>
      <c r="H25" s="190"/>
      <c r="I25" s="190"/>
      <c r="J25" s="190"/>
      <c r="K25" s="190"/>
      <c r="L25" s="190"/>
      <c r="M25" s="190"/>
      <c r="N25" s="190"/>
      <c r="O25" s="191"/>
      <c r="P25" s="108">
        <v>1637</v>
      </c>
      <c r="Q25" s="109"/>
      <c r="R25" s="109"/>
      <c r="S25" s="109"/>
      <c r="T25" s="109"/>
      <c r="U25" s="109"/>
      <c r="V25" s="110"/>
      <c r="W25" s="108">
        <v>0</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578</v>
      </c>
      <c r="H26" s="190"/>
      <c r="I26" s="190"/>
      <c r="J26" s="190"/>
      <c r="K26" s="190"/>
      <c r="L26" s="190"/>
      <c r="M26" s="190"/>
      <c r="N26" s="190"/>
      <c r="O26" s="191"/>
      <c r="P26" s="108">
        <v>10.7</v>
      </c>
      <c r="Q26" s="109"/>
      <c r="R26" s="109"/>
      <c r="S26" s="109"/>
      <c r="T26" s="109"/>
      <c r="U26" s="109"/>
      <c r="V26" s="110"/>
      <c r="W26" s="108">
        <v>0</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579</v>
      </c>
      <c r="H27" s="190"/>
      <c r="I27" s="190"/>
      <c r="J27" s="190"/>
      <c r="K27" s="190"/>
      <c r="L27" s="190"/>
      <c r="M27" s="190"/>
      <c r="N27" s="190"/>
      <c r="O27" s="191"/>
      <c r="P27" s="108">
        <v>4</v>
      </c>
      <c r="Q27" s="109"/>
      <c r="R27" s="109"/>
      <c r="S27" s="109"/>
      <c r="T27" s="109"/>
      <c r="U27" s="109"/>
      <c r="V27" s="110"/>
      <c r="W27" s="108">
        <v>0</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458</v>
      </c>
      <c r="H28" s="193"/>
      <c r="I28" s="193"/>
      <c r="J28" s="193"/>
      <c r="K28" s="193"/>
      <c r="L28" s="193"/>
      <c r="M28" s="193"/>
      <c r="N28" s="193"/>
      <c r="O28" s="194"/>
      <c r="P28" s="114">
        <f>P29-SUM(P23:P27)</f>
        <v>10.299999999999272</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455</v>
      </c>
      <c r="H29" s="196"/>
      <c r="I29" s="196"/>
      <c r="J29" s="196"/>
      <c r="K29" s="196"/>
      <c r="L29" s="196"/>
      <c r="M29" s="196"/>
      <c r="N29" s="196"/>
      <c r="O29" s="197"/>
      <c r="P29" s="108">
        <f>AK13</f>
        <v>9910.4</v>
      </c>
      <c r="Q29" s="109"/>
      <c r="R29" s="109"/>
      <c r="S29" s="109"/>
      <c r="T29" s="109"/>
      <c r="U29" s="109"/>
      <c r="V29" s="110"/>
      <c r="W29" s="227">
        <f>AR13</f>
        <v>19975.2</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470</v>
      </c>
      <c r="B30" s="510"/>
      <c r="C30" s="510"/>
      <c r="D30" s="510"/>
      <c r="E30" s="510"/>
      <c r="F30" s="511"/>
      <c r="G30" s="649"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529</v>
      </c>
      <c r="AF30" s="387"/>
      <c r="AG30" s="387"/>
      <c r="AH30" s="388"/>
      <c r="AI30" s="386" t="s">
        <v>526</v>
      </c>
      <c r="AJ30" s="387"/>
      <c r="AK30" s="387"/>
      <c r="AL30" s="388"/>
      <c r="AM30" s="389" t="s">
        <v>521</v>
      </c>
      <c r="AN30" s="389"/>
      <c r="AO30" s="389"/>
      <c r="AP30" s="386"/>
      <c r="AQ30" s="640" t="s">
        <v>354</v>
      </c>
      <c r="AR30" s="641"/>
      <c r="AS30" s="641"/>
      <c r="AT30" s="642"/>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565</v>
      </c>
      <c r="AR31" s="136"/>
      <c r="AS31" s="137" t="s">
        <v>355</v>
      </c>
      <c r="AT31" s="172"/>
      <c r="AU31" s="271">
        <v>33</v>
      </c>
      <c r="AV31" s="271"/>
      <c r="AW31" s="379" t="s">
        <v>300</v>
      </c>
      <c r="AX31" s="380"/>
    </row>
    <row r="32" spans="1:50" ht="42" customHeight="1" x14ac:dyDescent="0.15">
      <c r="A32" s="515"/>
      <c r="B32" s="513"/>
      <c r="C32" s="513"/>
      <c r="D32" s="513"/>
      <c r="E32" s="513"/>
      <c r="F32" s="514"/>
      <c r="G32" s="540" t="s">
        <v>733</v>
      </c>
      <c r="H32" s="541"/>
      <c r="I32" s="541"/>
      <c r="J32" s="541"/>
      <c r="K32" s="541"/>
      <c r="L32" s="541"/>
      <c r="M32" s="541"/>
      <c r="N32" s="541"/>
      <c r="O32" s="542"/>
      <c r="P32" s="161" t="s">
        <v>734</v>
      </c>
      <c r="Q32" s="161"/>
      <c r="R32" s="161"/>
      <c r="S32" s="161"/>
      <c r="T32" s="161"/>
      <c r="U32" s="161"/>
      <c r="V32" s="161"/>
      <c r="W32" s="161"/>
      <c r="X32" s="231"/>
      <c r="Y32" s="338" t="s">
        <v>12</v>
      </c>
      <c r="Z32" s="549"/>
      <c r="AA32" s="550"/>
      <c r="AB32" s="551" t="s">
        <v>489</v>
      </c>
      <c r="AC32" s="551"/>
      <c r="AD32" s="551"/>
      <c r="AE32" s="364">
        <v>20</v>
      </c>
      <c r="AF32" s="365"/>
      <c r="AG32" s="365"/>
      <c r="AH32" s="365"/>
      <c r="AI32" s="364">
        <v>30</v>
      </c>
      <c r="AJ32" s="365"/>
      <c r="AK32" s="365"/>
      <c r="AL32" s="365"/>
      <c r="AM32" s="364">
        <v>50</v>
      </c>
      <c r="AN32" s="365"/>
      <c r="AO32" s="365"/>
      <c r="AP32" s="365"/>
      <c r="AQ32" s="111" t="s">
        <v>565</v>
      </c>
      <c r="AR32" s="112"/>
      <c r="AS32" s="112"/>
      <c r="AT32" s="113"/>
      <c r="AU32" s="365" t="s">
        <v>565</v>
      </c>
      <c r="AV32" s="365"/>
      <c r="AW32" s="365"/>
      <c r="AX32" s="367"/>
    </row>
    <row r="33" spans="1:50" ht="42"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489</v>
      </c>
      <c r="AC33" s="522"/>
      <c r="AD33" s="522"/>
      <c r="AE33" s="364">
        <v>30</v>
      </c>
      <c r="AF33" s="365"/>
      <c r="AG33" s="365"/>
      <c r="AH33" s="365"/>
      <c r="AI33" s="364">
        <v>30</v>
      </c>
      <c r="AJ33" s="365"/>
      <c r="AK33" s="365"/>
      <c r="AL33" s="365"/>
      <c r="AM33" s="364">
        <v>50</v>
      </c>
      <c r="AN33" s="365"/>
      <c r="AO33" s="365"/>
      <c r="AP33" s="365"/>
      <c r="AQ33" s="111" t="s">
        <v>565</v>
      </c>
      <c r="AR33" s="112"/>
      <c r="AS33" s="112"/>
      <c r="AT33" s="113"/>
      <c r="AU33" s="365">
        <v>100</v>
      </c>
      <c r="AV33" s="365"/>
      <c r="AW33" s="365"/>
      <c r="AX33" s="367"/>
    </row>
    <row r="34" spans="1:50" ht="42"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66.7</v>
      </c>
      <c r="AF34" s="365"/>
      <c r="AG34" s="365"/>
      <c r="AH34" s="365"/>
      <c r="AI34" s="364">
        <v>100</v>
      </c>
      <c r="AJ34" s="365"/>
      <c r="AK34" s="365"/>
      <c r="AL34" s="365"/>
      <c r="AM34" s="364">
        <v>100</v>
      </c>
      <c r="AN34" s="365"/>
      <c r="AO34" s="365"/>
      <c r="AP34" s="365"/>
      <c r="AQ34" s="111" t="s">
        <v>565</v>
      </c>
      <c r="AR34" s="112"/>
      <c r="AS34" s="112"/>
      <c r="AT34" s="113"/>
      <c r="AU34" s="365" t="s">
        <v>565</v>
      </c>
      <c r="AV34" s="365"/>
      <c r="AW34" s="365"/>
      <c r="AX34" s="367"/>
    </row>
    <row r="35" spans="1:50" ht="31.5" customHeight="1" x14ac:dyDescent="0.15">
      <c r="A35" s="901" t="s">
        <v>498</v>
      </c>
      <c r="B35" s="902"/>
      <c r="C35" s="902"/>
      <c r="D35" s="902"/>
      <c r="E35" s="902"/>
      <c r="F35" s="903"/>
      <c r="G35" s="907" t="s">
        <v>729</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31.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31.5" hidden="1" customHeight="1" x14ac:dyDescent="0.15">
      <c r="A37" s="643" t="s">
        <v>470</v>
      </c>
      <c r="B37" s="644"/>
      <c r="C37" s="644"/>
      <c r="D37" s="644"/>
      <c r="E37" s="644"/>
      <c r="F37" s="645"/>
      <c r="G37" s="565" t="s">
        <v>265</v>
      </c>
      <c r="H37" s="381"/>
      <c r="I37" s="381"/>
      <c r="J37" s="381"/>
      <c r="K37" s="381"/>
      <c r="L37" s="381"/>
      <c r="M37" s="381"/>
      <c r="N37" s="381"/>
      <c r="O37" s="566"/>
      <c r="P37" s="633" t="s">
        <v>59</v>
      </c>
      <c r="Q37" s="381"/>
      <c r="R37" s="381"/>
      <c r="S37" s="381"/>
      <c r="T37" s="381"/>
      <c r="U37" s="381"/>
      <c r="V37" s="381"/>
      <c r="W37" s="381"/>
      <c r="X37" s="566"/>
      <c r="Y37" s="634"/>
      <c r="Z37" s="635"/>
      <c r="AA37" s="636"/>
      <c r="AB37" s="368" t="s">
        <v>11</v>
      </c>
      <c r="AC37" s="369"/>
      <c r="AD37" s="370"/>
      <c r="AE37" s="368" t="s">
        <v>529</v>
      </c>
      <c r="AF37" s="369"/>
      <c r="AG37" s="369"/>
      <c r="AH37" s="370"/>
      <c r="AI37" s="368" t="s">
        <v>526</v>
      </c>
      <c r="AJ37" s="369"/>
      <c r="AK37" s="369"/>
      <c r="AL37" s="370"/>
      <c r="AM37" s="375" t="s">
        <v>521</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6"/>
      <c r="B41" s="647"/>
      <c r="C41" s="647"/>
      <c r="D41" s="647"/>
      <c r="E41" s="647"/>
      <c r="F41" s="648"/>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1" t="s">
        <v>498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3" t="s">
        <v>470</v>
      </c>
      <c r="B44" s="644"/>
      <c r="C44" s="644"/>
      <c r="D44" s="644"/>
      <c r="E44" s="644"/>
      <c r="F44" s="645"/>
      <c r="G44" s="565" t="s">
        <v>265</v>
      </c>
      <c r="H44" s="381"/>
      <c r="I44" s="381"/>
      <c r="J44" s="381"/>
      <c r="K44" s="381"/>
      <c r="L44" s="381"/>
      <c r="M44" s="381"/>
      <c r="N44" s="381"/>
      <c r="O44" s="566"/>
      <c r="P44" s="633" t="s">
        <v>59</v>
      </c>
      <c r="Q44" s="381"/>
      <c r="R44" s="381"/>
      <c r="S44" s="381"/>
      <c r="T44" s="381"/>
      <c r="U44" s="381"/>
      <c r="V44" s="381"/>
      <c r="W44" s="381"/>
      <c r="X44" s="566"/>
      <c r="Y44" s="634"/>
      <c r="Z44" s="635"/>
      <c r="AA44" s="636"/>
      <c r="AB44" s="368" t="s">
        <v>11</v>
      </c>
      <c r="AC44" s="369"/>
      <c r="AD44" s="370"/>
      <c r="AE44" s="368" t="s">
        <v>529</v>
      </c>
      <c r="AF44" s="369"/>
      <c r="AG44" s="369"/>
      <c r="AH44" s="370"/>
      <c r="AI44" s="368" t="s">
        <v>526</v>
      </c>
      <c r="AJ44" s="369"/>
      <c r="AK44" s="369"/>
      <c r="AL44" s="370"/>
      <c r="AM44" s="375" t="s">
        <v>521</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6"/>
      <c r="B48" s="647"/>
      <c r="C48" s="647"/>
      <c r="D48" s="647"/>
      <c r="E48" s="647"/>
      <c r="F48" s="648"/>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1" t="s">
        <v>498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470</v>
      </c>
      <c r="B51" s="513"/>
      <c r="C51" s="513"/>
      <c r="D51" s="513"/>
      <c r="E51" s="513"/>
      <c r="F51" s="514"/>
      <c r="G51" s="565" t="s">
        <v>265</v>
      </c>
      <c r="H51" s="381"/>
      <c r="I51" s="381"/>
      <c r="J51" s="381"/>
      <c r="K51" s="381"/>
      <c r="L51" s="381"/>
      <c r="M51" s="381"/>
      <c r="N51" s="381"/>
      <c r="O51" s="566"/>
      <c r="P51" s="633" t="s">
        <v>59</v>
      </c>
      <c r="Q51" s="381"/>
      <c r="R51" s="381"/>
      <c r="S51" s="381"/>
      <c r="T51" s="381"/>
      <c r="U51" s="381"/>
      <c r="V51" s="381"/>
      <c r="W51" s="381"/>
      <c r="X51" s="566"/>
      <c r="Y51" s="634"/>
      <c r="Z51" s="635"/>
      <c r="AA51" s="636"/>
      <c r="AB51" s="368" t="s">
        <v>11</v>
      </c>
      <c r="AC51" s="369"/>
      <c r="AD51" s="370"/>
      <c r="AE51" s="368" t="s">
        <v>529</v>
      </c>
      <c r="AF51" s="369"/>
      <c r="AG51" s="369"/>
      <c r="AH51" s="370"/>
      <c r="AI51" s="368" t="s">
        <v>526</v>
      </c>
      <c r="AJ51" s="369"/>
      <c r="AK51" s="369"/>
      <c r="AL51" s="370"/>
      <c r="AM51" s="375" t="s">
        <v>522</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6"/>
      <c r="B55" s="647"/>
      <c r="C55" s="647"/>
      <c r="D55" s="647"/>
      <c r="E55" s="647"/>
      <c r="F55" s="648"/>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1" t="s">
        <v>498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470</v>
      </c>
      <c r="B58" s="513"/>
      <c r="C58" s="513"/>
      <c r="D58" s="513"/>
      <c r="E58" s="513"/>
      <c r="F58" s="514"/>
      <c r="G58" s="565" t="s">
        <v>265</v>
      </c>
      <c r="H58" s="381"/>
      <c r="I58" s="381"/>
      <c r="J58" s="381"/>
      <c r="K58" s="381"/>
      <c r="L58" s="381"/>
      <c r="M58" s="381"/>
      <c r="N58" s="381"/>
      <c r="O58" s="566"/>
      <c r="P58" s="633" t="s">
        <v>59</v>
      </c>
      <c r="Q58" s="381"/>
      <c r="R58" s="381"/>
      <c r="S58" s="381"/>
      <c r="T58" s="381"/>
      <c r="U58" s="381"/>
      <c r="V58" s="381"/>
      <c r="W58" s="381"/>
      <c r="X58" s="566"/>
      <c r="Y58" s="634"/>
      <c r="Z58" s="635"/>
      <c r="AA58" s="636"/>
      <c r="AB58" s="368" t="s">
        <v>11</v>
      </c>
      <c r="AC58" s="369"/>
      <c r="AD58" s="370"/>
      <c r="AE58" s="368" t="s">
        <v>530</v>
      </c>
      <c r="AF58" s="369"/>
      <c r="AG58" s="369"/>
      <c r="AH58" s="370"/>
      <c r="AI58" s="368" t="s">
        <v>526</v>
      </c>
      <c r="AJ58" s="369"/>
      <c r="AK58" s="369"/>
      <c r="AL58" s="370"/>
      <c r="AM58" s="375" t="s">
        <v>521</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1" t="s">
        <v>498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471</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466</v>
      </c>
      <c r="X65" s="874"/>
      <c r="Y65" s="877"/>
      <c r="Z65" s="877"/>
      <c r="AA65" s="878"/>
      <c r="AB65" s="871" t="s">
        <v>11</v>
      </c>
      <c r="AC65" s="867"/>
      <c r="AD65" s="868"/>
      <c r="AE65" s="368" t="s">
        <v>529</v>
      </c>
      <c r="AF65" s="369"/>
      <c r="AG65" s="369"/>
      <c r="AH65" s="370"/>
      <c r="AI65" s="368" t="s">
        <v>526</v>
      </c>
      <c r="AJ65" s="369"/>
      <c r="AK65" s="369"/>
      <c r="AL65" s="370"/>
      <c r="AM65" s="375" t="s">
        <v>521</v>
      </c>
      <c r="AN65" s="375"/>
      <c r="AO65" s="375"/>
      <c r="AP65" s="368"/>
      <c r="AQ65" s="871" t="s">
        <v>354</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2"/>
      <c r="AF66" s="333"/>
      <c r="AG66" s="333"/>
      <c r="AH66" s="334"/>
      <c r="AI66" s="332"/>
      <c r="AJ66" s="333"/>
      <c r="AK66" s="333"/>
      <c r="AL66" s="334"/>
      <c r="AM66" s="376"/>
      <c r="AN66" s="376"/>
      <c r="AO66" s="376"/>
      <c r="AP66" s="332"/>
      <c r="AQ66" s="270"/>
      <c r="AR66" s="271"/>
      <c r="AS66" s="869" t="s">
        <v>355</v>
      </c>
      <c r="AT66" s="870"/>
      <c r="AU66" s="271"/>
      <c r="AV66" s="271"/>
      <c r="AW66" s="869" t="s">
        <v>469</v>
      </c>
      <c r="AX66" s="982"/>
    </row>
    <row r="67" spans="1:50" ht="23.25" hidden="1" customHeight="1" x14ac:dyDescent="0.15">
      <c r="A67" s="855"/>
      <c r="B67" s="856"/>
      <c r="C67" s="856"/>
      <c r="D67" s="856"/>
      <c r="E67" s="856"/>
      <c r="F67" s="857"/>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488</v>
      </c>
      <c r="AC67" s="955"/>
      <c r="AD67" s="95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488</v>
      </c>
      <c r="AC68" s="978"/>
      <c r="AD68" s="97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489</v>
      </c>
      <c r="AC69" s="979"/>
      <c r="AD69" s="979"/>
      <c r="AE69" s="818"/>
      <c r="AF69" s="819"/>
      <c r="AG69" s="819"/>
      <c r="AH69" s="819"/>
      <c r="AI69" s="818"/>
      <c r="AJ69" s="819"/>
      <c r="AK69" s="819"/>
      <c r="AL69" s="819"/>
      <c r="AM69" s="818"/>
      <c r="AN69" s="819"/>
      <c r="AO69" s="819"/>
      <c r="AP69" s="819"/>
      <c r="AQ69" s="364"/>
      <c r="AR69" s="365"/>
      <c r="AS69" s="365"/>
      <c r="AT69" s="366"/>
      <c r="AU69" s="365"/>
      <c r="AV69" s="365"/>
      <c r="AW69" s="365"/>
      <c r="AX69" s="367"/>
    </row>
    <row r="70" spans="1:50" ht="23.25" hidden="1" customHeight="1" x14ac:dyDescent="0.15">
      <c r="A70" s="855" t="s">
        <v>476</v>
      </c>
      <c r="B70" s="856"/>
      <c r="C70" s="856"/>
      <c r="D70" s="856"/>
      <c r="E70" s="856"/>
      <c r="F70" s="857"/>
      <c r="G70" s="943" t="s">
        <v>357</v>
      </c>
      <c r="H70" s="944"/>
      <c r="I70" s="944"/>
      <c r="J70" s="944"/>
      <c r="K70" s="944"/>
      <c r="L70" s="944"/>
      <c r="M70" s="944"/>
      <c r="N70" s="944"/>
      <c r="O70" s="944"/>
      <c r="P70" s="944"/>
      <c r="Q70" s="944"/>
      <c r="R70" s="944"/>
      <c r="S70" s="944"/>
      <c r="T70" s="944"/>
      <c r="U70" s="944"/>
      <c r="V70" s="944"/>
      <c r="W70" s="947" t="s">
        <v>487</v>
      </c>
      <c r="X70" s="948"/>
      <c r="Y70" s="953" t="s">
        <v>12</v>
      </c>
      <c r="Z70" s="953"/>
      <c r="AA70" s="954"/>
      <c r="AB70" s="955" t="s">
        <v>488</v>
      </c>
      <c r="AC70" s="955"/>
      <c r="AD70" s="95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488</v>
      </c>
      <c r="AC71" s="978"/>
      <c r="AD71" s="97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489</v>
      </c>
      <c r="AC72" s="979"/>
      <c r="AD72" s="97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1" t="s">
        <v>471</v>
      </c>
      <c r="B73" s="842"/>
      <c r="C73" s="842"/>
      <c r="D73" s="842"/>
      <c r="E73" s="842"/>
      <c r="F73" s="843"/>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8" t="s">
        <v>529</v>
      </c>
      <c r="AF73" s="369"/>
      <c r="AG73" s="369"/>
      <c r="AH73" s="370"/>
      <c r="AI73" s="368" t="s">
        <v>526</v>
      </c>
      <c r="AJ73" s="369"/>
      <c r="AK73" s="369"/>
      <c r="AL73" s="370"/>
      <c r="AM73" s="375" t="s">
        <v>521</v>
      </c>
      <c r="AN73" s="375"/>
      <c r="AO73" s="375"/>
      <c r="AP73" s="368"/>
      <c r="AQ73" s="176" t="s">
        <v>354</v>
      </c>
      <c r="AR73" s="169"/>
      <c r="AS73" s="169"/>
      <c r="AT73" s="170"/>
      <c r="AU73" s="273" t="s">
        <v>253</v>
      </c>
      <c r="AV73" s="134"/>
      <c r="AW73" s="134"/>
      <c r="AX73" s="135"/>
    </row>
    <row r="74" spans="1:50" ht="18.75" hidden="1" customHeight="1" x14ac:dyDescent="0.15">
      <c r="A74" s="844"/>
      <c r="B74" s="845"/>
      <c r="C74" s="845"/>
      <c r="D74" s="845"/>
      <c r="E74" s="845"/>
      <c r="F74" s="846"/>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4"/>
      <c r="B75" s="845"/>
      <c r="C75" s="845"/>
      <c r="D75" s="845"/>
      <c r="E75" s="845"/>
      <c r="F75" s="846"/>
      <c r="G75" s="78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4"/>
      <c r="B76" s="845"/>
      <c r="C76" s="845"/>
      <c r="D76" s="845"/>
      <c r="E76" s="845"/>
      <c r="F76" s="846"/>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4"/>
      <c r="B77" s="845"/>
      <c r="C77" s="845"/>
      <c r="D77" s="845"/>
      <c r="E77" s="845"/>
      <c r="F77" s="846"/>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5" t="s">
        <v>501</v>
      </c>
      <c r="B78" s="916"/>
      <c r="C78" s="916"/>
      <c r="D78" s="916"/>
      <c r="E78" s="913" t="s">
        <v>448</v>
      </c>
      <c r="F78" s="914"/>
      <c r="G78" s="57" t="s">
        <v>357</v>
      </c>
      <c r="H78" s="796"/>
      <c r="I78" s="244"/>
      <c r="J78" s="244"/>
      <c r="K78" s="244"/>
      <c r="L78" s="244"/>
      <c r="M78" s="244"/>
      <c r="N78" s="244"/>
      <c r="O78" s="797"/>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465</v>
      </c>
      <c r="AP79" s="149"/>
      <c r="AQ79" s="149"/>
      <c r="AR79" s="81" t="s">
        <v>463</v>
      </c>
      <c r="AS79" s="148"/>
      <c r="AT79" s="149"/>
      <c r="AU79" s="149"/>
      <c r="AV79" s="149"/>
      <c r="AW79" s="149"/>
      <c r="AX79" s="150"/>
    </row>
    <row r="80" spans="1:50" ht="18.75" hidden="1" customHeight="1" x14ac:dyDescent="0.15">
      <c r="A80" s="519" t="s">
        <v>266</v>
      </c>
      <c r="B80" s="850" t="s">
        <v>462</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554</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0"/>
      <c r="B81" s="853"/>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4"/>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5"/>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6"/>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58" t="s">
        <v>11</v>
      </c>
      <c r="AC85" s="459"/>
      <c r="AD85" s="460"/>
      <c r="AE85" s="368" t="s">
        <v>529</v>
      </c>
      <c r="AF85" s="369"/>
      <c r="AG85" s="369"/>
      <c r="AH85" s="370"/>
      <c r="AI85" s="368" t="s">
        <v>526</v>
      </c>
      <c r="AJ85" s="369"/>
      <c r="AK85" s="369"/>
      <c r="AL85" s="370"/>
      <c r="AM85" s="375" t="s">
        <v>521</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3"/>
      <c r="R87" s="803"/>
      <c r="S87" s="803"/>
      <c r="T87" s="803"/>
      <c r="U87" s="803"/>
      <c r="V87" s="803"/>
      <c r="W87" s="803"/>
      <c r="X87" s="804"/>
      <c r="Y87" s="757" t="s">
        <v>62</v>
      </c>
      <c r="Z87" s="758"/>
      <c r="AA87" s="759"/>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5"/>
      <c r="Q88" s="805"/>
      <c r="R88" s="805"/>
      <c r="S88" s="805"/>
      <c r="T88" s="805"/>
      <c r="U88" s="805"/>
      <c r="V88" s="805"/>
      <c r="W88" s="805"/>
      <c r="X88" s="806"/>
      <c r="Y88" s="731" t="s">
        <v>54</v>
      </c>
      <c r="Z88" s="732"/>
      <c r="AA88" s="733"/>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7"/>
      <c r="Y89" s="731" t="s">
        <v>13</v>
      </c>
      <c r="Z89" s="732"/>
      <c r="AA89" s="733"/>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58" t="s">
        <v>11</v>
      </c>
      <c r="AC90" s="459"/>
      <c r="AD90" s="460"/>
      <c r="AE90" s="368" t="s">
        <v>529</v>
      </c>
      <c r="AF90" s="369"/>
      <c r="AG90" s="369"/>
      <c r="AH90" s="370"/>
      <c r="AI90" s="368" t="s">
        <v>526</v>
      </c>
      <c r="AJ90" s="369"/>
      <c r="AK90" s="369"/>
      <c r="AL90" s="370"/>
      <c r="AM90" s="375" t="s">
        <v>521</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3"/>
      <c r="R92" s="803"/>
      <c r="S92" s="803"/>
      <c r="T92" s="803"/>
      <c r="U92" s="803"/>
      <c r="V92" s="803"/>
      <c r="W92" s="803"/>
      <c r="X92" s="804"/>
      <c r="Y92" s="757" t="s">
        <v>62</v>
      </c>
      <c r="Z92" s="758"/>
      <c r="AA92" s="759"/>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5"/>
      <c r="Q93" s="805"/>
      <c r="R93" s="805"/>
      <c r="S93" s="805"/>
      <c r="T93" s="805"/>
      <c r="U93" s="805"/>
      <c r="V93" s="805"/>
      <c r="W93" s="805"/>
      <c r="X93" s="806"/>
      <c r="Y93" s="731" t="s">
        <v>54</v>
      </c>
      <c r="Z93" s="732"/>
      <c r="AA93" s="733"/>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7"/>
      <c r="Y94" s="731" t="s">
        <v>13</v>
      </c>
      <c r="Z94" s="732"/>
      <c r="AA94" s="733"/>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58" t="s">
        <v>11</v>
      </c>
      <c r="AC95" s="459"/>
      <c r="AD95" s="460"/>
      <c r="AE95" s="368" t="s">
        <v>529</v>
      </c>
      <c r="AF95" s="369"/>
      <c r="AG95" s="369"/>
      <c r="AH95" s="370"/>
      <c r="AI95" s="368" t="s">
        <v>526</v>
      </c>
      <c r="AJ95" s="369"/>
      <c r="AK95" s="369"/>
      <c r="AL95" s="370"/>
      <c r="AM95" s="375" t="s">
        <v>521</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3"/>
      <c r="R97" s="803"/>
      <c r="S97" s="803"/>
      <c r="T97" s="803"/>
      <c r="U97" s="803"/>
      <c r="V97" s="803"/>
      <c r="W97" s="803"/>
      <c r="X97" s="804"/>
      <c r="Y97" s="757" t="s">
        <v>62</v>
      </c>
      <c r="Z97" s="758"/>
      <c r="AA97" s="759"/>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5"/>
      <c r="Q98" s="805"/>
      <c r="R98" s="805"/>
      <c r="S98" s="805"/>
      <c r="T98" s="805"/>
      <c r="U98" s="805"/>
      <c r="V98" s="805"/>
      <c r="W98" s="805"/>
      <c r="X98" s="806"/>
      <c r="Y98" s="731" t="s">
        <v>54</v>
      </c>
      <c r="Z98" s="732"/>
      <c r="AA98" s="733"/>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7"/>
      <c r="I99" s="247"/>
      <c r="J99" s="247"/>
      <c r="K99" s="247"/>
      <c r="L99" s="247"/>
      <c r="M99" s="247"/>
      <c r="N99" s="247"/>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472</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529</v>
      </c>
      <c r="AF100" s="828"/>
      <c r="AG100" s="828"/>
      <c r="AH100" s="829"/>
      <c r="AI100" s="827" t="s">
        <v>526</v>
      </c>
      <c r="AJ100" s="828"/>
      <c r="AK100" s="828"/>
      <c r="AL100" s="829"/>
      <c r="AM100" s="827" t="s">
        <v>522</v>
      </c>
      <c r="AN100" s="828"/>
      <c r="AO100" s="828"/>
      <c r="AP100" s="829"/>
      <c r="AQ100" s="932" t="s">
        <v>515</v>
      </c>
      <c r="AR100" s="933"/>
      <c r="AS100" s="933"/>
      <c r="AT100" s="934"/>
      <c r="AU100" s="932" t="s">
        <v>512</v>
      </c>
      <c r="AV100" s="933"/>
      <c r="AW100" s="933"/>
      <c r="AX100" s="935"/>
    </row>
    <row r="101" spans="1:60" ht="23.25" customHeight="1" x14ac:dyDescent="0.15">
      <c r="A101" s="491"/>
      <c r="B101" s="492"/>
      <c r="C101" s="492"/>
      <c r="D101" s="492"/>
      <c r="E101" s="492"/>
      <c r="F101" s="493"/>
      <c r="G101" s="161" t="s">
        <v>580</v>
      </c>
      <c r="H101" s="161"/>
      <c r="I101" s="161"/>
      <c r="J101" s="161"/>
      <c r="K101" s="161"/>
      <c r="L101" s="161"/>
      <c r="M101" s="161"/>
      <c r="N101" s="161"/>
      <c r="O101" s="161"/>
      <c r="P101" s="161"/>
      <c r="Q101" s="161"/>
      <c r="R101" s="161"/>
      <c r="S101" s="161"/>
      <c r="T101" s="161"/>
      <c r="U101" s="161"/>
      <c r="V101" s="161"/>
      <c r="W101" s="161"/>
      <c r="X101" s="231"/>
      <c r="Y101" s="817" t="s">
        <v>55</v>
      </c>
      <c r="Z101" s="717"/>
      <c r="AA101" s="718"/>
      <c r="AB101" s="551" t="s">
        <v>581</v>
      </c>
      <c r="AC101" s="551"/>
      <c r="AD101" s="551"/>
      <c r="AE101" s="364">
        <v>174</v>
      </c>
      <c r="AF101" s="365"/>
      <c r="AG101" s="365"/>
      <c r="AH101" s="366"/>
      <c r="AI101" s="364">
        <v>181</v>
      </c>
      <c r="AJ101" s="365"/>
      <c r="AK101" s="365"/>
      <c r="AL101" s="366"/>
      <c r="AM101" s="364">
        <v>191</v>
      </c>
      <c r="AN101" s="365"/>
      <c r="AO101" s="365"/>
      <c r="AP101" s="366"/>
      <c r="AQ101" s="364" t="s">
        <v>565</v>
      </c>
      <c r="AR101" s="365"/>
      <c r="AS101" s="365"/>
      <c r="AT101" s="366"/>
      <c r="AU101" s="364" t="s">
        <v>744</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581</v>
      </c>
      <c r="AC102" s="551"/>
      <c r="AD102" s="551"/>
      <c r="AE102" s="358">
        <v>130</v>
      </c>
      <c r="AF102" s="358"/>
      <c r="AG102" s="358"/>
      <c r="AH102" s="358"/>
      <c r="AI102" s="358">
        <v>180</v>
      </c>
      <c r="AJ102" s="358"/>
      <c r="AK102" s="358"/>
      <c r="AL102" s="358"/>
      <c r="AM102" s="358">
        <v>185</v>
      </c>
      <c r="AN102" s="358"/>
      <c r="AO102" s="358"/>
      <c r="AP102" s="358"/>
      <c r="AQ102" s="818">
        <v>195</v>
      </c>
      <c r="AR102" s="819"/>
      <c r="AS102" s="819"/>
      <c r="AT102" s="820"/>
      <c r="AU102" s="818">
        <v>195</v>
      </c>
      <c r="AV102" s="819"/>
      <c r="AW102" s="819"/>
      <c r="AX102" s="820"/>
    </row>
    <row r="103" spans="1:60" ht="31.5" hidden="1" customHeight="1" x14ac:dyDescent="0.15">
      <c r="A103" s="488" t="s">
        <v>472</v>
      </c>
      <c r="B103" s="489"/>
      <c r="C103" s="489"/>
      <c r="D103" s="489"/>
      <c r="E103" s="489"/>
      <c r="F103" s="490"/>
      <c r="G103" s="732" t="s">
        <v>60</v>
      </c>
      <c r="H103" s="732"/>
      <c r="I103" s="732"/>
      <c r="J103" s="732"/>
      <c r="K103" s="732"/>
      <c r="L103" s="732"/>
      <c r="M103" s="732"/>
      <c r="N103" s="732"/>
      <c r="O103" s="732"/>
      <c r="P103" s="732"/>
      <c r="Q103" s="732"/>
      <c r="R103" s="732"/>
      <c r="S103" s="732"/>
      <c r="T103" s="732"/>
      <c r="U103" s="732"/>
      <c r="V103" s="732"/>
      <c r="W103" s="732"/>
      <c r="X103" s="733"/>
      <c r="Y103" s="468"/>
      <c r="Z103" s="469"/>
      <c r="AA103" s="470"/>
      <c r="AB103" s="303" t="s">
        <v>11</v>
      </c>
      <c r="AC103" s="298"/>
      <c r="AD103" s="299"/>
      <c r="AE103" s="303" t="s">
        <v>529</v>
      </c>
      <c r="AF103" s="298"/>
      <c r="AG103" s="298"/>
      <c r="AH103" s="299"/>
      <c r="AI103" s="303" t="s">
        <v>526</v>
      </c>
      <c r="AJ103" s="298"/>
      <c r="AK103" s="298"/>
      <c r="AL103" s="299"/>
      <c r="AM103" s="303" t="s">
        <v>522</v>
      </c>
      <c r="AN103" s="298"/>
      <c r="AO103" s="298"/>
      <c r="AP103" s="299"/>
      <c r="AQ103" s="360" t="s">
        <v>515</v>
      </c>
      <c r="AR103" s="361"/>
      <c r="AS103" s="361"/>
      <c r="AT103" s="362"/>
      <c r="AU103" s="360" t="s">
        <v>512</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8"/>
      <c r="AV105" s="819"/>
      <c r="AW105" s="819"/>
      <c r="AX105" s="820"/>
    </row>
    <row r="106" spans="1:60" ht="31.5" hidden="1" customHeight="1" x14ac:dyDescent="0.15">
      <c r="A106" s="488" t="s">
        <v>472</v>
      </c>
      <c r="B106" s="489"/>
      <c r="C106" s="489"/>
      <c r="D106" s="489"/>
      <c r="E106" s="489"/>
      <c r="F106" s="490"/>
      <c r="G106" s="732" t="s">
        <v>60</v>
      </c>
      <c r="H106" s="732"/>
      <c r="I106" s="732"/>
      <c r="J106" s="732"/>
      <c r="K106" s="732"/>
      <c r="L106" s="732"/>
      <c r="M106" s="732"/>
      <c r="N106" s="732"/>
      <c r="O106" s="732"/>
      <c r="P106" s="732"/>
      <c r="Q106" s="732"/>
      <c r="R106" s="732"/>
      <c r="S106" s="732"/>
      <c r="T106" s="732"/>
      <c r="U106" s="732"/>
      <c r="V106" s="732"/>
      <c r="W106" s="732"/>
      <c r="X106" s="733"/>
      <c r="Y106" s="468"/>
      <c r="Z106" s="469"/>
      <c r="AA106" s="470"/>
      <c r="AB106" s="303" t="s">
        <v>11</v>
      </c>
      <c r="AC106" s="298"/>
      <c r="AD106" s="299"/>
      <c r="AE106" s="303" t="s">
        <v>529</v>
      </c>
      <c r="AF106" s="298"/>
      <c r="AG106" s="298"/>
      <c r="AH106" s="299"/>
      <c r="AI106" s="303" t="s">
        <v>526</v>
      </c>
      <c r="AJ106" s="298"/>
      <c r="AK106" s="298"/>
      <c r="AL106" s="299"/>
      <c r="AM106" s="303" t="s">
        <v>521</v>
      </c>
      <c r="AN106" s="298"/>
      <c r="AO106" s="298"/>
      <c r="AP106" s="299"/>
      <c r="AQ106" s="360" t="s">
        <v>515</v>
      </c>
      <c r="AR106" s="361"/>
      <c r="AS106" s="361"/>
      <c r="AT106" s="362"/>
      <c r="AU106" s="360" t="s">
        <v>512</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8"/>
      <c r="AV108" s="819"/>
      <c r="AW108" s="819"/>
      <c r="AX108" s="820"/>
    </row>
    <row r="109" spans="1:60" ht="31.5" hidden="1" customHeight="1" x14ac:dyDescent="0.15">
      <c r="A109" s="488" t="s">
        <v>472</v>
      </c>
      <c r="B109" s="489"/>
      <c r="C109" s="489"/>
      <c r="D109" s="489"/>
      <c r="E109" s="489"/>
      <c r="F109" s="490"/>
      <c r="G109" s="732" t="s">
        <v>60</v>
      </c>
      <c r="H109" s="732"/>
      <c r="I109" s="732"/>
      <c r="J109" s="732"/>
      <c r="K109" s="732"/>
      <c r="L109" s="732"/>
      <c r="M109" s="732"/>
      <c r="N109" s="732"/>
      <c r="O109" s="732"/>
      <c r="P109" s="732"/>
      <c r="Q109" s="732"/>
      <c r="R109" s="732"/>
      <c r="S109" s="732"/>
      <c r="T109" s="732"/>
      <c r="U109" s="732"/>
      <c r="V109" s="732"/>
      <c r="W109" s="732"/>
      <c r="X109" s="733"/>
      <c r="Y109" s="468"/>
      <c r="Z109" s="469"/>
      <c r="AA109" s="470"/>
      <c r="AB109" s="303" t="s">
        <v>11</v>
      </c>
      <c r="AC109" s="298"/>
      <c r="AD109" s="299"/>
      <c r="AE109" s="303" t="s">
        <v>529</v>
      </c>
      <c r="AF109" s="298"/>
      <c r="AG109" s="298"/>
      <c r="AH109" s="299"/>
      <c r="AI109" s="303" t="s">
        <v>526</v>
      </c>
      <c r="AJ109" s="298"/>
      <c r="AK109" s="298"/>
      <c r="AL109" s="299"/>
      <c r="AM109" s="303" t="s">
        <v>522</v>
      </c>
      <c r="AN109" s="298"/>
      <c r="AO109" s="298"/>
      <c r="AP109" s="299"/>
      <c r="AQ109" s="360" t="s">
        <v>515</v>
      </c>
      <c r="AR109" s="361"/>
      <c r="AS109" s="361"/>
      <c r="AT109" s="362"/>
      <c r="AU109" s="360" t="s">
        <v>512</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8"/>
      <c r="AV111" s="819"/>
      <c r="AW111" s="819"/>
      <c r="AX111" s="820"/>
    </row>
    <row r="112" spans="1:60" ht="31.5" hidden="1" customHeight="1" x14ac:dyDescent="0.15">
      <c r="A112" s="488" t="s">
        <v>472</v>
      </c>
      <c r="B112" s="489"/>
      <c r="C112" s="489"/>
      <c r="D112" s="489"/>
      <c r="E112" s="489"/>
      <c r="F112" s="490"/>
      <c r="G112" s="732" t="s">
        <v>60</v>
      </c>
      <c r="H112" s="732"/>
      <c r="I112" s="732"/>
      <c r="J112" s="732"/>
      <c r="K112" s="732"/>
      <c r="L112" s="732"/>
      <c r="M112" s="732"/>
      <c r="N112" s="732"/>
      <c r="O112" s="732"/>
      <c r="P112" s="732"/>
      <c r="Q112" s="732"/>
      <c r="R112" s="732"/>
      <c r="S112" s="732"/>
      <c r="T112" s="732"/>
      <c r="U112" s="732"/>
      <c r="V112" s="732"/>
      <c r="W112" s="732"/>
      <c r="X112" s="733"/>
      <c r="Y112" s="468"/>
      <c r="Z112" s="469"/>
      <c r="AA112" s="470"/>
      <c r="AB112" s="303" t="s">
        <v>11</v>
      </c>
      <c r="AC112" s="298"/>
      <c r="AD112" s="299"/>
      <c r="AE112" s="303" t="s">
        <v>529</v>
      </c>
      <c r="AF112" s="298"/>
      <c r="AG112" s="298"/>
      <c r="AH112" s="299"/>
      <c r="AI112" s="303" t="s">
        <v>526</v>
      </c>
      <c r="AJ112" s="298"/>
      <c r="AK112" s="298"/>
      <c r="AL112" s="299"/>
      <c r="AM112" s="303" t="s">
        <v>521</v>
      </c>
      <c r="AN112" s="298"/>
      <c r="AO112" s="298"/>
      <c r="AP112" s="299"/>
      <c r="AQ112" s="360" t="s">
        <v>515</v>
      </c>
      <c r="AR112" s="361"/>
      <c r="AS112" s="361"/>
      <c r="AT112" s="362"/>
      <c r="AU112" s="360" t="s">
        <v>512</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529</v>
      </c>
      <c r="AF115" s="298"/>
      <c r="AG115" s="298"/>
      <c r="AH115" s="299"/>
      <c r="AI115" s="303" t="s">
        <v>526</v>
      </c>
      <c r="AJ115" s="298"/>
      <c r="AK115" s="298"/>
      <c r="AL115" s="299"/>
      <c r="AM115" s="303" t="s">
        <v>521</v>
      </c>
      <c r="AN115" s="298"/>
      <c r="AO115" s="298"/>
      <c r="AP115" s="299"/>
      <c r="AQ115" s="335" t="s">
        <v>516</v>
      </c>
      <c r="AR115" s="336"/>
      <c r="AS115" s="336"/>
      <c r="AT115" s="336"/>
      <c r="AU115" s="336"/>
      <c r="AV115" s="336"/>
      <c r="AW115" s="336"/>
      <c r="AX115" s="337"/>
    </row>
    <row r="116" spans="1:50" ht="23.25" customHeight="1" x14ac:dyDescent="0.15">
      <c r="A116" s="292"/>
      <c r="B116" s="293"/>
      <c r="C116" s="293"/>
      <c r="D116" s="293"/>
      <c r="E116" s="293"/>
      <c r="F116" s="294"/>
      <c r="G116" s="351" t="s">
        <v>582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583</v>
      </c>
      <c r="AC116" s="301"/>
      <c r="AD116" s="302"/>
      <c r="AE116" s="358">
        <v>15.1</v>
      </c>
      <c r="AF116" s="358"/>
      <c r="AG116" s="358"/>
      <c r="AH116" s="358"/>
      <c r="AI116" s="358">
        <v>15.3</v>
      </c>
      <c r="AJ116" s="358"/>
      <c r="AK116" s="358"/>
      <c r="AL116" s="358"/>
      <c r="AM116" s="358">
        <v>14.5</v>
      </c>
      <c r="AN116" s="358"/>
      <c r="AO116" s="358"/>
      <c r="AP116" s="358"/>
      <c r="AQ116" s="364">
        <v>13.2</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584</v>
      </c>
      <c r="AC117" s="342"/>
      <c r="AD117" s="343"/>
      <c r="AE117" s="306" t="s">
        <v>585</v>
      </c>
      <c r="AF117" s="306"/>
      <c r="AG117" s="306"/>
      <c r="AH117" s="306"/>
      <c r="AI117" s="306" t="s">
        <v>714</v>
      </c>
      <c r="AJ117" s="306"/>
      <c r="AK117" s="306"/>
      <c r="AL117" s="306"/>
      <c r="AM117" s="306" t="s">
        <v>715</v>
      </c>
      <c r="AN117" s="306"/>
      <c r="AO117" s="306"/>
      <c r="AP117" s="306"/>
      <c r="AQ117" s="306" t="s">
        <v>746</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529</v>
      </c>
      <c r="AF118" s="298"/>
      <c r="AG118" s="298"/>
      <c r="AH118" s="299"/>
      <c r="AI118" s="303" t="s">
        <v>526</v>
      </c>
      <c r="AJ118" s="298"/>
      <c r="AK118" s="298"/>
      <c r="AL118" s="299"/>
      <c r="AM118" s="303" t="s">
        <v>521</v>
      </c>
      <c r="AN118" s="298"/>
      <c r="AO118" s="298"/>
      <c r="AP118" s="299"/>
      <c r="AQ118" s="335" t="s">
        <v>516</v>
      </c>
      <c r="AR118" s="336"/>
      <c r="AS118" s="336"/>
      <c r="AT118" s="336"/>
      <c r="AU118" s="336"/>
      <c r="AV118" s="336"/>
      <c r="AW118" s="336"/>
      <c r="AX118" s="337"/>
    </row>
    <row r="119" spans="1:50" ht="23.25" hidden="1" customHeight="1" x14ac:dyDescent="0.15">
      <c r="A119" s="292"/>
      <c r="B119" s="293"/>
      <c r="C119" s="293"/>
      <c r="D119" s="293"/>
      <c r="E119" s="293"/>
      <c r="F119" s="294"/>
      <c r="G119" s="351" t="s">
        <v>586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587</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529</v>
      </c>
      <c r="AF121" s="298"/>
      <c r="AG121" s="298"/>
      <c r="AH121" s="299"/>
      <c r="AI121" s="303" t="s">
        <v>526</v>
      </c>
      <c r="AJ121" s="298"/>
      <c r="AK121" s="298"/>
      <c r="AL121" s="299"/>
      <c r="AM121" s="303" t="s">
        <v>521</v>
      </c>
      <c r="AN121" s="298"/>
      <c r="AO121" s="298"/>
      <c r="AP121" s="299"/>
      <c r="AQ121" s="335" t="s">
        <v>516</v>
      </c>
      <c r="AR121" s="336"/>
      <c r="AS121" s="336"/>
      <c r="AT121" s="336"/>
      <c r="AU121" s="336"/>
      <c r="AV121" s="336"/>
      <c r="AW121" s="336"/>
      <c r="AX121" s="337"/>
    </row>
    <row r="122" spans="1:50" ht="23.25" hidden="1" customHeight="1" x14ac:dyDescent="0.15">
      <c r="A122" s="292"/>
      <c r="B122" s="293"/>
      <c r="C122" s="293"/>
      <c r="D122" s="293"/>
      <c r="E122" s="293"/>
      <c r="F122" s="294"/>
      <c r="G122" s="351" t="s">
        <v>505</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588</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530</v>
      </c>
      <c r="AF124" s="298"/>
      <c r="AG124" s="298"/>
      <c r="AH124" s="299"/>
      <c r="AI124" s="303" t="s">
        <v>526</v>
      </c>
      <c r="AJ124" s="298"/>
      <c r="AK124" s="298"/>
      <c r="AL124" s="299"/>
      <c r="AM124" s="303" t="s">
        <v>521</v>
      </c>
      <c r="AN124" s="298"/>
      <c r="AO124" s="298"/>
      <c r="AP124" s="299"/>
      <c r="AQ124" s="335" t="s">
        <v>516</v>
      </c>
      <c r="AR124" s="336"/>
      <c r="AS124" s="336"/>
      <c r="AT124" s="336"/>
      <c r="AU124" s="336"/>
      <c r="AV124" s="336"/>
      <c r="AW124" s="336"/>
      <c r="AX124" s="337"/>
    </row>
    <row r="125" spans="1:50" ht="23.25" hidden="1" customHeight="1" x14ac:dyDescent="0.15">
      <c r="A125" s="292"/>
      <c r="B125" s="293"/>
      <c r="C125" s="293"/>
      <c r="D125" s="293"/>
      <c r="E125" s="293"/>
      <c r="F125" s="294"/>
      <c r="G125" s="351" t="s">
        <v>505</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588</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529</v>
      </c>
      <c r="AF127" s="298"/>
      <c r="AG127" s="298"/>
      <c r="AH127" s="299"/>
      <c r="AI127" s="303" t="s">
        <v>526</v>
      </c>
      <c r="AJ127" s="298"/>
      <c r="AK127" s="298"/>
      <c r="AL127" s="299"/>
      <c r="AM127" s="303" t="s">
        <v>521</v>
      </c>
      <c r="AN127" s="298"/>
      <c r="AO127" s="298"/>
      <c r="AP127" s="299"/>
      <c r="AQ127" s="335" t="s">
        <v>516</v>
      </c>
      <c r="AR127" s="336"/>
      <c r="AS127" s="336"/>
      <c r="AT127" s="336"/>
      <c r="AU127" s="336"/>
      <c r="AV127" s="336"/>
      <c r="AW127" s="336"/>
      <c r="AX127" s="337"/>
    </row>
    <row r="128" spans="1:50" ht="23.25" hidden="1" customHeight="1" x14ac:dyDescent="0.15">
      <c r="A128" s="292"/>
      <c r="B128" s="293"/>
      <c r="C128" s="293"/>
      <c r="D128" s="293"/>
      <c r="E128" s="293"/>
      <c r="F128" s="294"/>
      <c r="G128" s="351" t="s">
        <v>505</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587</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39.75" customHeight="1" x14ac:dyDescent="0.15">
      <c r="A130" s="997" t="s">
        <v>559</v>
      </c>
      <c r="B130" s="995"/>
      <c r="C130" s="994" t="s">
        <v>358</v>
      </c>
      <c r="D130" s="995"/>
      <c r="E130" s="308" t="s">
        <v>387</v>
      </c>
      <c r="F130" s="309"/>
      <c r="G130" s="310" t="s">
        <v>608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39.75" customHeight="1" x14ac:dyDescent="0.15">
      <c r="A131" s="998"/>
      <c r="B131" s="252"/>
      <c r="C131" s="251"/>
      <c r="D131" s="252"/>
      <c r="E131" s="238" t="s">
        <v>386</v>
      </c>
      <c r="F131" s="239"/>
      <c r="G131" s="235" t="s">
        <v>609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529</v>
      </c>
      <c r="AF132" s="265"/>
      <c r="AG132" s="265"/>
      <c r="AH132" s="265"/>
      <c r="AI132" s="265" t="s">
        <v>526</v>
      </c>
      <c r="AJ132" s="265"/>
      <c r="AK132" s="265"/>
      <c r="AL132" s="265"/>
      <c r="AM132" s="265" t="s">
        <v>521</v>
      </c>
      <c r="AN132" s="265"/>
      <c r="AO132" s="265"/>
      <c r="AP132" s="267"/>
      <c r="AQ132" s="267" t="s">
        <v>354</v>
      </c>
      <c r="AR132" s="268"/>
      <c r="AS132" s="268"/>
      <c r="AT132" s="269"/>
      <c r="AU132" s="279" t="s">
        <v>370</v>
      </c>
      <c r="AV132" s="279"/>
      <c r="AW132" s="279"/>
      <c r="AX132" s="280"/>
    </row>
    <row r="133" spans="1:50" ht="18.75" customHeight="1" x14ac:dyDescent="0.15">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565</v>
      </c>
      <c r="AR133" s="271"/>
      <c r="AS133" s="137" t="s">
        <v>355</v>
      </c>
      <c r="AT133" s="172"/>
      <c r="AU133" s="136">
        <v>33</v>
      </c>
      <c r="AV133" s="136"/>
      <c r="AW133" s="137" t="s">
        <v>300</v>
      </c>
      <c r="AX133" s="138"/>
    </row>
    <row r="134" spans="1:50" ht="39.75" customHeight="1" x14ac:dyDescent="0.15">
      <c r="A134" s="998"/>
      <c r="B134" s="252"/>
      <c r="C134" s="251"/>
      <c r="D134" s="252"/>
      <c r="E134" s="251"/>
      <c r="F134" s="314"/>
      <c r="G134" s="230" t="s">
        <v>735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489</v>
      </c>
      <c r="AC134" s="221"/>
      <c r="AD134" s="221"/>
      <c r="AE134" s="266">
        <v>20</v>
      </c>
      <c r="AF134" s="112"/>
      <c r="AG134" s="112"/>
      <c r="AH134" s="112"/>
      <c r="AI134" s="266">
        <v>30</v>
      </c>
      <c r="AJ134" s="112"/>
      <c r="AK134" s="112"/>
      <c r="AL134" s="112"/>
      <c r="AM134" s="266">
        <v>50</v>
      </c>
      <c r="AN134" s="112"/>
      <c r="AO134" s="112"/>
      <c r="AP134" s="112"/>
      <c r="AQ134" s="266" t="s">
        <v>565</v>
      </c>
      <c r="AR134" s="112"/>
      <c r="AS134" s="112"/>
      <c r="AT134" s="112"/>
      <c r="AU134" s="266" t="s">
        <v>565</v>
      </c>
      <c r="AV134" s="112"/>
      <c r="AW134" s="112"/>
      <c r="AX134" s="222"/>
    </row>
    <row r="135" spans="1:50" ht="39.75" customHeight="1" x14ac:dyDescent="0.15">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489</v>
      </c>
      <c r="AC135" s="133"/>
      <c r="AD135" s="133"/>
      <c r="AE135" s="266">
        <v>30</v>
      </c>
      <c r="AF135" s="112"/>
      <c r="AG135" s="112"/>
      <c r="AH135" s="112"/>
      <c r="AI135" s="266">
        <v>30</v>
      </c>
      <c r="AJ135" s="112"/>
      <c r="AK135" s="112"/>
      <c r="AL135" s="112"/>
      <c r="AM135" s="266">
        <v>50</v>
      </c>
      <c r="AN135" s="112"/>
      <c r="AO135" s="112"/>
      <c r="AP135" s="112"/>
      <c r="AQ135" s="266" t="s">
        <v>565</v>
      </c>
      <c r="AR135" s="112"/>
      <c r="AS135" s="112"/>
      <c r="AT135" s="112"/>
      <c r="AU135" s="266">
        <v>100</v>
      </c>
      <c r="AV135" s="112"/>
      <c r="AW135" s="112"/>
      <c r="AX135" s="222"/>
    </row>
    <row r="136" spans="1:50" ht="18.75" hidden="1" customHeight="1" x14ac:dyDescent="0.15">
      <c r="A136" s="99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529</v>
      </c>
      <c r="AF136" s="265"/>
      <c r="AG136" s="265"/>
      <c r="AH136" s="265"/>
      <c r="AI136" s="265" t="s">
        <v>526</v>
      </c>
      <c r="AJ136" s="265"/>
      <c r="AK136" s="265"/>
      <c r="AL136" s="265"/>
      <c r="AM136" s="265" t="s">
        <v>521</v>
      </c>
      <c r="AN136" s="265"/>
      <c r="AO136" s="265"/>
      <c r="AP136" s="267"/>
      <c r="AQ136" s="267" t="s">
        <v>354</v>
      </c>
      <c r="AR136" s="268"/>
      <c r="AS136" s="268"/>
      <c r="AT136" s="269"/>
      <c r="AU136" s="279" t="s">
        <v>370</v>
      </c>
      <c r="AV136" s="279"/>
      <c r="AW136" s="279"/>
      <c r="AX136" s="280"/>
    </row>
    <row r="137" spans="1:50" ht="18.75" hidden="1" customHeight="1" x14ac:dyDescent="0.15">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529</v>
      </c>
      <c r="AF140" s="265"/>
      <c r="AG140" s="265"/>
      <c r="AH140" s="265"/>
      <c r="AI140" s="265" t="s">
        <v>526</v>
      </c>
      <c r="AJ140" s="265"/>
      <c r="AK140" s="265"/>
      <c r="AL140" s="265"/>
      <c r="AM140" s="265" t="s">
        <v>521</v>
      </c>
      <c r="AN140" s="265"/>
      <c r="AO140" s="265"/>
      <c r="AP140" s="267"/>
      <c r="AQ140" s="267" t="s">
        <v>354</v>
      </c>
      <c r="AR140" s="268"/>
      <c r="AS140" s="268"/>
      <c r="AT140" s="269"/>
      <c r="AU140" s="279" t="s">
        <v>370</v>
      </c>
      <c r="AV140" s="279"/>
      <c r="AW140" s="279"/>
      <c r="AX140" s="280"/>
    </row>
    <row r="141" spans="1:50" ht="18.75" hidden="1" customHeight="1" x14ac:dyDescent="0.15">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529</v>
      </c>
      <c r="AF144" s="265"/>
      <c r="AG144" s="265"/>
      <c r="AH144" s="265"/>
      <c r="AI144" s="265" t="s">
        <v>526</v>
      </c>
      <c r="AJ144" s="265"/>
      <c r="AK144" s="265"/>
      <c r="AL144" s="265"/>
      <c r="AM144" s="265" t="s">
        <v>521</v>
      </c>
      <c r="AN144" s="265"/>
      <c r="AO144" s="265"/>
      <c r="AP144" s="267"/>
      <c r="AQ144" s="267" t="s">
        <v>354</v>
      </c>
      <c r="AR144" s="268"/>
      <c r="AS144" s="268"/>
      <c r="AT144" s="269"/>
      <c r="AU144" s="279" t="s">
        <v>370</v>
      </c>
      <c r="AV144" s="279"/>
      <c r="AW144" s="279"/>
      <c r="AX144" s="280"/>
    </row>
    <row r="145" spans="1:50" ht="18.75" hidden="1" customHeight="1" x14ac:dyDescent="0.15">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529</v>
      </c>
      <c r="AF148" s="265"/>
      <c r="AG148" s="265"/>
      <c r="AH148" s="265"/>
      <c r="AI148" s="265" t="s">
        <v>526</v>
      </c>
      <c r="AJ148" s="265"/>
      <c r="AK148" s="265"/>
      <c r="AL148" s="265"/>
      <c r="AM148" s="265" t="s">
        <v>521</v>
      </c>
      <c r="AN148" s="265"/>
      <c r="AO148" s="265"/>
      <c r="AP148" s="267"/>
      <c r="AQ148" s="267" t="s">
        <v>354</v>
      </c>
      <c r="AR148" s="268"/>
      <c r="AS148" s="268"/>
      <c r="AT148" s="269"/>
      <c r="AU148" s="279" t="s">
        <v>370</v>
      </c>
      <c r="AV148" s="279"/>
      <c r="AW148" s="279"/>
      <c r="AX148" s="280"/>
    </row>
    <row r="149" spans="1:50" ht="18.75" hidden="1" customHeight="1" x14ac:dyDescent="0.15">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8"/>
      <c r="B152" s="252"/>
      <c r="C152" s="251"/>
      <c r="D152" s="252"/>
      <c r="E152" s="251"/>
      <c r="F152" s="314"/>
      <c r="G152" s="272" t="s">
        <v>371</v>
      </c>
      <c r="H152" s="169"/>
      <c r="I152" s="169"/>
      <c r="J152" s="169"/>
      <c r="K152" s="169"/>
      <c r="L152" s="169"/>
      <c r="M152" s="169"/>
      <c r="N152" s="169"/>
      <c r="O152" s="169"/>
      <c r="P152" s="170"/>
      <c r="Q152" s="176" t="s">
        <v>456</v>
      </c>
      <c r="R152" s="169"/>
      <c r="S152" s="169"/>
      <c r="T152" s="169"/>
      <c r="U152" s="169"/>
      <c r="V152" s="169"/>
      <c r="W152" s="169"/>
      <c r="X152" s="169"/>
      <c r="Y152" s="169"/>
      <c r="Z152" s="169"/>
      <c r="AA152" s="169"/>
      <c r="AB152" s="287" t="s">
        <v>457</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8"/>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8"/>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8"/>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8"/>
      <c r="B159" s="252"/>
      <c r="C159" s="251"/>
      <c r="D159" s="252"/>
      <c r="E159" s="251"/>
      <c r="F159" s="314"/>
      <c r="G159" s="272" t="s">
        <v>371</v>
      </c>
      <c r="H159" s="169"/>
      <c r="I159" s="169"/>
      <c r="J159" s="169"/>
      <c r="K159" s="169"/>
      <c r="L159" s="169"/>
      <c r="M159" s="169"/>
      <c r="N159" s="169"/>
      <c r="O159" s="169"/>
      <c r="P159" s="170"/>
      <c r="Q159" s="176" t="s">
        <v>456</v>
      </c>
      <c r="R159" s="169"/>
      <c r="S159" s="169"/>
      <c r="T159" s="169"/>
      <c r="U159" s="169"/>
      <c r="V159" s="169"/>
      <c r="W159" s="169"/>
      <c r="X159" s="169"/>
      <c r="Y159" s="169"/>
      <c r="Z159" s="169"/>
      <c r="AA159" s="169"/>
      <c r="AB159" s="287" t="s">
        <v>457</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8"/>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8"/>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8"/>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8"/>
      <c r="B166" s="252"/>
      <c r="C166" s="251"/>
      <c r="D166" s="252"/>
      <c r="E166" s="251"/>
      <c r="F166" s="314"/>
      <c r="G166" s="272" t="s">
        <v>371</v>
      </c>
      <c r="H166" s="169"/>
      <c r="I166" s="169"/>
      <c r="J166" s="169"/>
      <c r="K166" s="169"/>
      <c r="L166" s="169"/>
      <c r="M166" s="169"/>
      <c r="N166" s="169"/>
      <c r="O166" s="169"/>
      <c r="P166" s="170"/>
      <c r="Q166" s="176" t="s">
        <v>456</v>
      </c>
      <c r="R166" s="169"/>
      <c r="S166" s="169"/>
      <c r="T166" s="169"/>
      <c r="U166" s="169"/>
      <c r="V166" s="169"/>
      <c r="W166" s="169"/>
      <c r="X166" s="169"/>
      <c r="Y166" s="169"/>
      <c r="Z166" s="169"/>
      <c r="AA166" s="169"/>
      <c r="AB166" s="287" t="s">
        <v>457</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8"/>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8"/>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8"/>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8"/>
      <c r="B173" s="252"/>
      <c r="C173" s="251"/>
      <c r="D173" s="252"/>
      <c r="E173" s="251"/>
      <c r="F173" s="314"/>
      <c r="G173" s="272" t="s">
        <v>371</v>
      </c>
      <c r="H173" s="169"/>
      <c r="I173" s="169"/>
      <c r="J173" s="169"/>
      <c r="K173" s="169"/>
      <c r="L173" s="169"/>
      <c r="M173" s="169"/>
      <c r="N173" s="169"/>
      <c r="O173" s="169"/>
      <c r="P173" s="170"/>
      <c r="Q173" s="176" t="s">
        <v>456</v>
      </c>
      <c r="R173" s="169"/>
      <c r="S173" s="169"/>
      <c r="T173" s="169"/>
      <c r="U173" s="169"/>
      <c r="V173" s="169"/>
      <c r="W173" s="169"/>
      <c r="X173" s="169"/>
      <c r="Y173" s="169"/>
      <c r="Z173" s="169"/>
      <c r="AA173" s="169"/>
      <c r="AB173" s="287" t="s">
        <v>457</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8"/>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8"/>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8"/>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8"/>
      <c r="B180" s="252"/>
      <c r="C180" s="251"/>
      <c r="D180" s="252"/>
      <c r="E180" s="251"/>
      <c r="F180" s="314"/>
      <c r="G180" s="272" t="s">
        <v>371</v>
      </c>
      <c r="H180" s="169"/>
      <c r="I180" s="169"/>
      <c r="J180" s="169"/>
      <c r="K180" s="169"/>
      <c r="L180" s="169"/>
      <c r="M180" s="169"/>
      <c r="N180" s="169"/>
      <c r="O180" s="169"/>
      <c r="P180" s="170"/>
      <c r="Q180" s="176" t="s">
        <v>456</v>
      </c>
      <c r="R180" s="169"/>
      <c r="S180" s="169"/>
      <c r="T180" s="169"/>
      <c r="U180" s="169"/>
      <c r="V180" s="169"/>
      <c r="W180" s="169"/>
      <c r="X180" s="169"/>
      <c r="Y180" s="169"/>
      <c r="Z180" s="169"/>
      <c r="AA180" s="169"/>
      <c r="AB180" s="287" t="s">
        <v>457</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8"/>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8"/>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8"/>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8"/>
      <c r="B188" s="252"/>
      <c r="C188" s="251"/>
      <c r="D188" s="252"/>
      <c r="E188" s="160" t="s">
        <v>736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8"/>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529</v>
      </c>
      <c r="AF192" s="265"/>
      <c r="AG192" s="265"/>
      <c r="AH192" s="265"/>
      <c r="AI192" s="265" t="s">
        <v>526</v>
      </c>
      <c r="AJ192" s="265"/>
      <c r="AK192" s="265"/>
      <c r="AL192" s="265"/>
      <c r="AM192" s="265" t="s">
        <v>521</v>
      </c>
      <c r="AN192" s="265"/>
      <c r="AO192" s="265"/>
      <c r="AP192" s="267"/>
      <c r="AQ192" s="267" t="s">
        <v>354</v>
      </c>
      <c r="AR192" s="268"/>
      <c r="AS192" s="268"/>
      <c r="AT192" s="269"/>
      <c r="AU192" s="279" t="s">
        <v>370</v>
      </c>
      <c r="AV192" s="279"/>
      <c r="AW192" s="279"/>
      <c r="AX192" s="280"/>
    </row>
    <row r="193" spans="1:50" ht="18.75" hidden="1" customHeight="1" x14ac:dyDescent="0.15">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530</v>
      </c>
      <c r="AF196" s="265"/>
      <c r="AG196" s="265"/>
      <c r="AH196" s="265"/>
      <c r="AI196" s="265" t="s">
        <v>526</v>
      </c>
      <c r="AJ196" s="265"/>
      <c r="AK196" s="265"/>
      <c r="AL196" s="265"/>
      <c r="AM196" s="265" t="s">
        <v>521</v>
      </c>
      <c r="AN196" s="265"/>
      <c r="AO196" s="265"/>
      <c r="AP196" s="267"/>
      <c r="AQ196" s="267" t="s">
        <v>354</v>
      </c>
      <c r="AR196" s="268"/>
      <c r="AS196" s="268"/>
      <c r="AT196" s="269"/>
      <c r="AU196" s="279" t="s">
        <v>370</v>
      </c>
      <c r="AV196" s="279"/>
      <c r="AW196" s="279"/>
      <c r="AX196" s="280"/>
    </row>
    <row r="197" spans="1:50" ht="18.75" hidden="1" customHeight="1" x14ac:dyDescent="0.15">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529</v>
      </c>
      <c r="AF200" s="265"/>
      <c r="AG200" s="265"/>
      <c r="AH200" s="265"/>
      <c r="AI200" s="265" t="s">
        <v>526</v>
      </c>
      <c r="AJ200" s="265"/>
      <c r="AK200" s="265"/>
      <c r="AL200" s="265"/>
      <c r="AM200" s="265" t="s">
        <v>521</v>
      </c>
      <c r="AN200" s="265"/>
      <c r="AO200" s="265"/>
      <c r="AP200" s="267"/>
      <c r="AQ200" s="267" t="s">
        <v>354</v>
      </c>
      <c r="AR200" s="268"/>
      <c r="AS200" s="268"/>
      <c r="AT200" s="269"/>
      <c r="AU200" s="279" t="s">
        <v>370</v>
      </c>
      <c r="AV200" s="279"/>
      <c r="AW200" s="279"/>
      <c r="AX200" s="280"/>
    </row>
    <row r="201" spans="1:50" ht="18.75" hidden="1" customHeight="1" x14ac:dyDescent="0.15">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529</v>
      </c>
      <c r="AF204" s="265"/>
      <c r="AG204" s="265"/>
      <c r="AH204" s="265"/>
      <c r="AI204" s="265" t="s">
        <v>526</v>
      </c>
      <c r="AJ204" s="265"/>
      <c r="AK204" s="265"/>
      <c r="AL204" s="265"/>
      <c r="AM204" s="265" t="s">
        <v>521</v>
      </c>
      <c r="AN204" s="265"/>
      <c r="AO204" s="265"/>
      <c r="AP204" s="267"/>
      <c r="AQ204" s="267" t="s">
        <v>354</v>
      </c>
      <c r="AR204" s="268"/>
      <c r="AS204" s="268"/>
      <c r="AT204" s="269"/>
      <c r="AU204" s="279" t="s">
        <v>370</v>
      </c>
      <c r="AV204" s="279"/>
      <c r="AW204" s="279"/>
      <c r="AX204" s="280"/>
    </row>
    <row r="205" spans="1:50" ht="18.75" hidden="1" customHeight="1" x14ac:dyDescent="0.15">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529</v>
      </c>
      <c r="AF208" s="265"/>
      <c r="AG208" s="265"/>
      <c r="AH208" s="265"/>
      <c r="AI208" s="265" t="s">
        <v>526</v>
      </c>
      <c r="AJ208" s="265"/>
      <c r="AK208" s="265"/>
      <c r="AL208" s="265"/>
      <c r="AM208" s="265" t="s">
        <v>521</v>
      </c>
      <c r="AN208" s="265"/>
      <c r="AO208" s="265"/>
      <c r="AP208" s="267"/>
      <c r="AQ208" s="267" t="s">
        <v>354</v>
      </c>
      <c r="AR208" s="268"/>
      <c r="AS208" s="268"/>
      <c r="AT208" s="269"/>
      <c r="AU208" s="279" t="s">
        <v>370</v>
      </c>
      <c r="AV208" s="279"/>
      <c r="AW208" s="279"/>
      <c r="AX208" s="280"/>
    </row>
    <row r="209" spans="1:50" ht="18.75" hidden="1" customHeight="1" x14ac:dyDescent="0.15">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8"/>
      <c r="B212" s="252"/>
      <c r="C212" s="251"/>
      <c r="D212" s="252"/>
      <c r="E212" s="251"/>
      <c r="F212" s="314"/>
      <c r="G212" s="272" t="s">
        <v>371</v>
      </c>
      <c r="H212" s="169"/>
      <c r="I212" s="169"/>
      <c r="J212" s="169"/>
      <c r="K212" s="169"/>
      <c r="L212" s="169"/>
      <c r="M212" s="169"/>
      <c r="N212" s="169"/>
      <c r="O212" s="169"/>
      <c r="P212" s="170"/>
      <c r="Q212" s="176" t="s">
        <v>456</v>
      </c>
      <c r="R212" s="169"/>
      <c r="S212" s="169"/>
      <c r="T212" s="169"/>
      <c r="U212" s="169"/>
      <c r="V212" s="169"/>
      <c r="W212" s="169"/>
      <c r="X212" s="169"/>
      <c r="Y212" s="169"/>
      <c r="Z212" s="169"/>
      <c r="AA212" s="169"/>
      <c r="AB212" s="287" t="s">
        <v>457</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8"/>
      <c r="B219" s="252"/>
      <c r="C219" s="251"/>
      <c r="D219" s="252"/>
      <c r="E219" s="251"/>
      <c r="F219" s="314"/>
      <c r="G219" s="272" t="s">
        <v>371</v>
      </c>
      <c r="H219" s="169"/>
      <c r="I219" s="169"/>
      <c r="J219" s="169"/>
      <c r="K219" s="169"/>
      <c r="L219" s="169"/>
      <c r="M219" s="169"/>
      <c r="N219" s="169"/>
      <c r="O219" s="169"/>
      <c r="P219" s="170"/>
      <c r="Q219" s="176" t="s">
        <v>456</v>
      </c>
      <c r="R219" s="169"/>
      <c r="S219" s="169"/>
      <c r="T219" s="169"/>
      <c r="U219" s="169"/>
      <c r="V219" s="169"/>
      <c r="W219" s="169"/>
      <c r="X219" s="169"/>
      <c r="Y219" s="169"/>
      <c r="Z219" s="169"/>
      <c r="AA219" s="169"/>
      <c r="AB219" s="287" t="s">
        <v>457</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8"/>
      <c r="B226" s="252"/>
      <c r="C226" s="251"/>
      <c r="D226" s="252"/>
      <c r="E226" s="251"/>
      <c r="F226" s="314"/>
      <c r="G226" s="272" t="s">
        <v>371</v>
      </c>
      <c r="H226" s="169"/>
      <c r="I226" s="169"/>
      <c r="J226" s="169"/>
      <c r="K226" s="169"/>
      <c r="L226" s="169"/>
      <c r="M226" s="169"/>
      <c r="N226" s="169"/>
      <c r="O226" s="169"/>
      <c r="P226" s="170"/>
      <c r="Q226" s="176" t="s">
        <v>456</v>
      </c>
      <c r="R226" s="169"/>
      <c r="S226" s="169"/>
      <c r="T226" s="169"/>
      <c r="U226" s="169"/>
      <c r="V226" s="169"/>
      <c r="W226" s="169"/>
      <c r="X226" s="169"/>
      <c r="Y226" s="169"/>
      <c r="Z226" s="169"/>
      <c r="AA226" s="169"/>
      <c r="AB226" s="287" t="s">
        <v>457</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8"/>
      <c r="B233" s="252"/>
      <c r="C233" s="251"/>
      <c r="D233" s="252"/>
      <c r="E233" s="251"/>
      <c r="F233" s="314"/>
      <c r="G233" s="272" t="s">
        <v>371</v>
      </c>
      <c r="H233" s="169"/>
      <c r="I233" s="169"/>
      <c r="J233" s="169"/>
      <c r="K233" s="169"/>
      <c r="L233" s="169"/>
      <c r="M233" s="169"/>
      <c r="N233" s="169"/>
      <c r="O233" s="169"/>
      <c r="P233" s="170"/>
      <c r="Q233" s="176" t="s">
        <v>456</v>
      </c>
      <c r="R233" s="169"/>
      <c r="S233" s="169"/>
      <c r="T233" s="169"/>
      <c r="U233" s="169"/>
      <c r="V233" s="169"/>
      <c r="W233" s="169"/>
      <c r="X233" s="169"/>
      <c r="Y233" s="169"/>
      <c r="Z233" s="169"/>
      <c r="AA233" s="169"/>
      <c r="AB233" s="287" t="s">
        <v>457</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8"/>
      <c r="B240" s="252"/>
      <c r="C240" s="251"/>
      <c r="D240" s="252"/>
      <c r="E240" s="251"/>
      <c r="F240" s="314"/>
      <c r="G240" s="272" t="s">
        <v>371</v>
      </c>
      <c r="H240" s="169"/>
      <c r="I240" s="169"/>
      <c r="J240" s="169"/>
      <c r="K240" s="169"/>
      <c r="L240" s="169"/>
      <c r="M240" s="169"/>
      <c r="N240" s="169"/>
      <c r="O240" s="169"/>
      <c r="P240" s="170"/>
      <c r="Q240" s="176" t="s">
        <v>456</v>
      </c>
      <c r="R240" s="169"/>
      <c r="S240" s="169"/>
      <c r="T240" s="169"/>
      <c r="U240" s="169"/>
      <c r="V240" s="169"/>
      <c r="W240" s="169"/>
      <c r="X240" s="169"/>
      <c r="Y240" s="169"/>
      <c r="Z240" s="169"/>
      <c r="AA240" s="169"/>
      <c r="AB240" s="287" t="s">
        <v>457</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8"/>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529</v>
      </c>
      <c r="AF252" s="265"/>
      <c r="AG252" s="265"/>
      <c r="AH252" s="265"/>
      <c r="AI252" s="265" t="s">
        <v>526</v>
      </c>
      <c r="AJ252" s="265"/>
      <c r="AK252" s="265"/>
      <c r="AL252" s="265"/>
      <c r="AM252" s="265" t="s">
        <v>521</v>
      </c>
      <c r="AN252" s="265"/>
      <c r="AO252" s="265"/>
      <c r="AP252" s="267"/>
      <c r="AQ252" s="267" t="s">
        <v>354</v>
      </c>
      <c r="AR252" s="268"/>
      <c r="AS252" s="268"/>
      <c r="AT252" s="269"/>
      <c r="AU252" s="279" t="s">
        <v>370</v>
      </c>
      <c r="AV252" s="279"/>
      <c r="AW252" s="279"/>
      <c r="AX252" s="280"/>
    </row>
    <row r="253" spans="1:50" ht="18.75" hidden="1" customHeight="1" x14ac:dyDescent="0.15">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529</v>
      </c>
      <c r="AF256" s="265"/>
      <c r="AG256" s="265"/>
      <c r="AH256" s="265"/>
      <c r="AI256" s="265" t="s">
        <v>526</v>
      </c>
      <c r="AJ256" s="265"/>
      <c r="AK256" s="265"/>
      <c r="AL256" s="265"/>
      <c r="AM256" s="265" t="s">
        <v>522</v>
      </c>
      <c r="AN256" s="265"/>
      <c r="AO256" s="265"/>
      <c r="AP256" s="267"/>
      <c r="AQ256" s="267" t="s">
        <v>354</v>
      </c>
      <c r="AR256" s="268"/>
      <c r="AS256" s="268"/>
      <c r="AT256" s="269"/>
      <c r="AU256" s="279" t="s">
        <v>370</v>
      </c>
      <c r="AV256" s="279"/>
      <c r="AW256" s="279"/>
      <c r="AX256" s="280"/>
    </row>
    <row r="257" spans="1:50" ht="18.75" hidden="1" customHeight="1" x14ac:dyDescent="0.15">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529</v>
      </c>
      <c r="AF260" s="265"/>
      <c r="AG260" s="265"/>
      <c r="AH260" s="265"/>
      <c r="AI260" s="265" t="s">
        <v>526</v>
      </c>
      <c r="AJ260" s="265"/>
      <c r="AK260" s="265"/>
      <c r="AL260" s="265"/>
      <c r="AM260" s="265" t="s">
        <v>522</v>
      </c>
      <c r="AN260" s="265"/>
      <c r="AO260" s="265"/>
      <c r="AP260" s="267"/>
      <c r="AQ260" s="267" t="s">
        <v>354</v>
      </c>
      <c r="AR260" s="268"/>
      <c r="AS260" s="268"/>
      <c r="AT260" s="269"/>
      <c r="AU260" s="279" t="s">
        <v>370</v>
      </c>
      <c r="AV260" s="279"/>
      <c r="AW260" s="279"/>
      <c r="AX260" s="280"/>
    </row>
    <row r="261" spans="1:50" ht="18.75" hidden="1" customHeight="1" x14ac:dyDescent="0.15">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529</v>
      </c>
      <c r="AF264" s="181"/>
      <c r="AG264" s="181"/>
      <c r="AH264" s="181"/>
      <c r="AI264" s="181" t="s">
        <v>526</v>
      </c>
      <c r="AJ264" s="181"/>
      <c r="AK264" s="181"/>
      <c r="AL264" s="181"/>
      <c r="AM264" s="181" t="s">
        <v>521</v>
      </c>
      <c r="AN264" s="181"/>
      <c r="AO264" s="181"/>
      <c r="AP264" s="176"/>
      <c r="AQ264" s="176" t="s">
        <v>354</v>
      </c>
      <c r="AR264" s="169"/>
      <c r="AS264" s="169"/>
      <c r="AT264" s="170"/>
      <c r="AU264" s="134" t="s">
        <v>370</v>
      </c>
      <c r="AV264" s="134"/>
      <c r="AW264" s="134"/>
      <c r="AX264" s="135"/>
    </row>
    <row r="265" spans="1:50" ht="18.75" hidden="1" customHeight="1" x14ac:dyDescent="0.15">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530</v>
      </c>
      <c r="AF268" s="265"/>
      <c r="AG268" s="265"/>
      <c r="AH268" s="265"/>
      <c r="AI268" s="265" t="s">
        <v>526</v>
      </c>
      <c r="AJ268" s="265"/>
      <c r="AK268" s="265"/>
      <c r="AL268" s="265"/>
      <c r="AM268" s="265" t="s">
        <v>521</v>
      </c>
      <c r="AN268" s="265"/>
      <c r="AO268" s="265"/>
      <c r="AP268" s="267"/>
      <c r="AQ268" s="267" t="s">
        <v>354</v>
      </c>
      <c r="AR268" s="268"/>
      <c r="AS268" s="268"/>
      <c r="AT268" s="269"/>
      <c r="AU268" s="279" t="s">
        <v>370</v>
      </c>
      <c r="AV268" s="279"/>
      <c r="AW268" s="279"/>
      <c r="AX268" s="280"/>
    </row>
    <row r="269" spans="1:50" ht="18.75" hidden="1" customHeight="1" x14ac:dyDescent="0.15">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8"/>
      <c r="B272" s="252"/>
      <c r="C272" s="251"/>
      <c r="D272" s="252"/>
      <c r="E272" s="251"/>
      <c r="F272" s="314"/>
      <c r="G272" s="272" t="s">
        <v>371</v>
      </c>
      <c r="H272" s="169"/>
      <c r="I272" s="169"/>
      <c r="J272" s="169"/>
      <c r="K272" s="169"/>
      <c r="L272" s="169"/>
      <c r="M272" s="169"/>
      <c r="N272" s="169"/>
      <c r="O272" s="169"/>
      <c r="P272" s="170"/>
      <c r="Q272" s="176" t="s">
        <v>456</v>
      </c>
      <c r="R272" s="169"/>
      <c r="S272" s="169"/>
      <c r="T272" s="169"/>
      <c r="U272" s="169"/>
      <c r="V272" s="169"/>
      <c r="W272" s="169"/>
      <c r="X272" s="169"/>
      <c r="Y272" s="169"/>
      <c r="Z272" s="169"/>
      <c r="AA272" s="169"/>
      <c r="AB272" s="287" t="s">
        <v>457</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8"/>
      <c r="B279" s="252"/>
      <c r="C279" s="251"/>
      <c r="D279" s="252"/>
      <c r="E279" s="251"/>
      <c r="F279" s="314"/>
      <c r="G279" s="272" t="s">
        <v>371</v>
      </c>
      <c r="H279" s="169"/>
      <c r="I279" s="169"/>
      <c r="J279" s="169"/>
      <c r="K279" s="169"/>
      <c r="L279" s="169"/>
      <c r="M279" s="169"/>
      <c r="N279" s="169"/>
      <c r="O279" s="169"/>
      <c r="P279" s="170"/>
      <c r="Q279" s="176" t="s">
        <v>456</v>
      </c>
      <c r="R279" s="169"/>
      <c r="S279" s="169"/>
      <c r="T279" s="169"/>
      <c r="U279" s="169"/>
      <c r="V279" s="169"/>
      <c r="W279" s="169"/>
      <c r="X279" s="169"/>
      <c r="Y279" s="169"/>
      <c r="Z279" s="169"/>
      <c r="AA279" s="169"/>
      <c r="AB279" s="287" t="s">
        <v>457</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8"/>
      <c r="B286" s="252"/>
      <c r="C286" s="251"/>
      <c r="D286" s="252"/>
      <c r="E286" s="251"/>
      <c r="F286" s="314"/>
      <c r="G286" s="272" t="s">
        <v>371</v>
      </c>
      <c r="H286" s="169"/>
      <c r="I286" s="169"/>
      <c r="J286" s="169"/>
      <c r="K286" s="169"/>
      <c r="L286" s="169"/>
      <c r="M286" s="169"/>
      <c r="N286" s="169"/>
      <c r="O286" s="169"/>
      <c r="P286" s="170"/>
      <c r="Q286" s="176" t="s">
        <v>456</v>
      </c>
      <c r="R286" s="169"/>
      <c r="S286" s="169"/>
      <c r="T286" s="169"/>
      <c r="U286" s="169"/>
      <c r="V286" s="169"/>
      <c r="W286" s="169"/>
      <c r="X286" s="169"/>
      <c r="Y286" s="169"/>
      <c r="Z286" s="169"/>
      <c r="AA286" s="169"/>
      <c r="AB286" s="287" t="s">
        <v>457</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8"/>
      <c r="B293" s="252"/>
      <c r="C293" s="251"/>
      <c r="D293" s="252"/>
      <c r="E293" s="251"/>
      <c r="F293" s="314"/>
      <c r="G293" s="272" t="s">
        <v>371</v>
      </c>
      <c r="H293" s="169"/>
      <c r="I293" s="169"/>
      <c r="J293" s="169"/>
      <c r="K293" s="169"/>
      <c r="L293" s="169"/>
      <c r="M293" s="169"/>
      <c r="N293" s="169"/>
      <c r="O293" s="169"/>
      <c r="P293" s="170"/>
      <c r="Q293" s="176" t="s">
        <v>456</v>
      </c>
      <c r="R293" s="169"/>
      <c r="S293" s="169"/>
      <c r="T293" s="169"/>
      <c r="U293" s="169"/>
      <c r="V293" s="169"/>
      <c r="W293" s="169"/>
      <c r="X293" s="169"/>
      <c r="Y293" s="169"/>
      <c r="Z293" s="169"/>
      <c r="AA293" s="169"/>
      <c r="AB293" s="287" t="s">
        <v>457</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8"/>
      <c r="B300" s="252"/>
      <c r="C300" s="251"/>
      <c r="D300" s="252"/>
      <c r="E300" s="251"/>
      <c r="F300" s="314"/>
      <c r="G300" s="272" t="s">
        <v>371</v>
      </c>
      <c r="H300" s="169"/>
      <c r="I300" s="169"/>
      <c r="J300" s="169"/>
      <c r="K300" s="169"/>
      <c r="L300" s="169"/>
      <c r="M300" s="169"/>
      <c r="N300" s="169"/>
      <c r="O300" s="169"/>
      <c r="P300" s="170"/>
      <c r="Q300" s="176" t="s">
        <v>456</v>
      </c>
      <c r="R300" s="169"/>
      <c r="S300" s="169"/>
      <c r="T300" s="169"/>
      <c r="U300" s="169"/>
      <c r="V300" s="169"/>
      <c r="W300" s="169"/>
      <c r="X300" s="169"/>
      <c r="Y300" s="169"/>
      <c r="Z300" s="169"/>
      <c r="AA300" s="169"/>
      <c r="AB300" s="287" t="s">
        <v>457</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529</v>
      </c>
      <c r="AF312" s="265"/>
      <c r="AG312" s="265"/>
      <c r="AH312" s="265"/>
      <c r="AI312" s="265" t="s">
        <v>526</v>
      </c>
      <c r="AJ312" s="265"/>
      <c r="AK312" s="265"/>
      <c r="AL312" s="265"/>
      <c r="AM312" s="265" t="s">
        <v>521</v>
      </c>
      <c r="AN312" s="265"/>
      <c r="AO312" s="265"/>
      <c r="AP312" s="267"/>
      <c r="AQ312" s="267" t="s">
        <v>354</v>
      </c>
      <c r="AR312" s="268"/>
      <c r="AS312" s="268"/>
      <c r="AT312" s="269"/>
      <c r="AU312" s="279" t="s">
        <v>370</v>
      </c>
      <c r="AV312" s="279"/>
      <c r="AW312" s="279"/>
      <c r="AX312" s="280"/>
    </row>
    <row r="313" spans="1:50" ht="18.75" hidden="1" customHeight="1" x14ac:dyDescent="0.15">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529</v>
      </c>
      <c r="AF316" s="265"/>
      <c r="AG316" s="265"/>
      <c r="AH316" s="265"/>
      <c r="AI316" s="265" t="s">
        <v>526</v>
      </c>
      <c r="AJ316" s="265"/>
      <c r="AK316" s="265"/>
      <c r="AL316" s="265"/>
      <c r="AM316" s="265" t="s">
        <v>521</v>
      </c>
      <c r="AN316" s="265"/>
      <c r="AO316" s="265"/>
      <c r="AP316" s="267"/>
      <c r="AQ316" s="267" t="s">
        <v>354</v>
      </c>
      <c r="AR316" s="268"/>
      <c r="AS316" s="268"/>
      <c r="AT316" s="269"/>
      <c r="AU316" s="279" t="s">
        <v>370</v>
      </c>
      <c r="AV316" s="279"/>
      <c r="AW316" s="279"/>
      <c r="AX316" s="280"/>
    </row>
    <row r="317" spans="1:50" ht="18.75" hidden="1" customHeight="1" x14ac:dyDescent="0.15">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529</v>
      </c>
      <c r="AF320" s="265"/>
      <c r="AG320" s="265"/>
      <c r="AH320" s="265"/>
      <c r="AI320" s="265" t="s">
        <v>526</v>
      </c>
      <c r="AJ320" s="265"/>
      <c r="AK320" s="265"/>
      <c r="AL320" s="265"/>
      <c r="AM320" s="265" t="s">
        <v>522</v>
      </c>
      <c r="AN320" s="265"/>
      <c r="AO320" s="265"/>
      <c r="AP320" s="267"/>
      <c r="AQ320" s="267" t="s">
        <v>354</v>
      </c>
      <c r="AR320" s="268"/>
      <c r="AS320" s="268"/>
      <c r="AT320" s="269"/>
      <c r="AU320" s="279" t="s">
        <v>370</v>
      </c>
      <c r="AV320" s="279"/>
      <c r="AW320" s="279"/>
      <c r="AX320" s="280"/>
    </row>
    <row r="321" spans="1:50" ht="18.75" hidden="1" customHeight="1" x14ac:dyDescent="0.15">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529</v>
      </c>
      <c r="AF324" s="265"/>
      <c r="AG324" s="265"/>
      <c r="AH324" s="265"/>
      <c r="AI324" s="265" t="s">
        <v>526</v>
      </c>
      <c r="AJ324" s="265"/>
      <c r="AK324" s="265"/>
      <c r="AL324" s="265"/>
      <c r="AM324" s="265" t="s">
        <v>521</v>
      </c>
      <c r="AN324" s="265"/>
      <c r="AO324" s="265"/>
      <c r="AP324" s="267"/>
      <c r="AQ324" s="267" t="s">
        <v>354</v>
      </c>
      <c r="AR324" s="268"/>
      <c r="AS324" s="268"/>
      <c r="AT324" s="269"/>
      <c r="AU324" s="279" t="s">
        <v>370</v>
      </c>
      <c r="AV324" s="279"/>
      <c r="AW324" s="279"/>
      <c r="AX324" s="280"/>
    </row>
    <row r="325" spans="1:50" ht="18.75" hidden="1" customHeight="1" x14ac:dyDescent="0.15">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530</v>
      </c>
      <c r="AF328" s="265"/>
      <c r="AG328" s="265"/>
      <c r="AH328" s="265"/>
      <c r="AI328" s="265" t="s">
        <v>526</v>
      </c>
      <c r="AJ328" s="265"/>
      <c r="AK328" s="265"/>
      <c r="AL328" s="265"/>
      <c r="AM328" s="265" t="s">
        <v>522</v>
      </c>
      <c r="AN328" s="265"/>
      <c r="AO328" s="265"/>
      <c r="AP328" s="267"/>
      <c r="AQ328" s="267" t="s">
        <v>354</v>
      </c>
      <c r="AR328" s="268"/>
      <c r="AS328" s="268"/>
      <c r="AT328" s="269"/>
      <c r="AU328" s="279" t="s">
        <v>370</v>
      </c>
      <c r="AV328" s="279"/>
      <c r="AW328" s="279"/>
      <c r="AX328" s="280"/>
    </row>
    <row r="329" spans="1:50" ht="18.75" hidden="1" customHeight="1" x14ac:dyDescent="0.15">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8"/>
      <c r="B332" s="252"/>
      <c r="C332" s="251"/>
      <c r="D332" s="252"/>
      <c r="E332" s="251"/>
      <c r="F332" s="314"/>
      <c r="G332" s="272" t="s">
        <v>371</v>
      </c>
      <c r="H332" s="169"/>
      <c r="I332" s="169"/>
      <c r="J332" s="169"/>
      <c r="K332" s="169"/>
      <c r="L332" s="169"/>
      <c r="M332" s="169"/>
      <c r="N332" s="169"/>
      <c r="O332" s="169"/>
      <c r="P332" s="170"/>
      <c r="Q332" s="176" t="s">
        <v>456</v>
      </c>
      <c r="R332" s="169"/>
      <c r="S332" s="169"/>
      <c r="T332" s="169"/>
      <c r="U332" s="169"/>
      <c r="V332" s="169"/>
      <c r="W332" s="169"/>
      <c r="X332" s="169"/>
      <c r="Y332" s="169"/>
      <c r="Z332" s="169"/>
      <c r="AA332" s="169"/>
      <c r="AB332" s="287" t="s">
        <v>457</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8"/>
      <c r="B339" s="252"/>
      <c r="C339" s="251"/>
      <c r="D339" s="252"/>
      <c r="E339" s="251"/>
      <c r="F339" s="314"/>
      <c r="G339" s="272" t="s">
        <v>371</v>
      </c>
      <c r="H339" s="169"/>
      <c r="I339" s="169"/>
      <c r="J339" s="169"/>
      <c r="K339" s="169"/>
      <c r="L339" s="169"/>
      <c r="M339" s="169"/>
      <c r="N339" s="169"/>
      <c r="O339" s="169"/>
      <c r="P339" s="170"/>
      <c r="Q339" s="176" t="s">
        <v>456</v>
      </c>
      <c r="R339" s="169"/>
      <c r="S339" s="169"/>
      <c r="T339" s="169"/>
      <c r="U339" s="169"/>
      <c r="V339" s="169"/>
      <c r="W339" s="169"/>
      <c r="X339" s="169"/>
      <c r="Y339" s="169"/>
      <c r="Z339" s="169"/>
      <c r="AA339" s="169"/>
      <c r="AB339" s="287" t="s">
        <v>457</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8"/>
      <c r="B346" s="252"/>
      <c r="C346" s="251"/>
      <c r="D346" s="252"/>
      <c r="E346" s="251"/>
      <c r="F346" s="314"/>
      <c r="G346" s="272" t="s">
        <v>371</v>
      </c>
      <c r="H346" s="169"/>
      <c r="I346" s="169"/>
      <c r="J346" s="169"/>
      <c r="K346" s="169"/>
      <c r="L346" s="169"/>
      <c r="M346" s="169"/>
      <c r="N346" s="169"/>
      <c r="O346" s="169"/>
      <c r="P346" s="170"/>
      <c r="Q346" s="176" t="s">
        <v>456</v>
      </c>
      <c r="R346" s="169"/>
      <c r="S346" s="169"/>
      <c r="T346" s="169"/>
      <c r="U346" s="169"/>
      <c r="V346" s="169"/>
      <c r="W346" s="169"/>
      <c r="X346" s="169"/>
      <c r="Y346" s="169"/>
      <c r="Z346" s="169"/>
      <c r="AA346" s="169"/>
      <c r="AB346" s="287" t="s">
        <v>457</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8"/>
      <c r="B353" s="252"/>
      <c r="C353" s="251"/>
      <c r="D353" s="252"/>
      <c r="E353" s="251"/>
      <c r="F353" s="314"/>
      <c r="G353" s="272" t="s">
        <v>371</v>
      </c>
      <c r="H353" s="169"/>
      <c r="I353" s="169"/>
      <c r="J353" s="169"/>
      <c r="K353" s="169"/>
      <c r="L353" s="169"/>
      <c r="M353" s="169"/>
      <c r="N353" s="169"/>
      <c r="O353" s="169"/>
      <c r="P353" s="170"/>
      <c r="Q353" s="176" t="s">
        <v>456</v>
      </c>
      <c r="R353" s="169"/>
      <c r="S353" s="169"/>
      <c r="T353" s="169"/>
      <c r="U353" s="169"/>
      <c r="V353" s="169"/>
      <c r="W353" s="169"/>
      <c r="X353" s="169"/>
      <c r="Y353" s="169"/>
      <c r="Z353" s="169"/>
      <c r="AA353" s="169"/>
      <c r="AB353" s="287" t="s">
        <v>457</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8"/>
      <c r="B360" s="252"/>
      <c r="C360" s="251"/>
      <c r="D360" s="252"/>
      <c r="E360" s="251"/>
      <c r="F360" s="314"/>
      <c r="G360" s="272" t="s">
        <v>371</v>
      </c>
      <c r="H360" s="169"/>
      <c r="I360" s="169"/>
      <c r="J360" s="169"/>
      <c r="K360" s="169"/>
      <c r="L360" s="169"/>
      <c r="M360" s="169"/>
      <c r="N360" s="169"/>
      <c r="O360" s="169"/>
      <c r="P360" s="170"/>
      <c r="Q360" s="176" t="s">
        <v>456</v>
      </c>
      <c r="R360" s="169"/>
      <c r="S360" s="169"/>
      <c r="T360" s="169"/>
      <c r="U360" s="169"/>
      <c r="V360" s="169"/>
      <c r="W360" s="169"/>
      <c r="X360" s="169"/>
      <c r="Y360" s="169"/>
      <c r="Z360" s="169"/>
      <c r="AA360" s="169"/>
      <c r="AB360" s="287" t="s">
        <v>457</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8"/>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529</v>
      </c>
      <c r="AF372" s="265"/>
      <c r="AG372" s="265"/>
      <c r="AH372" s="265"/>
      <c r="AI372" s="265" t="s">
        <v>526</v>
      </c>
      <c r="AJ372" s="265"/>
      <c r="AK372" s="265"/>
      <c r="AL372" s="265"/>
      <c r="AM372" s="265" t="s">
        <v>521</v>
      </c>
      <c r="AN372" s="265"/>
      <c r="AO372" s="265"/>
      <c r="AP372" s="267"/>
      <c r="AQ372" s="267" t="s">
        <v>354</v>
      </c>
      <c r="AR372" s="268"/>
      <c r="AS372" s="268"/>
      <c r="AT372" s="269"/>
      <c r="AU372" s="279" t="s">
        <v>370</v>
      </c>
      <c r="AV372" s="279"/>
      <c r="AW372" s="279"/>
      <c r="AX372" s="280"/>
    </row>
    <row r="373" spans="1:50" ht="18.75" hidden="1" customHeight="1" x14ac:dyDescent="0.15">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529</v>
      </c>
      <c r="AF376" s="265"/>
      <c r="AG376" s="265"/>
      <c r="AH376" s="265"/>
      <c r="AI376" s="265" t="s">
        <v>526</v>
      </c>
      <c r="AJ376" s="265"/>
      <c r="AK376" s="265"/>
      <c r="AL376" s="265"/>
      <c r="AM376" s="265" t="s">
        <v>521</v>
      </c>
      <c r="AN376" s="265"/>
      <c r="AO376" s="265"/>
      <c r="AP376" s="267"/>
      <c r="AQ376" s="267" t="s">
        <v>354</v>
      </c>
      <c r="AR376" s="268"/>
      <c r="AS376" s="268"/>
      <c r="AT376" s="269"/>
      <c r="AU376" s="279" t="s">
        <v>370</v>
      </c>
      <c r="AV376" s="279"/>
      <c r="AW376" s="279"/>
      <c r="AX376" s="280"/>
    </row>
    <row r="377" spans="1:50" ht="18.75" hidden="1" customHeight="1" x14ac:dyDescent="0.15">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529</v>
      </c>
      <c r="AF380" s="265"/>
      <c r="AG380" s="265"/>
      <c r="AH380" s="265"/>
      <c r="AI380" s="265" t="s">
        <v>526</v>
      </c>
      <c r="AJ380" s="265"/>
      <c r="AK380" s="265"/>
      <c r="AL380" s="265"/>
      <c r="AM380" s="265" t="s">
        <v>521</v>
      </c>
      <c r="AN380" s="265"/>
      <c r="AO380" s="265"/>
      <c r="AP380" s="267"/>
      <c r="AQ380" s="267" t="s">
        <v>354</v>
      </c>
      <c r="AR380" s="268"/>
      <c r="AS380" s="268"/>
      <c r="AT380" s="269"/>
      <c r="AU380" s="279" t="s">
        <v>370</v>
      </c>
      <c r="AV380" s="279"/>
      <c r="AW380" s="279"/>
      <c r="AX380" s="280"/>
    </row>
    <row r="381" spans="1:50" ht="18.75" hidden="1" customHeight="1" x14ac:dyDescent="0.15">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529</v>
      </c>
      <c r="AF384" s="265"/>
      <c r="AG384" s="265"/>
      <c r="AH384" s="265"/>
      <c r="AI384" s="265" t="s">
        <v>526</v>
      </c>
      <c r="AJ384" s="265"/>
      <c r="AK384" s="265"/>
      <c r="AL384" s="265"/>
      <c r="AM384" s="265" t="s">
        <v>521</v>
      </c>
      <c r="AN384" s="265"/>
      <c r="AO384" s="265"/>
      <c r="AP384" s="267"/>
      <c r="AQ384" s="267" t="s">
        <v>354</v>
      </c>
      <c r="AR384" s="268"/>
      <c r="AS384" s="268"/>
      <c r="AT384" s="269"/>
      <c r="AU384" s="279" t="s">
        <v>370</v>
      </c>
      <c r="AV384" s="279"/>
      <c r="AW384" s="279"/>
      <c r="AX384" s="280"/>
    </row>
    <row r="385" spans="1:50" ht="18.75" hidden="1" customHeight="1" x14ac:dyDescent="0.15">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529</v>
      </c>
      <c r="AF388" s="265"/>
      <c r="AG388" s="265"/>
      <c r="AH388" s="265"/>
      <c r="AI388" s="265" t="s">
        <v>526</v>
      </c>
      <c r="AJ388" s="265"/>
      <c r="AK388" s="265"/>
      <c r="AL388" s="265"/>
      <c r="AM388" s="265" t="s">
        <v>521</v>
      </c>
      <c r="AN388" s="265"/>
      <c r="AO388" s="265"/>
      <c r="AP388" s="267"/>
      <c r="AQ388" s="267" t="s">
        <v>354</v>
      </c>
      <c r="AR388" s="268"/>
      <c r="AS388" s="268"/>
      <c r="AT388" s="269"/>
      <c r="AU388" s="279" t="s">
        <v>370</v>
      </c>
      <c r="AV388" s="279"/>
      <c r="AW388" s="279"/>
      <c r="AX388" s="280"/>
    </row>
    <row r="389" spans="1:50" ht="18.75" hidden="1" customHeight="1" x14ac:dyDescent="0.15">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8"/>
      <c r="B392" s="252"/>
      <c r="C392" s="251"/>
      <c r="D392" s="252"/>
      <c r="E392" s="251"/>
      <c r="F392" s="314"/>
      <c r="G392" s="272" t="s">
        <v>371</v>
      </c>
      <c r="H392" s="169"/>
      <c r="I392" s="169"/>
      <c r="J392" s="169"/>
      <c r="K392" s="169"/>
      <c r="L392" s="169"/>
      <c r="M392" s="169"/>
      <c r="N392" s="169"/>
      <c r="O392" s="169"/>
      <c r="P392" s="170"/>
      <c r="Q392" s="176" t="s">
        <v>456</v>
      </c>
      <c r="R392" s="169"/>
      <c r="S392" s="169"/>
      <c r="T392" s="169"/>
      <c r="U392" s="169"/>
      <c r="V392" s="169"/>
      <c r="W392" s="169"/>
      <c r="X392" s="169"/>
      <c r="Y392" s="169"/>
      <c r="Z392" s="169"/>
      <c r="AA392" s="169"/>
      <c r="AB392" s="287" t="s">
        <v>457</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8"/>
      <c r="B399" s="252"/>
      <c r="C399" s="251"/>
      <c r="D399" s="252"/>
      <c r="E399" s="251"/>
      <c r="F399" s="314"/>
      <c r="G399" s="272" t="s">
        <v>371</v>
      </c>
      <c r="H399" s="169"/>
      <c r="I399" s="169"/>
      <c r="J399" s="169"/>
      <c r="K399" s="169"/>
      <c r="L399" s="169"/>
      <c r="M399" s="169"/>
      <c r="N399" s="169"/>
      <c r="O399" s="169"/>
      <c r="P399" s="170"/>
      <c r="Q399" s="176" t="s">
        <v>456</v>
      </c>
      <c r="R399" s="169"/>
      <c r="S399" s="169"/>
      <c r="T399" s="169"/>
      <c r="U399" s="169"/>
      <c r="V399" s="169"/>
      <c r="W399" s="169"/>
      <c r="X399" s="169"/>
      <c r="Y399" s="169"/>
      <c r="Z399" s="169"/>
      <c r="AA399" s="169"/>
      <c r="AB399" s="287" t="s">
        <v>457</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8"/>
      <c r="B406" s="252"/>
      <c r="C406" s="251"/>
      <c r="D406" s="252"/>
      <c r="E406" s="251"/>
      <c r="F406" s="314"/>
      <c r="G406" s="272" t="s">
        <v>371</v>
      </c>
      <c r="H406" s="169"/>
      <c r="I406" s="169"/>
      <c r="J406" s="169"/>
      <c r="K406" s="169"/>
      <c r="L406" s="169"/>
      <c r="M406" s="169"/>
      <c r="N406" s="169"/>
      <c r="O406" s="169"/>
      <c r="P406" s="170"/>
      <c r="Q406" s="176" t="s">
        <v>456</v>
      </c>
      <c r="R406" s="169"/>
      <c r="S406" s="169"/>
      <c r="T406" s="169"/>
      <c r="U406" s="169"/>
      <c r="V406" s="169"/>
      <c r="W406" s="169"/>
      <c r="X406" s="169"/>
      <c r="Y406" s="169"/>
      <c r="Z406" s="169"/>
      <c r="AA406" s="169"/>
      <c r="AB406" s="287" t="s">
        <v>457</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8"/>
      <c r="B413" s="252"/>
      <c r="C413" s="251"/>
      <c r="D413" s="252"/>
      <c r="E413" s="251"/>
      <c r="F413" s="314"/>
      <c r="G413" s="272" t="s">
        <v>371</v>
      </c>
      <c r="H413" s="169"/>
      <c r="I413" s="169"/>
      <c r="J413" s="169"/>
      <c r="K413" s="169"/>
      <c r="L413" s="169"/>
      <c r="M413" s="169"/>
      <c r="N413" s="169"/>
      <c r="O413" s="169"/>
      <c r="P413" s="170"/>
      <c r="Q413" s="176" t="s">
        <v>456</v>
      </c>
      <c r="R413" s="169"/>
      <c r="S413" s="169"/>
      <c r="T413" s="169"/>
      <c r="U413" s="169"/>
      <c r="V413" s="169"/>
      <c r="W413" s="169"/>
      <c r="X413" s="169"/>
      <c r="Y413" s="169"/>
      <c r="Z413" s="169"/>
      <c r="AA413" s="169"/>
      <c r="AB413" s="287" t="s">
        <v>457</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8"/>
      <c r="B420" s="252"/>
      <c r="C420" s="251"/>
      <c r="D420" s="252"/>
      <c r="E420" s="251"/>
      <c r="F420" s="314"/>
      <c r="G420" s="272" t="s">
        <v>371</v>
      </c>
      <c r="H420" s="169"/>
      <c r="I420" s="169"/>
      <c r="J420" s="169"/>
      <c r="K420" s="169"/>
      <c r="L420" s="169"/>
      <c r="M420" s="169"/>
      <c r="N420" s="169"/>
      <c r="O420" s="169"/>
      <c r="P420" s="170"/>
      <c r="Q420" s="176" t="s">
        <v>456</v>
      </c>
      <c r="R420" s="169"/>
      <c r="S420" s="169"/>
      <c r="T420" s="169"/>
      <c r="U420" s="169"/>
      <c r="V420" s="169"/>
      <c r="W420" s="169"/>
      <c r="X420" s="169"/>
      <c r="Y420" s="169"/>
      <c r="Z420" s="169"/>
      <c r="AA420" s="169"/>
      <c r="AB420" s="287" t="s">
        <v>457</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8"/>
      <c r="B430" s="252"/>
      <c r="C430" s="249" t="s">
        <v>555</v>
      </c>
      <c r="D430" s="250"/>
      <c r="E430" s="238" t="s">
        <v>539</v>
      </c>
      <c r="F430" s="448"/>
      <c r="G430" s="240" t="s">
        <v>374</v>
      </c>
      <c r="H430" s="158"/>
      <c r="I430" s="158"/>
      <c r="J430" s="241" t="s">
        <v>589</v>
      </c>
      <c r="K430" s="242"/>
      <c r="L430" s="242"/>
      <c r="M430" s="242"/>
      <c r="N430" s="242"/>
      <c r="O430" s="242"/>
      <c r="P430" s="242"/>
      <c r="Q430" s="242"/>
      <c r="R430" s="242"/>
      <c r="S430" s="242"/>
      <c r="T430" s="243"/>
      <c r="U430" s="244" t="s">
        <v>590</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522</v>
      </c>
      <c r="AJ431" s="181"/>
      <c r="AK431" s="181"/>
      <c r="AL431" s="176"/>
      <c r="AM431" s="181" t="s">
        <v>517</v>
      </c>
      <c r="AN431" s="181"/>
      <c r="AO431" s="181"/>
      <c r="AP431" s="176"/>
      <c r="AQ431" s="176" t="s">
        <v>354</v>
      </c>
      <c r="AR431" s="169"/>
      <c r="AS431" s="169"/>
      <c r="AT431" s="170"/>
      <c r="AU431" s="134" t="s">
        <v>253</v>
      </c>
      <c r="AV431" s="134"/>
      <c r="AW431" s="134"/>
      <c r="AX431" s="135"/>
    </row>
    <row r="432" spans="1:50" ht="18.75" customHeight="1" x14ac:dyDescent="0.15">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590</v>
      </c>
      <c r="AF432" s="136"/>
      <c r="AG432" s="137" t="s">
        <v>355</v>
      </c>
      <c r="AH432" s="172"/>
      <c r="AI432" s="182"/>
      <c r="AJ432" s="182"/>
      <c r="AK432" s="182"/>
      <c r="AL432" s="177"/>
      <c r="AM432" s="182"/>
      <c r="AN432" s="182"/>
      <c r="AO432" s="182"/>
      <c r="AP432" s="177"/>
      <c r="AQ432" s="217" t="s">
        <v>590</v>
      </c>
      <c r="AR432" s="136"/>
      <c r="AS432" s="137" t="s">
        <v>355</v>
      </c>
      <c r="AT432" s="172"/>
      <c r="AU432" s="136" t="s">
        <v>592</v>
      </c>
      <c r="AV432" s="136"/>
      <c r="AW432" s="137" t="s">
        <v>300</v>
      </c>
      <c r="AX432" s="138"/>
    </row>
    <row r="433" spans="1:50" x14ac:dyDescent="0.15">
      <c r="A433" s="998"/>
      <c r="B433" s="252"/>
      <c r="C433" s="251"/>
      <c r="D433" s="252"/>
      <c r="E433" s="166"/>
      <c r="F433" s="167"/>
      <c r="G433" s="230" t="s">
        <v>590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590</v>
      </c>
      <c r="AC433" s="133"/>
      <c r="AD433" s="133"/>
      <c r="AE433" s="111" t="s">
        <v>589</v>
      </c>
      <c r="AF433" s="112"/>
      <c r="AG433" s="112"/>
      <c r="AH433" s="113"/>
      <c r="AI433" s="111" t="s">
        <v>589</v>
      </c>
      <c r="AJ433" s="112"/>
      <c r="AK433" s="112"/>
      <c r="AL433" s="112"/>
      <c r="AM433" s="111" t="s">
        <v>565</v>
      </c>
      <c r="AN433" s="112"/>
      <c r="AO433" s="112"/>
      <c r="AP433" s="113"/>
      <c r="AQ433" s="111" t="s">
        <v>589</v>
      </c>
      <c r="AR433" s="112"/>
      <c r="AS433" s="112"/>
      <c r="AT433" s="113"/>
      <c r="AU433" s="112" t="s">
        <v>589</v>
      </c>
      <c r="AV433" s="112"/>
      <c r="AW433" s="112"/>
      <c r="AX433" s="222"/>
    </row>
    <row r="434" spans="1:50" x14ac:dyDescent="0.15">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591</v>
      </c>
      <c r="AC434" s="221"/>
      <c r="AD434" s="221"/>
      <c r="AE434" s="111" t="s">
        <v>589</v>
      </c>
      <c r="AF434" s="112"/>
      <c r="AG434" s="112"/>
      <c r="AH434" s="113"/>
      <c r="AI434" s="111" t="s">
        <v>593</v>
      </c>
      <c r="AJ434" s="112"/>
      <c r="AK434" s="112"/>
      <c r="AL434" s="112"/>
      <c r="AM434" s="111" t="s">
        <v>565</v>
      </c>
      <c r="AN434" s="112"/>
      <c r="AO434" s="112"/>
      <c r="AP434" s="113"/>
      <c r="AQ434" s="111" t="s">
        <v>589</v>
      </c>
      <c r="AR434" s="112"/>
      <c r="AS434" s="112"/>
      <c r="AT434" s="113"/>
      <c r="AU434" s="112" t="s">
        <v>589</v>
      </c>
      <c r="AV434" s="112"/>
      <c r="AW434" s="112"/>
      <c r="AX434" s="222"/>
    </row>
    <row r="435" spans="1:50" x14ac:dyDescent="0.15">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589</v>
      </c>
      <c r="AF435" s="112"/>
      <c r="AG435" s="112"/>
      <c r="AH435" s="113"/>
      <c r="AI435" s="111" t="s">
        <v>593</v>
      </c>
      <c r="AJ435" s="112"/>
      <c r="AK435" s="112"/>
      <c r="AL435" s="112"/>
      <c r="AM435" s="111" t="s">
        <v>565</v>
      </c>
      <c r="AN435" s="112"/>
      <c r="AO435" s="112"/>
      <c r="AP435" s="113"/>
      <c r="AQ435" s="111" t="s">
        <v>589</v>
      </c>
      <c r="AR435" s="112"/>
      <c r="AS435" s="112"/>
      <c r="AT435" s="113"/>
      <c r="AU435" s="112" t="s">
        <v>593</v>
      </c>
      <c r="AV435" s="112"/>
      <c r="AW435" s="112"/>
      <c r="AX435" s="222"/>
    </row>
    <row r="436" spans="1:50" ht="18.75" hidden="1" customHeight="1" x14ac:dyDescent="0.15">
      <c r="A436" s="99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521</v>
      </c>
      <c r="AJ436" s="181"/>
      <c r="AK436" s="181"/>
      <c r="AL436" s="176"/>
      <c r="AM436" s="181" t="s">
        <v>517</v>
      </c>
      <c r="AN436" s="181"/>
      <c r="AO436" s="181"/>
      <c r="AP436" s="176"/>
      <c r="AQ436" s="176" t="s">
        <v>354</v>
      </c>
      <c r="AR436" s="169"/>
      <c r="AS436" s="169"/>
      <c r="AT436" s="170"/>
      <c r="AU436" s="134" t="s">
        <v>253</v>
      </c>
      <c r="AV436" s="134"/>
      <c r="AW436" s="134"/>
      <c r="AX436" s="135"/>
    </row>
    <row r="437" spans="1:50" ht="18.75" hidden="1" customHeight="1" x14ac:dyDescent="0.15">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521</v>
      </c>
      <c r="AJ441" s="181"/>
      <c r="AK441" s="181"/>
      <c r="AL441" s="176"/>
      <c r="AM441" s="181" t="s">
        <v>513</v>
      </c>
      <c r="AN441" s="181"/>
      <c r="AO441" s="181"/>
      <c r="AP441" s="176"/>
      <c r="AQ441" s="176" t="s">
        <v>354</v>
      </c>
      <c r="AR441" s="169"/>
      <c r="AS441" s="169"/>
      <c r="AT441" s="170"/>
      <c r="AU441" s="134" t="s">
        <v>253</v>
      </c>
      <c r="AV441" s="134"/>
      <c r="AW441" s="134"/>
      <c r="AX441" s="135"/>
    </row>
    <row r="442" spans="1:50" ht="18.75" hidden="1" customHeight="1" x14ac:dyDescent="0.15">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521</v>
      </c>
      <c r="AJ446" s="181"/>
      <c r="AK446" s="181"/>
      <c r="AL446" s="176"/>
      <c r="AM446" s="181" t="s">
        <v>518</v>
      </c>
      <c r="AN446" s="181"/>
      <c r="AO446" s="181"/>
      <c r="AP446" s="176"/>
      <c r="AQ446" s="176" t="s">
        <v>354</v>
      </c>
      <c r="AR446" s="169"/>
      <c r="AS446" s="169"/>
      <c r="AT446" s="170"/>
      <c r="AU446" s="134" t="s">
        <v>253</v>
      </c>
      <c r="AV446" s="134"/>
      <c r="AW446" s="134"/>
      <c r="AX446" s="135"/>
    </row>
    <row r="447" spans="1:50" ht="18.75" hidden="1" customHeight="1" x14ac:dyDescent="0.15">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521</v>
      </c>
      <c r="AJ451" s="181"/>
      <c r="AK451" s="181"/>
      <c r="AL451" s="176"/>
      <c r="AM451" s="181" t="s">
        <v>517</v>
      </c>
      <c r="AN451" s="181"/>
      <c r="AO451" s="181"/>
      <c r="AP451" s="176"/>
      <c r="AQ451" s="176" t="s">
        <v>354</v>
      </c>
      <c r="AR451" s="169"/>
      <c r="AS451" s="169"/>
      <c r="AT451" s="170"/>
      <c r="AU451" s="134" t="s">
        <v>253</v>
      </c>
      <c r="AV451" s="134"/>
      <c r="AW451" s="134"/>
      <c r="AX451" s="135"/>
    </row>
    <row r="452" spans="1:50" ht="18.75" hidden="1" customHeight="1" x14ac:dyDescent="0.15">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521</v>
      </c>
      <c r="AJ456" s="181"/>
      <c r="AK456" s="181"/>
      <c r="AL456" s="176"/>
      <c r="AM456" s="181" t="s">
        <v>517</v>
      </c>
      <c r="AN456" s="181"/>
      <c r="AO456" s="181"/>
      <c r="AP456" s="176"/>
      <c r="AQ456" s="176" t="s">
        <v>354</v>
      </c>
      <c r="AR456" s="169"/>
      <c r="AS456" s="169"/>
      <c r="AT456" s="170"/>
      <c r="AU456" s="134" t="s">
        <v>253</v>
      </c>
      <c r="AV456" s="134"/>
      <c r="AW456" s="134"/>
      <c r="AX456" s="135"/>
    </row>
    <row r="457" spans="1:50" ht="18.75" customHeight="1" x14ac:dyDescent="0.15">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591</v>
      </c>
      <c r="AF457" s="136"/>
      <c r="AG457" s="137" t="s">
        <v>355</v>
      </c>
      <c r="AH457" s="172"/>
      <c r="AI457" s="182"/>
      <c r="AJ457" s="182"/>
      <c r="AK457" s="182"/>
      <c r="AL457" s="177"/>
      <c r="AM457" s="182"/>
      <c r="AN457" s="182"/>
      <c r="AO457" s="182"/>
      <c r="AP457" s="177"/>
      <c r="AQ457" s="217" t="s">
        <v>592</v>
      </c>
      <c r="AR457" s="136"/>
      <c r="AS457" s="137" t="s">
        <v>355</v>
      </c>
      <c r="AT457" s="172"/>
      <c r="AU457" s="136" t="s">
        <v>590</v>
      </c>
      <c r="AV457" s="136"/>
      <c r="AW457" s="137" t="s">
        <v>300</v>
      </c>
      <c r="AX457" s="138"/>
    </row>
    <row r="458" spans="1:50" x14ac:dyDescent="0.15">
      <c r="A458" s="998"/>
      <c r="B458" s="252"/>
      <c r="C458" s="251"/>
      <c r="D458" s="252"/>
      <c r="E458" s="166"/>
      <c r="F458" s="167"/>
      <c r="G458" s="230" t="s">
        <v>591</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590</v>
      </c>
      <c r="AC458" s="133"/>
      <c r="AD458" s="133"/>
      <c r="AE458" s="111" t="s">
        <v>589</v>
      </c>
      <c r="AF458" s="112"/>
      <c r="AG458" s="112"/>
      <c r="AH458" s="112"/>
      <c r="AI458" s="111" t="s">
        <v>593</v>
      </c>
      <c r="AJ458" s="112"/>
      <c r="AK458" s="112"/>
      <c r="AL458" s="112"/>
      <c r="AM458" s="111" t="s">
        <v>565</v>
      </c>
      <c r="AN458" s="112"/>
      <c r="AO458" s="112"/>
      <c r="AP458" s="113"/>
      <c r="AQ458" s="111" t="s">
        <v>593</v>
      </c>
      <c r="AR458" s="112"/>
      <c r="AS458" s="112"/>
      <c r="AT458" s="113"/>
      <c r="AU458" s="112" t="s">
        <v>589</v>
      </c>
      <c r="AV458" s="112"/>
      <c r="AW458" s="112"/>
      <c r="AX458" s="222"/>
    </row>
    <row r="459" spans="1:50" x14ac:dyDescent="0.15">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590</v>
      </c>
      <c r="AC459" s="221"/>
      <c r="AD459" s="221"/>
      <c r="AE459" s="111" t="s">
        <v>593</v>
      </c>
      <c r="AF459" s="112"/>
      <c r="AG459" s="112"/>
      <c r="AH459" s="113"/>
      <c r="AI459" s="111" t="s">
        <v>589</v>
      </c>
      <c r="AJ459" s="112"/>
      <c r="AK459" s="112"/>
      <c r="AL459" s="112"/>
      <c r="AM459" s="111" t="s">
        <v>565</v>
      </c>
      <c r="AN459" s="112"/>
      <c r="AO459" s="112"/>
      <c r="AP459" s="113"/>
      <c r="AQ459" s="111" t="s">
        <v>589</v>
      </c>
      <c r="AR459" s="112"/>
      <c r="AS459" s="112"/>
      <c r="AT459" s="113"/>
      <c r="AU459" s="112" t="s">
        <v>589</v>
      </c>
      <c r="AV459" s="112"/>
      <c r="AW459" s="112"/>
      <c r="AX459" s="222"/>
    </row>
    <row r="460" spans="1:50" x14ac:dyDescent="0.15">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593</v>
      </c>
      <c r="AF460" s="112"/>
      <c r="AG460" s="112"/>
      <c r="AH460" s="113"/>
      <c r="AI460" s="111" t="s">
        <v>593</v>
      </c>
      <c r="AJ460" s="112"/>
      <c r="AK460" s="112"/>
      <c r="AL460" s="112"/>
      <c r="AM460" s="111" t="s">
        <v>565</v>
      </c>
      <c r="AN460" s="112"/>
      <c r="AO460" s="112"/>
      <c r="AP460" s="113"/>
      <c r="AQ460" s="111" t="s">
        <v>589</v>
      </c>
      <c r="AR460" s="112"/>
      <c r="AS460" s="112"/>
      <c r="AT460" s="113"/>
      <c r="AU460" s="112" t="s">
        <v>593</v>
      </c>
      <c r="AV460" s="112"/>
      <c r="AW460" s="112"/>
      <c r="AX460" s="222"/>
    </row>
    <row r="461" spans="1:50" ht="18.75" hidden="1" customHeight="1" x14ac:dyDescent="0.15">
      <c r="A461" s="99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521</v>
      </c>
      <c r="AJ461" s="181"/>
      <c r="AK461" s="181"/>
      <c r="AL461" s="176"/>
      <c r="AM461" s="181" t="s">
        <v>519</v>
      </c>
      <c r="AN461" s="181"/>
      <c r="AO461" s="181"/>
      <c r="AP461" s="176"/>
      <c r="AQ461" s="176" t="s">
        <v>354</v>
      </c>
      <c r="AR461" s="169"/>
      <c r="AS461" s="169"/>
      <c r="AT461" s="170"/>
      <c r="AU461" s="134" t="s">
        <v>253</v>
      </c>
      <c r="AV461" s="134"/>
      <c r="AW461" s="134"/>
      <c r="AX461" s="135"/>
    </row>
    <row r="462" spans="1:50" ht="18.75" hidden="1" customHeight="1" x14ac:dyDescent="0.15">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521</v>
      </c>
      <c r="AJ466" s="181"/>
      <c r="AK466" s="181"/>
      <c r="AL466" s="176"/>
      <c r="AM466" s="181" t="s">
        <v>517</v>
      </c>
      <c r="AN466" s="181"/>
      <c r="AO466" s="181"/>
      <c r="AP466" s="176"/>
      <c r="AQ466" s="176" t="s">
        <v>354</v>
      </c>
      <c r="AR466" s="169"/>
      <c r="AS466" s="169"/>
      <c r="AT466" s="170"/>
      <c r="AU466" s="134" t="s">
        <v>253</v>
      </c>
      <c r="AV466" s="134"/>
      <c r="AW466" s="134"/>
      <c r="AX466" s="135"/>
    </row>
    <row r="467" spans="1:50" ht="18.75" hidden="1" customHeight="1" x14ac:dyDescent="0.15">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521</v>
      </c>
      <c r="AJ471" s="181"/>
      <c r="AK471" s="181"/>
      <c r="AL471" s="176"/>
      <c r="AM471" s="181" t="s">
        <v>513</v>
      </c>
      <c r="AN471" s="181"/>
      <c r="AO471" s="181"/>
      <c r="AP471" s="176"/>
      <c r="AQ471" s="176" t="s">
        <v>354</v>
      </c>
      <c r="AR471" s="169"/>
      <c r="AS471" s="169"/>
      <c r="AT471" s="170"/>
      <c r="AU471" s="134" t="s">
        <v>253</v>
      </c>
      <c r="AV471" s="134"/>
      <c r="AW471" s="134"/>
      <c r="AX471" s="135"/>
    </row>
    <row r="472" spans="1:50" ht="18.75" hidden="1" customHeight="1" x14ac:dyDescent="0.15">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521</v>
      </c>
      <c r="AJ476" s="181"/>
      <c r="AK476" s="181"/>
      <c r="AL476" s="176"/>
      <c r="AM476" s="181" t="s">
        <v>517</v>
      </c>
      <c r="AN476" s="181"/>
      <c r="AO476" s="181"/>
      <c r="AP476" s="176"/>
      <c r="AQ476" s="176" t="s">
        <v>354</v>
      </c>
      <c r="AR476" s="169"/>
      <c r="AS476" s="169"/>
      <c r="AT476" s="170"/>
      <c r="AU476" s="134" t="s">
        <v>253</v>
      </c>
      <c r="AV476" s="134"/>
      <c r="AW476" s="134"/>
      <c r="AX476" s="135"/>
    </row>
    <row r="477" spans="1:50" ht="18.75" hidden="1" customHeight="1" x14ac:dyDescent="0.15">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8"/>
      <c r="B481" s="252"/>
      <c r="C481" s="251"/>
      <c r="D481" s="252"/>
      <c r="E481" s="157" t="s">
        <v>561</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18" customHeight="1" x14ac:dyDescent="0.15">
      <c r="A482" s="998"/>
      <c r="B482" s="252"/>
      <c r="C482" s="251"/>
      <c r="D482" s="252"/>
      <c r="E482" s="160" t="s">
        <v>591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18" customHeight="1" thickBot="1" x14ac:dyDescent="0.2">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8"/>
      <c r="B484" s="252"/>
      <c r="C484" s="251"/>
      <c r="D484" s="252"/>
      <c r="E484" s="238" t="s">
        <v>556</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522</v>
      </c>
      <c r="AJ485" s="181"/>
      <c r="AK485" s="181"/>
      <c r="AL485" s="176"/>
      <c r="AM485" s="181" t="s">
        <v>519</v>
      </c>
      <c r="AN485" s="181"/>
      <c r="AO485" s="181"/>
      <c r="AP485" s="176"/>
      <c r="AQ485" s="176" t="s">
        <v>354</v>
      </c>
      <c r="AR485" s="169"/>
      <c r="AS485" s="169"/>
      <c r="AT485" s="170"/>
      <c r="AU485" s="134" t="s">
        <v>253</v>
      </c>
      <c r="AV485" s="134"/>
      <c r="AW485" s="134"/>
      <c r="AX485" s="135"/>
    </row>
    <row r="486" spans="1:50" ht="18.75" hidden="1" customHeight="1" x14ac:dyDescent="0.15">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521</v>
      </c>
      <c r="AJ490" s="181"/>
      <c r="AK490" s="181"/>
      <c r="AL490" s="176"/>
      <c r="AM490" s="181" t="s">
        <v>519</v>
      </c>
      <c r="AN490" s="181"/>
      <c r="AO490" s="181"/>
      <c r="AP490" s="176"/>
      <c r="AQ490" s="176" t="s">
        <v>354</v>
      </c>
      <c r="AR490" s="169"/>
      <c r="AS490" s="169"/>
      <c r="AT490" s="170"/>
      <c r="AU490" s="134" t="s">
        <v>253</v>
      </c>
      <c r="AV490" s="134"/>
      <c r="AW490" s="134"/>
      <c r="AX490" s="135"/>
    </row>
    <row r="491" spans="1:50" ht="18.75" hidden="1" customHeight="1" x14ac:dyDescent="0.15">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521</v>
      </c>
      <c r="AJ495" s="181"/>
      <c r="AK495" s="181"/>
      <c r="AL495" s="176"/>
      <c r="AM495" s="181" t="s">
        <v>517</v>
      </c>
      <c r="AN495" s="181"/>
      <c r="AO495" s="181"/>
      <c r="AP495" s="176"/>
      <c r="AQ495" s="176" t="s">
        <v>354</v>
      </c>
      <c r="AR495" s="169"/>
      <c r="AS495" s="169"/>
      <c r="AT495" s="170"/>
      <c r="AU495" s="134" t="s">
        <v>253</v>
      </c>
      <c r="AV495" s="134"/>
      <c r="AW495" s="134"/>
      <c r="AX495" s="135"/>
    </row>
    <row r="496" spans="1:50" ht="18.75" hidden="1" customHeight="1" x14ac:dyDescent="0.15">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521</v>
      </c>
      <c r="AJ500" s="181"/>
      <c r="AK500" s="181"/>
      <c r="AL500" s="176"/>
      <c r="AM500" s="181" t="s">
        <v>518</v>
      </c>
      <c r="AN500" s="181"/>
      <c r="AO500" s="181"/>
      <c r="AP500" s="176"/>
      <c r="AQ500" s="176" t="s">
        <v>354</v>
      </c>
      <c r="AR500" s="169"/>
      <c r="AS500" s="169"/>
      <c r="AT500" s="170"/>
      <c r="AU500" s="134" t="s">
        <v>253</v>
      </c>
      <c r="AV500" s="134"/>
      <c r="AW500" s="134"/>
      <c r="AX500" s="135"/>
    </row>
    <row r="501" spans="1:50" ht="18.75" hidden="1" customHeight="1" x14ac:dyDescent="0.15">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521</v>
      </c>
      <c r="AJ505" s="181"/>
      <c r="AK505" s="181"/>
      <c r="AL505" s="176"/>
      <c r="AM505" s="181" t="s">
        <v>519</v>
      </c>
      <c r="AN505" s="181"/>
      <c r="AO505" s="181"/>
      <c r="AP505" s="176"/>
      <c r="AQ505" s="176" t="s">
        <v>354</v>
      </c>
      <c r="AR505" s="169"/>
      <c r="AS505" s="169"/>
      <c r="AT505" s="170"/>
      <c r="AU505" s="134" t="s">
        <v>253</v>
      </c>
      <c r="AV505" s="134"/>
      <c r="AW505" s="134"/>
      <c r="AX505" s="135"/>
    </row>
    <row r="506" spans="1:50" ht="18.75" hidden="1" customHeight="1" x14ac:dyDescent="0.15">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521</v>
      </c>
      <c r="AJ510" s="181"/>
      <c r="AK510" s="181"/>
      <c r="AL510" s="176"/>
      <c r="AM510" s="181" t="s">
        <v>517</v>
      </c>
      <c r="AN510" s="181"/>
      <c r="AO510" s="181"/>
      <c r="AP510" s="176"/>
      <c r="AQ510" s="176" t="s">
        <v>354</v>
      </c>
      <c r="AR510" s="169"/>
      <c r="AS510" s="169"/>
      <c r="AT510" s="170"/>
      <c r="AU510" s="134" t="s">
        <v>253</v>
      </c>
      <c r="AV510" s="134"/>
      <c r="AW510" s="134"/>
      <c r="AX510" s="135"/>
    </row>
    <row r="511" spans="1:50" ht="18.75" hidden="1" customHeight="1" x14ac:dyDescent="0.15">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522</v>
      </c>
      <c r="AJ515" s="181"/>
      <c r="AK515" s="181"/>
      <c r="AL515" s="176"/>
      <c r="AM515" s="181" t="s">
        <v>517</v>
      </c>
      <c r="AN515" s="181"/>
      <c r="AO515" s="181"/>
      <c r="AP515" s="176"/>
      <c r="AQ515" s="176" t="s">
        <v>354</v>
      </c>
      <c r="AR515" s="169"/>
      <c r="AS515" s="169"/>
      <c r="AT515" s="170"/>
      <c r="AU515" s="134" t="s">
        <v>253</v>
      </c>
      <c r="AV515" s="134"/>
      <c r="AW515" s="134"/>
      <c r="AX515" s="135"/>
    </row>
    <row r="516" spans="1:50" ht="18.75" hidden="1" customHeight="1" x14ac:dyDescent="0.15">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522</v>
      </c>
      <c r="AJ520" s="181"/>
      <c r="AK520" s="181"/>
      <c r="AL520" s="176"/>
      <c r="AM520" s="181" t="s">
        <v>517</v>
      </c>
      <c r="AN520" s="181"/>
      <c r="AO520" s="181"/>
      <c r="AP520" s="176"/>
      <c r="AQ520" s="176" t="s">
        <v>354</v>
      </c>
      <c r="AR520" s="169"/>
      <c r="AS520" s="169"/>
      <c r="AT520" s="170"/>
      <c r="AU520" s="134" t="s">
        <v>253</v>
      </c>
      <c r="AV520" s="134"/>
      <c r="AW520" s="134"/>
      <c r="AX520" s="135"/>
    </row>
    <row r="521" spans="1:50" ht="18.75" hidden="1" customHeight="1" x14ac:dyDescent="0.15">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521</v>
      </c>
      <c r="AJ525" s="181"/>
      <c r="AK525" s="181"/>
      <c r="AL525" s="176"/>
      <c r="AM525" s="181" t="s">
        <v>513</v>
      </c>
      <c r="AN525" s="181"/>
      <c r="AO525" s="181"/>
      <c r="AP525" s="176"/>
      <c r="AQ525" s="176" t="s">
        <v>354</v>
      </c>
      <c r="AR525" s="169"/>
      <c r="AS525" s="169"/>
      <c r="AT525" s="170"/>
      <c r="AU525" s="134" t="s">
        <v>253</v>
      </c>
      <c r="AV525" s="134"/>
      <c r="AW525" s="134"/>
      <c r="AX525" s="135"/>
    </row>
    <row r="526" spans="1:50" ht="18.75" hidden="1" customHeight="1" x14ac:dyDescent="0.15">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521</v>
      </c>
      <c r="AJ530" s="181"/>
      <c r="AK530" s="181"/>
      <c r="AL530" s="176"/>
      <c r="AM530" s="181" t="s">
        <v>517</v>
      </c>
      <c r="AN530" s="181"/>
      <c r="AO530" s="181"/>
      <c r="AP530" s="176"/>
      <c r="AQ530" s="176" t="s">
        <v>354</v>
      </c>
      <c r="AR530" s="169"/>
      <c r="AS530" s="169"/>
      <c r="AT530" s="170"/>
      <c r="AU530" s="134" t="s">
        <v>253</v>
      </c>
      <c r="AV530" s="134"/>
      <c r="AW530" s="134"/>
      <c r="AX530" s="135"/>
    </row>
    <row r="531" spans="1:50" ht="18.75" hidden="1" customHeight="1" x14ac:dyDescent="0.15">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8"/>
      <c r="B535" s="252"/>
      <c r="C535" s="251"/>
      <c r="D535" s="252"/>
      <c r="E535" s="157" t="s">
        <v>562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8"/>
      <c r="B538" s="252"/>
      <c r="C538" s="251"/>
      <c r="D538" s="252"/>
      <c r="E538" s="238" t="s">
        <v>557</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522</v>
      </c>
      <c r="AJ539" s="181"/>
      <c r="AK539" s="181"/>
      <c r="AL539" s="176"/>
      <c r="AM539" s="181" t="s">
        <v>517</v>
      </c>
      <c r="AN539" s="181"/>
      <c r="AO539" s="181"/>
      <c r="AP539" s="176"/>
      <c r="AQ539" s="176" t="s">
        <v>354</v>
      </c>
      <c r="AR539" s="169"/>
      <c r="AS539" s="169"/>
      <c r="AT539" s="170"/>
      <c r="AU539" s="134" t="s">
        <v>253</v>
      </c>
      <c r="AV539" s="134"/>
      <c r="AW539" s="134"/>
      <c r="AX539" s="135"/>
    </row>
    <row r="540" spans="1:50" ht="18.75" hidden="1" customHeight="1" x14ac:dyDescent="0.15">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521</v>
      </c>
      <c r="AJ544" s="181"/>
      <c r="AK544" s="181"/>
      <c r="AL544" s="176"/>
      <c r="AM544" s="181" t="s">
        <v>519</v>
      </c>
      <c r="AN544" s="181"/>
      <c r="AO544" s="181"/>
      <c r="AP544" s="176"/>
      <c r="AQ544" s="176" t="s">
        <v>354</v>
      </c>
      <c r="AR544" s="169"/>
      <c r="AS544" s="169"/>
      <c r="AT544" s="170"/>
      <c r="AU544" s="134" t="s">
        <v>253</v>
      </c>
      <c r="AV544" s="134"/>
      <c r="AW544" s="134"/>
      <c r="AX544" s="135"/>
    </row>
    <row r="545" spans="1:50" ht="18.75" hidden="1" customHeight="1" x14ac:dyDescent="0.15">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521</v>
      </c>
      <c r="AJ549" s="181"/>
      <c r="AK549" s="181"/>
      <c r="AL549" s="176"/>
      <c r="AM549" s="181" t="s">
        <v>513</v>
      </c>
      <c r="AN549" s="181"/>
      <c r="AO549" s="181"/>
      <c r="AP549" s="176"/>
      <c r="AQ549" s="176" t="s">
        <v>354</v>
      </c>
      <c r="AR549" s="169"/>
      <c r="AS549" s="169"/>
      <c r="AT549" s="170"/>
      <c r="AU549" s="134" t="s">
        <v>253</v>
      </c>
      <c r="AV549" s="134"/>
      <c r="AW549" s="134"/>
      <c r="AX549" s="135"/>
    </row>
    <row r="550" spans="1:50" ht="18.75" hidden="1" customHeight="1" x14ac:dyDescent="0.15">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521</v>
      </c>
      <c r="AJ554" s="181"/>
      <c r="AK554" s="181"/>
      <c r="AL554" s="176"/>
      <c r="AM554" s="181" t="s">
        <v>513</v>
      </c>
      <c r="AN554" s="181"/>
      <c r="AO554" s="181"/>
      <c r="AP554" s="176"/>
      <c r="AQ554" s="176" t="s">
        <v>354</v>
      </c>
      <c r="AR554" s="169"/>
      <c r="AS554" s="169"/>
      <c r="AT554" s="170"/>
      <c r="AU554" s="134" t="s">
        <v>253</v>
      </c>
      <c r="AV554" s="134"/>
      <c r="AW554" s="134"/>
      <c r="AX554" s="135"/>
    </row>
    <row r="555" spans="1:50" ht="18.75" hidden="1" customHeight="1" x14ac:dyDescent="0.15">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521</v>
      </c>
      <c r="AJ559" s="181"/>
      <c r="AK559" s="181"/>
      <c r="AL559" s="176"/>
      <c r="AM559" s="181" t="s">
        <v>517</v>
      </c>
      <c r="AN559" s="181"/>
      <c r="AO559" s="181"/>
      <c r="AP559" s="176"/>
      <c r="AQ559" s="176" t="s">
        <v>354</v>
      </c>
      <c r="AR559" s="169"/>
      <c r="AS559" s="169"/>
      <c r="AT559" s="170"/>
      <c r="AU559" s="134" t="s">
        <v>253</v>
      </c>
      <c r="AV559" s="134"/>
      <c r="AW559" s="134"/>
      <c r="AX559" s="135"/>
    </row>
    <row r="560" spans="1:50" ht="18.75" hidden="1" customHeight="1" x14ac:dyDescent="0.15">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521</v>
      </c>
      <c r="AJ564" s="181"/>
      <c r="AK564" s="181"/>
      <c r="AL564" s="176"/>
      <c r="AM564" s="181" t="s">
        <v>513</v>
      </c>
      <c r="AN564" s="181"/>
      <c r="AO564" s="181"/>
      <c r="AP564" s="176"/>
      <c r="AQ564" s="176" t="s">
        <v>354</v>
      </c>
      <c r="AR564" s="169"/>
      <c r="AS564" s="169"/>
      <c r="AT564" s="170"/>
      <c r="AU564" s="134" t="s">
        <v>253</v>
      </c>
      <c r="AV564" s="134"/>
      <c r="AW564" s="134"/>
      <c r="AX564" s="135"/>
    </row>
    <row r="565" spans="1:50" ht="18.75" hidden="1" customHeight="1" x14ac:dyDescent="0.15">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522</v>
      </c>
      <c r="AJ569" s="181"/>
      <c r="AK569" s="181"/>
      <c r="AL569" s="176"/>
      <c r="AM569" s="181" t="s">
        <v>513</v>
      </c>
      <c r="AN569" s="181"/>
      <c r="AO569" s="181"/>
      <c r="AP569" s="176"/>
      <c r="AQ569" s="176" t="s">
        <v>354</v>
      </c>
      <c r="AR569" s="169"/>
      <c r="AS569" s="169"/>
      <c r="AT569" s="170"/>
      <c r="AU569" s="134" t="s">
        <v>253</v>
      </c>
      <c r="AV569" s="134"/>
      <c r="AW569" s="134"/>
      <c r="AX569" s="135"/>
    </row>
    <row r="570" spans="1:50" ht="18.75" hidden="1" customHeight="1" x14ac:dyDescent="0.15">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521</v>
      </c>
      <c r="AJ574" s="181"/>
      <c r="AK574" s="181"/>
      <c r="AL574" s="176"/>
      <c r="AM574" s="181" t="s">
        <v>513</v>
      </c>
      <c r="AN574" s="181"/>
      <c r="AO574" s="181"/>
      <c r="AP574" s="176"/>
      <c r="AQ574" s="176" t="s">
        <v>354</v>
      </c>
      <c r="AR574" s="169"/>
      <c r="AS574" s="169"/>
      <c r="AT574" s="170"/>
      <c r="AU574" s="134" t="s">
        <v>253</v>
      </c>
      <c r="AV574" s="134"/>
      <c r="AW574" s="134"/>
      <c r="AX574" s="135"/>
    </row>
    <row r="575" spans="1:50" ht="18.75" hidden="1" customHeight="1" x14ac:dyDescent="0.15">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521</v>
      </c>
      <c r="AJ579" s="181"/>
      <c r="AK579" s="181"/>
      <c r="AL579" s="176"/>
      <c r="AM579" s="181" t="s">
        <v>513</v>
      </c>
      <c r="AN579" s="181"/>
      <c r="AO579" s="181"/>
      <c r="AP579" s="176"/>
      <c r="AQ579" s="176" t="s">
        <v>354</v>
      </c>
      <c r="AR579" s="169"/>
      <c r="AS579" s="169"/>
      <c r="AT579" s="170"/>
      <c r="AU579" s="134" t="s">
        <v>253</v>
      </c>
      <c r="AV579" s="134"/>
      <c r="AW579" s="134"/>
      <c r="AX579" s="135"/>
    </row>
    <row r="580" spans="1:50" ht="18.75" hidden="1" customHeight="1" x14ac:dyDescent="0.15">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521</v>
      </c>
      <c r="AJ584" s="181"/>
      <c r="AK584" s="181"/>
      <c r="AL584" s="176"/>
      <c r="AM584" s="181" t="s">
        <v>517</v>
      </c>
      <c r="AN584" s="181"/>
      <c r="AO584" s="181"/>
      <c r="AP584" s="176"/>
      <c r="AQ584" s="176" t="s">
        <v>354</v>
      </c>
      <c r="AR584" s="169"/>
      <c r="AS584" s="169"/>
      <c r="AT584" s="170"/>
      <c r="AU584" s="134" t="s">
        <v>253</v>
      </c>
      <c r="AV584" s="134"/>
      <c r="AW584" s="134"/>
      <c r="AX584" s="135"/>
    </row>
    <row r="585" spans="1:50" ht="18.75" hidden="1" customHeight="1" x14ac:dyDescent="0.15">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8"/>
      <c r="B589" s="252"/>
      <c r="C589" s="251"/>
      <c r="D589" s="252"/>
      <c r="E589" s="157" t="s">
        <v>562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8"/>
      <c r="B592" s="252"/>
      <c r="C592" s="251"/>
      <c r="D592" s="252"/>
      <c r="E592" s="238" t="s">
        <v>556</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521</v>
      </c>
      <c r="AJ593" s="181"/>
      <c r="AK593" s="181"/>
      <c r="AL593" s="176"/>
      <c r="AM593" s="181" t="s">
        <v>513</v>
      </c>
      <c r="AN593" s="181"/>
      <c r="AO593" s="181"/>
      <c r="AP593" s="176"/>
      <c r="AQ593" s="176" t="s">
        <v>354</v>
      </c>
      <c r="AR593" s="169"/>
      <c r="AS593" s="169"/>
      <c r="AT593" s="170"/>
      <c r="AU593" s="134" t="s">
        <v>253</v>
      </c>
      <c r="AV593" s="134"/>
      <c r="AW593" s="134"/>
      <c r="AX593" s="135"/>
    </row>
    <row r="594" spans="1:50" ht="18.75" hidden="1" customHeight="1" x14ac:dyDescent="0.15">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522</v>
      </c>
      <c r="AJ598" s="181"/>
      <c r="AK598" s="181"/>
      <c r="AL598" s="176"/>
      <c r="AM598" s="181" t="s">
        <v>518</v>
      </c>
      <c r="AN598" s="181"/>
      <c r="AO598" s="181"/>
      <c r="AP598" s="176"/>
      <c r="AQ598" s="176" t="s">
        <v>354</v>
      </c>
      <c r="AR598" s="169"/>
      <c r="AS598" s="169"/>
      <c r="AT598" s="170"/>
      <c r="AU598" s="134" t="s">
        <v>253</v>
      </c>
      <c r="AV598" s="134"/>
      <c r="AW598" s="134"/>
      <c r="AX598" s="135"/>
    </row>
    <row r="599" spans="1:50" ht="18.75" hidden="1" customHeight="1" x14ac:dyDescent="0.15">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521</v>
      </c>
      <c r="AJ603" s="181"/>
      <c r="AK603" s="181"/>
      <c r="AL603" s="176"/>
      <c r="AM603" s="181" t="s">
        <v>513</v>
      </c>
      <c r="AN603" s="181"/>
      <c r="AO603" s="181"/>
      <c r="AP603" s="176"/>
      <c r="AQ603" s="176" t="s">
        <v>354</v>
      </c>
      <c r="AR603" s="169"/>
      <c r="AS603" s="169"/>
      <c r="AT603" s="170"/>
      <c r="AU603" s="134" t="s">
        <v>253</v>
      </c>
      <c r="AV603" s="134"/>
      <c r="AW603" s="134"/>
      <c r="AX603" s="135"/>
    </row>
    <row r="604" spans="1:50" ht="18.75" hidden="1" customHeight="1" x14ac:dyDescent="0.15">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521</v>
      </c>
      <c r="AJ608" s="181"/>
      <c r="AK608" s="181"/>
      <c r="AL608" s="176"/>
      <c r="AM608" s="181" t="s">
        <v>513</v>
      </c>
      <c r="AN608" s="181"/>
      <c r="AO608" s="181"/>
      <c r="AP608" s="176"/>
      <c r="AQ608" s="176" t="s">
        <v>354</v>
      </c>
      <c r="AR608" s="169"/>
      <c r="AS608" s="169"/>
      <c r="AT608" s="170"/>
      <c r="AU608" s="134" t="s">
        <v>253</v>
      </c>
      <c r="AV608" s="134"/>
      <c r="AW608" s="134"/>
      <c r="AX608" s="135"/>
    </row>
    <row r="609" spans="1:50" ht="18.75" hidden="1" customHeight="1" x14ac:dyDescent="0.15">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521</v>
      </c>
      <c r="AJ613" s="181"/>
      <c r="AK613" s="181"/>
      <c r="AL613" s="176"/>
      <c r="AM613" s="181" t="s">
        <v>517</v>
      </c>
      <c r="AN613" s="181"/>
      <c r="AO613" s="181"/>
      <c r="AP613" s="176"/>
      <c r="AQ613" s="176" t="s">
        <v>354</v>
      </c>
      <c r="AR613" s="169"/>
      <c r="AS613" s="169"/>
      <c r="AT613" s="170"/>
      <c r="AU613" s="134" t="s">
        <v>253</v>
      </c>
      <c r="AV613" s="134"/>
      <c r="AW613" s="134"/>
      <c r="AX613" s="135"/>
    </row>
    <row r="614" spans="1:50" ht="18.75" hidden="1" customHeight="1" x14ac:dyDescent="0.15">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521</v>
      </c>
      <c r="AJ618" s="181"/>
      <c r="AK618" s="181"/>
      <c r="AL618" s="176"/>
      <c r="AM618" s="181" t="s">
        <v>517</v>
      </c>
      <c r="AN618" s="181"/>
      <c r="AO618" s="181"/>
      <c r="AP618" s="176"/>
      <c r="AQ618" s="176" t="s">
        <v>354</v>
      </c>
      <c r="AR618" s="169"/>
      <c r="AS618" s="169"/>
      <c r="AT618" s="170"/>
      <c r="AU618" s="134" t="s">
        <v>253</v>
      </c>
      <c r="AV618" s="134"/>
      <c r="AW618" s="134"/>
      <c r="AX618" s="135"/>
    </row>
    <row r="619" spans="1:50" ht="18.75" hidden="1" customHeight="1" x14ac:dyDescent="0.15">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521</v>
      </c>
      <c r="AJ623" s="181"/>
      <c r="AK623" s="181"/>
      <c r="AL623" s="176"/>
      <c r="AM623" s="181" t="s">
        <v>518</v>
      </c>
      <c r="AN623" s="181"/>
      <c r="AO623" s="181"/>
      <c r="AP623" s="176"/>
      <c r="AQ623" s="176" t="s">
        <v>354</v>
      </c>
      <c r="AR623" s="169"/>
      <c r="AS623" s="169"/>
      <c r="AT623" s="170"/>
      <c r="AU623" s="134" t="s">
        <v>253</v>
      </c>
      <c r="AV623" s="134"/>
      <c r="AW623" s="134"/>
      <c r="AX623" s="135"/>
    </row>
    <row r="624" spans="1:50" ht="18.75" hidden="1" customHeight="1" x14ac:dyDescent="0.15">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521</v>
      </c>
      <c r="AJ628" s="181"/>
      <c r="AK628" s="181"/>
      <c r="AL628" s="176"/>
      <c r="AM628" s="181" t="s">
        <v>517</v>
      </c>
      <c r="AN628" s="181"/>
      <c r="AO628" s="181"/>
      <c r="AP628" s="176"/>
      <c r="AQ628" s="176" t="s">
        <v>354</v>
      </c>
      <c r="AR628" s="169"/>
      <c r="AS628" s="169"/>
      <c r="AT628" s="170"/>
      <c r="AU628" s="134" t="s">
        <v>253</v>
      </c>
      <c r="AV628" s="134"/>
      <c r="AW628" s="134"/>
      <c r="AX628" s="135"/>
    </row>
    <row r="629" spans="1:50" ht="18.75" hidden="1" customHeight="1" x14ac:dyDescent="0.15">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521</v>
      </c>
      <c r="AJ633" s="181"/>
      <c r="AK633" s="181"/>
      <c r="AL633" s="176"/>
      <c r="AM633" s="181" t="s">
        <v>513</v>
      </c>
      <c r="AN633" s="181"/>
      <c r="AO633" s="181"/>
      <c r="AP633" s="176"/>
      <c r="AQ633" s="176" t="s">
        <v>354</v>
      </c>
      <c r="AR633" s="169"/>
      <c r="AS633" s="169"/>
      <c r="AT633" s="170"/>
      <c r="AU633" s="134" t="s">
        <v>253</v>
      </c>
      <c r="AV633" s="134"/>
      <c r="AW633" s="134"/>
      <c r="AX633" s="135"/>
    </row>
    <row r="634" spans="1:50" ht="18.75" hidden="1" customHeight="1" x14ac:dyDescent="0.15">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521</v>
      </c>
      <c r="AJ638" s="181"/>
      <c r="AK638" s="181"/>
      <c r="AL638" s="176"/>
      <c r="AM638" s="181" t="s">
        <v>517</v>
      </c>
      <c r="AN638" s="181"/>
      <c r="AO638" s="181"/>
      <c r="AP638" s="176"/>
      <c r="AQ638" s="176" t="s">
        <v>354</v>
      </c>
      <c r="AR638" s="169"/>
      <c r="AS638" s="169"/>
      <c r="AT638" s="170"/>
      <c r="AU638" s="134" t="s">
        <v>253</v>
      </c>
      <c r="AV638" s="134"/>
      <c r="AW638" s="134"/>
      <c r="AX638" s="135"/>
    </row>
    <row r="639" spans="1:50" ht="18.75" hidden="1" customHeight="1" x14ac:dyDescent="0.15">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8"/>
      <c r="B643" s="252"/>
      <c r="C643" s="251"/>
      <c r="D643" s="252"/>
      <c r="E643" s="157" t="s">
        <v>562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8"/>
      <c r="B646" s="252"/>
      <c r="C646" s="251"/>
      <c r="D646" s="252"/>
      <c r="E646" s="238" t="s">
        <v>557</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522</v>
      </c>
      <c r="AJ647" s="181"/>
      <c r="AK647" s="181"/>
      <c r="AL647" s="176"/>
      <c r="AM647" s="181" t="s">
        <v>513</v>
      </c>
      <c r="AN647" s="181"/>
      <c r="AO647" s="181"/>
      <c r="AP647" s="176"/>
      <c r="AQ647" s="176" t="s">
        <v>354</v>
      </c>
      <c r="AR647" s="169"/>
      <c r="AS647" s="169"/>
      <c r="AT647" s="170"/>
      <c r="AU647" s="134" t="s">
        <v>253</v>
      </c>
      <c r="AV647" s="134"/>
      <c r="AW647" s="134"/>
      <c r="AX647" s="135"/>
    </row>
    <row r="648" spans="1:50" ht="18.75" hidden="1" customHeight="1" x14ac:dyDescent="0.15">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521</v>
      </c>
      <c r="AJ652" s="181"/>
      <c r="AK652" s="181"/>
      <c r="AL652" s="176"/>
      <c r="AM652" s="181" t="s">
        <v>513</v>
      </c>
      <c r="AN652" s="181"/>
      <c r="AO652" s="181"/>
      <c r="AP652" s="176"/>
      <c r="AQ652" s="176" t="s">
        <v>354</v>
      </c>
      <c r="AR652" s="169"/>
      <c r="AS652" s="169"/>
      <c r="AT652" s="170"/>
      <c r="AU652" s="134" t="s">
        <v>253</v>
      </c>
      <c r="AV652" s="134"/>
      <c r="AW652" s="134"/>
      <c r="AX652" s="135"/>
    </row>
    <row r="653" spans="1:50" ht="18.75" hidden="1" customHeight="1" x14ac:dyDescent="0.15">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521</v>
      </c>
      <c r="AJ657" s="181"/>
      <c r="AK657" s="181"/>
      <c r="AL657" s="176"/>
      <c r="AM657" s="181" t="s">
        <v>517</v>
      </c>
      <c r="AN657" s="181"/>
      <c r="AO657" s="181"/>
      <c r="AP657" s="176"/>
      <c r="AQ657" s="176" t="s">
        <v>354</v>
      </c>
      <c r="AR657" s="169"/>
      <c r="AS657" s="169"/>
      <c r="AT657" s="170"/>
      <c r="AU657" s="134" t="s">
        <v>253</v>
      </c>
      <c r="AV657" s="134"/>
      <c r="AW657" s="134"/>
      <c r="AX657" s="135"/>
    </row>
    <row r="658" spans="1:50" ht="18.75" hidden="1" customHeight="1" x14ac:dyDescent="0.15">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521</v>
      </c>
      <c r="AJ662" s="181"/>
      <c r="AK662" s="181"/>
      <c r="AL662" s="176"/>
      <c r="AM662" s="181" t="s">
        <v>513</v>
      </c>
      <c r="AN662" s="181"/>
      <c r="AO662" s="181"/>
      <c r="AP662" s="176"/>
      <c r="AQ662" s="176" t="s">
        <v>354</v>
      </c>
      <c r="AR662" s="169"/>
      <c r="AS662" s="169"/>
      <c r="AT662" s="170"/>
      <c r="AU662" s="134" t="s">
        <v>253</v>
      </c>
      <c r="AV662" s="134"/>
      <c r="AW662" s="134"/>
      <c r="AX662" s="135"/>
    </row>
    <row r="663" spans="1:50" ht="18.75" hidden="1" customHeight="1" x14ac:dyDescent="0.15">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521</v>
      </c>
      <c r="AJ667" s="181"/>
      <c r="AK667" s="181"/>
      <c r="AL667" s="176"/>
      <c r="AM667" s="181" t="s">
        <v>513</v>
      </c>
      <c r="AN667" s="181"/>
      <c r="AO667" s="181"/>
      <c r="AP667" s="176"/>
      <c r="AQ667" s="176" t="s">
        <v>354</v>
      </c>
      <c r="AR667" s="169"/>
      <c r="AS667" s="169"/>
      <c r="AT667" s="170"/>
      <c r="AU667" s="134" t="s">
        <v>253</v>
      </c>
      <c r="AV667" s="134"/>
      <c r="AW667" s="134"/>
      <c r="AX667" s="135"/>
    </row>
    <row r="668" spans="1:50" ht="18.75" hidden="1" customHeight="1" x14ac:dyDescent="0.15">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522</v>
      </c>
      <c r="AJ672" s="181"/>
      <c r="AK672" s="181"/>
      <c r="AL672" s="176"/>
      <c r="AM672" s="181" t="s">
        <v>513</v>
      </c>
      <c r="AN672" s="181"/>
      <c r="AO672" s="181"/>
      <c r="AP672" s="176"/>
      <c r="AQ672" s="176" t="s">
        <v>354</v>
      </c>
      <c r="AR672" s="169"/>
      <c r="AS672" s="169"/>
      <c r="AT672" s="170"/>
      <c r="AU672" s="134" t="s">
        <v>253</v>
      </c>
      <c r="AV672" s="134"/>
      <c r="AW672" s="134"/>
      <c r="AX672" s="135"/>
    </row>
    <row r="673" spans="1:50" ht="18.75" hidden="1" customHeight="1" x14ac:dyDescent="0.15">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521</v>
      </c>
      <c r="AJ677" s="181"/>
      <c r="AK677" s="181"/>
      <c r="AL677" s="176"/>
      <c r="AM677" s="181" t="s">
        <v>519</v>
      </c>
      <c r="AN677" s="181"/>
      <c r="AO677" s="181"/>
      <c r="AP677" s="176"/>
      <c r="AQ677" s="176" t="s">
        <v>354</v>
      </c>
      <c r="AR677" s="169"/>
      <c r="AS677" s="169"/>
      <c r="AT677" s="170"/>
      <c r="AU677" s="134" t="s">
        <v>253</v>
      </c>
      <c r="AV677" s="134"/>
      <c r="AW677" s="134"/>
      <c r="AX677" s="135"/>
    </row>
    <row r="678" spans="1:50" ht="18.75" hidden="1" customHeight="1" x14ac:dyDescent="0.15">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522</v>
      </c>
      <c r="AJ682" s="181"/>
      <c r="AK682" s="181"/>
      <c r="AL682" s="176"/>
      <c r="AM682" s="181" t="s">
        <v>517</v>
      </c>
      <c r="AN682" s="181"/>
      <c r="AO682" s="181"/>
      <c r="AP682" s="176"/>
      <c r="AQ682" s="176" t="s">
        <v>354</v>
      </c>
      <c r="AR682" s="169"/>
      <c r="AS682" s="169"/>
      <c r="AT682" s="170"/>
      <c r="AU682" s="134" t="s">
        <v>253</v>
      </c>
      <c r="AV682" s="134"/>
      <c r="AW682" s="134"/>
      <c r="AX682" s="135"/>
    </row>
    <row r="683" spans="1:50" ht="18.75" hidden="1" customHeight="1" x14ac:dyDescent="0.15">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521</v>
      </c>
      <c r="AJ687" s="181"/>
      <c r="AK687" s="181"/>
      <c r="AL687" s="176"/>
      <c r="AM687" s="181" t="s">
        <v>513</v>
      </c>
      <c r="AN687" s="181"/>
      <c r="AO687" s="181"/>
      <c r="AP687" s="176"/>
      <c r="AQ687" s="176" t="s">
        <v>354</v>
      </c>
      <c r="AR687" s="169"/>
      <c r="AS687" s="169"/>
      <c r="AT687" s="170"/>
      <c r="AU687" s="134" t="s">
        <v>253</v>
      </c>
      <c r="AV687" s="134"/>
      <c r="AW687" s="134"/>
      <c r="AX687" s="135"/>
    </row>
    <row r="688" spans="1:50" ht="18.75" hidden="1" customHeight="1" x14ac:dyDescent="0.15">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521</v>
      </c>
      <c r="AJ692" s="181"/>
      <c r="AK692" s="181"/>
      <c r="AL692" s="176"/>
      <c r="AM692" s="181" t="s">
        <v>518</v>
      </c>
      <c r="AN692" s="181"/>
      <c r="AO692" s="181"/>
      <c r="AP692" s="176"/>
      <c r="AQ692" s="176" t="s">
        <v>354</v>
      </c>
      <c r="AR692" s="169"/>
      <c r="AS692" s="169"/>
      <c r="AT692" s="170"/>
      <c r="AU692" s="134" t="s">
        <v>253</v>
      </c>
      <c r="AV692" s="134"/>
      <c r="AW692" s="134"/>
      <c r="AX692" s="135"/>
    </row>
    <row r="693" spans="1:50" ht="18.75" hidden="1" customHeight="1" x14ac:dyDescent="0.15">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8"/>
      <c r="B697" s="252"/>
      <c r="C697" s="251"/>
      <c r="D697" s="252"/>
      <c r="E697" s="157" t="s">
        <v>562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6.25" customHeight="1" x14ac:dyDescent="0.15">
      <c r="A702" s="529" t="s">
        <v>259</v>
      </c>
      <c r="B702" s="530"/>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9" t="s">
        <v>607</v>
      </c>
      <c r="AE702" s="900"/>
      <c r="AF702" s="900"/>
      <c r="AG702" s="889" t="s">
        <v>594</v>
      </c>
      <c r="AH702" s="890"/>
      <c r="AI702" s="890"/>
      <c r="AJ702" s="890"/>
      <c r="AK702" s="890"/>
      <c r="AL702" s="890"/>
      <c r="AM702" s="890"/>
      <c r="AN702" s="890"/>
      <c r="AO702" s="890"/>
      <c r="AP702" s="890"/>
      <c r="AQ702" s="890"/>
      <c r="AR702" s="890"/>
      <c r="AS702" s="890"/>
      <c r="AT702" s="890"/>
      <c r="AU702" s="890"/>
      <c r="AV702" s="890"/>
      <c r="AW702" s="890"/>
      <c r="AX702" s="891"/>
    </row>
    <row r="703" spans="1:50" ht="108.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607</v>
      </c>
      <c r="AE703" s="155"/>
      <c r="AF703" s="155"/>
      <c r="AG703" s="666" t="s">
        <v>595</v>
      </c>
      <c r="AH703" s="667"/>
      <c r="AI703" s="667"/>
      <c r="AJ703" s="667"/>
      <c r="AK703" s="667"/>
      <c r="AL703" s="667"/>
      <c r="AM703" s="667"/>
      <c r="AN703" s="667"/>
      <c r="AO703" s="667"/>
      <c r="AP703" s="667"/>
      <c r="AQ703" s="667"/>
      <c r="AR703" s="667"/>
      <c r="AS703" s="667"/>
      <c r="AT703" s="667"/>
      <c r="AU703" s="667"/>
      <c r="AV703" s="667"/>
      <c r="AW703" s="667"/>
      <c r="AX703" s="668"/>
    </row>
    <row r="704" spans="1:50" ht="108.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607</v>
      </c>
      <c r="AE704" s="586"/>
      <c r="AF704" s="586"/>
      <c r="AG704" s="428" t="s">
        <v>596</v>
      </c>
      <c r="AH704" s="233"/>
      <c r="AI704" s="233"/>
      <c r="AJ704" s="233"/>
      <c r="AK704" s="233"/>
      <c r="AL704" s="233"/>
      <c r="AM704" s="233"/>
      <c r="AN704" s="233"/>
      <c r="AO704" s="233"/>
      <c r="AP704" s="233"/>
      <c r="AQ704" s="233"/>
      <c r="AR704" s="233"/>
      <c r="AS704" s="233"/>
      <c r="AT704" s="233"/>
      <c r="AU704" s="233"/>
      <c r="AV704" s="233"/>
      <c r="AW704" s="233"/>
      <c r="AX704" s="429"/>
    </row>
    <row r="705" spans="1:50" ht="71.25" customHeight="1" x14ac:dyDescent="0.15">
      <c r="A705" s="623" t="s">
        <v>39</v>
      </c>
      <c r="B705" s="773"/>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4" t="s">
        <v>607</v>
      </c>
      <c r="AE705" s="735"/>
      <c r="AF705" s="735"/>
      <c r="AG705" s="160" t="s">
        <v>738</v>
      </c>
      <c r="AH705" s="161"/>
      <c r="AI705" s="161"/>
      <c r="AJ705" s="161"/>
      <c r="AK705" s="161"/>
      <c r="AL705" s="161"/>
      <c r="AM705" s="161"/>
      <c r="AN705" s="161"/>
      <c r="AO705" s="161"/>
      <c r="AP705" s="161"/>
      <c r="AQ705" s="161"/>
      <c r="AR705" s="161"/>
      <c r="AS705" s="161"/>
      <c r="AT705" s="161"/>
      <c r="AU705" s="161"/>
      <c r="AV705" s="161"/>
      <c r="AW705" s="161"/>
      <c r="AX705" s="162"/>
    </row>
    <row r="706" spans="1:50" ht="71.25" customHeight="1" x14ac:dyDescent="0.15">
      <c r="A706" s="657"/>
      <c r="B706" s="774"/>
      <c r="C706" s="616"/>
      <c r="D706" s="617"/>
      <c r="E706" s="685" t="s">
        <v>499</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4" t="s">
        <v>727</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71.25" customHeight="1" x14ac:dyDescent="0.15">
      <c r="A707" s="657"/>
      <c r="B707" s="774"/>
      <c r="C707" s="618"/>
      <c r="D707" s="619"/>
      <c r="E707" s="688" t="s">
        <v>438</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3" t="s">
        <v>727</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7"/>
      <c r="B708" s="658"/>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9" t="s">
        <v>728</v>
      </c>
      <c r="AE708" s="670"/>
      <c r="AF708" s="670"/>
      <c r="AG708" s="526" t="s">
        <v>565</v>
      </c>
      <c r="AH708" s="527"/>
      <c r="AI708" s="527"/>
      <c r="AJ708" s="527"/>
      <c r="AK708" s="527"/>
      <c r="AL708" s="527"/>
      <c r="AM708" s="527"/>
      <c r="AN708" s="527"/>
      <c r="AO708" s="527"/>
      <c r="AP708" s="527"/>
      <c r="AQ708" s="527"/>
      <c r="AR708" s="527"/>
      <c r="AS708" s="527"/>
      <c r="AT708" s="527"/>
      <c r="AU708" s="527"/>
      <c r="AV708" s="527"/>
      <c r="AW708" s="527"/>
      <c r="AX708" s="528"/>
    </row>
    <row r="709" spans="1:50" ht="57" customHeight="1" x14ac:dyDescent="0.15">
      <c r="A709" s="657"/>
      <c r="B709" s="658"/>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607</v>
      </c>
      <c r="AE709" s="155"/>
      <c r="AF709" s="155"/>
      <c r="AG709" s="666" t="s">
        <v>597</v>
      </c>
      <c r="AH709" s="667"/>
      <c r="AI709" s="667"/>
      <c r="AJ709" s="667"/>
      <c r="AK709" s="667"/>
      <c r="AL709" s="667"/>
      <c r="AM709" s="667"/>
      <c r="AN709" s="667"/>
      <c r="AO709" s="667"/>
      <c r="AP709" s="667"/>
      <c r="AQ709" s="667"/>
      <c r="AR709" s="667"/>
      <c r="AS709" s="667"/>
      <c r="AT709" s="667"/>
      <c r="AU709" s="667"/>
      <c r="AV709" s="667"/>
      <c r="AW709" s="667"/>
      <c r="AX709" s="668"/>
    </row>
    <row r="710" spans="1:50" ht="57" customHeight="1" x14ac:dyDescent="0.15">
      <c r="A710" s="657"/>
      <c r="B710" s="658"/>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607</v>
      </c>
      <c r="AE710" s="155"/>
      <c r="AF710" s="155"/>
      <c r="AG710" s="666" t="s">
        <v>598</v>
      </c>
      <c r="AH710" s="667"/>
      <c r="AI710" s="667"/>
      <c r="AJ710" s="667"/>
      <c r="AK710" s="667"/>
      <c r="AL710" s="667"/>
      <c r="AM710" s="667"/>
      <c r="AN710" s="667"/>
      <c r="AO710" s="667"/>
      <c r="AP710" s="667"/>
      <c r="AQ710" s="667"/>
      <c r="AR710" s="667"/>
      <c r="AS710" s="667"/>
      <c r="AT710" s="667"/>
      <c r="AU710" s="667"/>
      <c r="AV710" s="667"/>
      <c r="AW710" s="667"/>
      <c r="AX710" s="668"/>
    </row>
    <row r="711" spans="1:50" ht="57" customHeight="1" x14ac:dyDescent="0.15">
      <c r="A711" s="657"/>
      <c r="B711" s="658"/>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607</v>
      </c>
      <c r="AE711" s="155"/>
      <c r="AF711" s="155"/>
      <c r="AG711" s="666" t="s">
        <v>599</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8" t="s">
        <v>467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728</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7"/>
      <c r="B713" s="658"/>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728</v>
      </c>
      <c r="AE713" s="155"/>
      <c r="AF713" s="156"/>
      <c r="AG713" s="666"/>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5" t="s">
        <v>444</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1" t="s">
        <v>607</v>
      </c>
      <c r="AE714" s="592"/>
      <c r="AF714" s="593"/>
      <c r="AG714" s="691" t="s">
        <v>600</v>
      </c>
      <c r="AH714" s="692"/>
      <c r="AI714" s="692"/>
      <c r="AJ714" s="692"/>
      <c r="AK714" s="692"/>
      <c r="AL714" s="692"/>
      <c r="AM714" s="692"/>
      <c r="AN714" s="692"/>
      <c r="AO714" s="692"/>
      <c r="AP714" s="692"/>
      <c r="AQ714" s="692"/>
      <c r="AR714" s="692"/>
      <c r="AS714" s="692"/>
      <c r="AT714" s="692"/>
      <c r="AU714" s="692"/>
      <c r="AV714" s="692"/>
      <c r="AW714" s="692"/>
      <c r="AX714" s="693"/>
    </row>
    <row r="715" spans="1:50" ht="57" customHeight="1" x14ac:dyDescent="0.15">
      <c r="A715" s="623" t="s">
        <v>40</v>
      </c>
      <c r="B715" s="656"/>
      <c r="C715" s="661" t="s">
        <v>445</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607</v>
      </c>
      <c r="AE715" s="670"/>
      <c r="AF715" s="781"/>
      <c r="AG715" s="526" t="s">
        <v>601</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7"/>
      <c r="B716" s="658"/>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0" t="s">
        <v>607</v>
      </c>
      <c r="AE716" s="761"/>
      <c r="AF716" s="761"/>
      <c r="AG716" s="666" t="s">
        <v>602</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607</v>
      </c>
      <c r="AE717" s="155"/>
      <c r="AF717" s="155"/>
      <c r="AG717" s="666" t="s">
        <v>603</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728</v>
      </c>
      <c r="AE718" s="155"/>
      <c r="AF718" s="155"/>
      <c r="AG718" s="163" t="s">
        <v>565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0" t="s">
        <v>58</v>
      </c>
      <c r="B719" s="651"/>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6"/>
      <c r="AD719" s="669" t="s">
        <v>728</v>
      </c>
      <c r="AE719" s="670"/>
      <c r="AF719" s="670"/>
      <c r="AG719" s="160" t="s">
        <v>565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2"/>
      <c r="B720" s="653"/>
      <c r="C720" s="939" t="s">
        <v>460</v>
      </c>
      <c r="D720" s="937"/>
      <c r="E720" s="937"/>
      <c r="F720" s="940"/>
      <c r="G720" s="936" t="s">
        <v>461</v>
      </c>
      <c r="H720" s="937"/>
      <c r="I720" s="937"/>
      <c r="J720" s="937"/>
      <c r="K720" s="937"/>
      <c r="L720" s="937"/>
      <c r="M720" s="937"/>
      <c r="N720" s="936" t="s">
        <v>464</v>
      </c>
      <c r="O720" s="937"/>
      <c r="P720" s="937"/>
      <c r="Q720" s="937"/>
      <c r="R720" s="937"/>
      <c r="S720" s="937"/>
      <c r="T720" s="937"/>
      <c r="U720" s="937"/>
      <c r="V720" s="937"/>
      <c r="W720" s="937"/>
      <c r="X720" s="937"/>
      <c r="Y720" s="937"/>
      <c r="Z720" s="937"/>
      <c r="AA720" s="937"/>
      <c r="AB720" s="937"/>
      <c r="AC720" s="937"/>
      <c r="AD720" s="937"/>
      <c r="AE720" s="937"/>
      <c r="AF720" s="938"/>
      <c r="AG720" s="428"/>
      <c r="AH720" s="233"/>
      <c r="AI720" s="233"/>
      <c r="AJ720" s="233"/>
      <c r="AK720" s="233"/>
      <c r="AL720" s="233"/>
      <c r="AM720" s="233"/>
      <c r="AN720" s="233"/>
      <c r="AO720" s="233"/>
      <c r="AP720" s="233"/>
      <c r="AQ720" s="233"/>
      <c r="AR720" s="233"/>
      <c r="AS720" s="233"/>
      <c r="AT720" s="233"/>
      <c r="AU720" s="233"/>
      <c r="AV720" s="233"/>
      <c r="AW720" s="233"/>
      <c r="AX720" s="429"/>
    </row>
    <row r="721" spans="1:50" x14ac:dyDescent="0.15">
      <c r="A721" s="652"/>
      <c r="B721" s="653"/>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8"/>
      <c r="AH721" s="233"/>
      <c r="AI721" s="233"/>
      <c r="AJ721" s="233"/>
      <c r="AK721" s="233"/>
      <c r="AL721" s="233"/>
      <c r="AM721" s="233"/>
      <c r="AN721" s="233"/>
      <c r="AO721" s="233"/>
      <c r="AP721" s="233"/>
      <c r="AQ721" s="233"/>
      <c r="AR721" s="233"/>
      <c r="AS721" s="233"/>
      <c r="AT721" s="233"/>
      <c r="AU721" s="233"/>
      <c r="AV721" s="233"/>
      <c r="AW721" s="233"/>
      <c r="AX721" s="429"/>
    </row>
    <row r="722" spans="1:50" x14ac:dyDescent="0.15">
      <c r="A722" s="652"/>
      <c r="B722" s="653"/>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8"/>
      <c r="AH722" s="233"/>
      <c r="AI722" s="233"/>
      <c r="AJ722" s="233"/>
      <c r="AK722" s="233"/>
      <c r="AL722" s="233"/>
      <c r="AM722" s="233"/>
      <c r="AN722" s="233"/>
      <c r="AO722" s="233"/>
      <c r="AP722" s="233"/>
      <c r="AQ722" s="233"/>
      <c r="AR722" s="233"/>
      <c r="AS722" s="233"/>
      <c r="AT722" s="233"/>
      <c r="AU722" s="233"/>
      <c r="AV722" s="233"/>
      <c r="AW722" s="233"/>
      <c r="AX722" s="429"/>
    </row>
    <row r="723" spans="1:50" x14ac:dyDescent="0.15">
      <c r="A723" s="652"/>
      <c r="B723" s="653"/>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8"/>
      <c r="AH723" s="233"/>
      <c r="AI723" s="233"/>
      <c r="AJ723" s="233"/>
      <c r="AK723" s="233"/>
      <c r="AL723" s="233"/>
      <c r="AM723" s="233"/>
      <c r="AN723" s="233"/>
      <c r="AO723" s="233"/>
      <c r="AP723" s="233"/>
      <c r="AQ723" s="233"/>
      <c r="AR723" s="233"/>
      <c r="AS723" s="233"/>
      <c r="AT723" s="233"/>
      <c r="AU723" s="233"/>
      <c r="AV723" s="233"/>
      <c r="AW723" s="233"/>
      <c r="AX723" s="429"/>
    </row>
    <row r="724" spans="1:50" x14ac:dyDescent="0.15">
      <c r="A724" s="652"/>
      <c r="B724" s="653"/>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8"/>
      <c r="AH724" s="233"/>
      <c r="AI724" s="233"/>
      <c r="AJ724" s="233"/>
      <c r="AK724" s="233"/>
      <c r="AL724" s="233"/>
      <c r="AM724" s="233"/>
      <c r="AN724" s="233"/>
      <c r="AO724" s="233"/>
      <c r="AP724" s="233"/>
      <c r="AQ724" s="233"/>
      <c r="AR724" s="233"/>
      <c r="AS724" s="233"/>
      <c r="AT724" s="233"/>
      <c r="AU724" s="233"/>
      <c r="AV724" s="233"/>
      <c r="AW724" s="233"/>
      <c r="AX724" s="429"/>
    </row>
    <row r="725" spans="1:50" x14ac:dyDescent="0.15">
      <c r="A725" s="654"/>
      <c r="B725" s="655"/>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82.5" customHeight="1" x14ac:dyDescent="0.15">
      <c r="A726" s="623" t="s">
        <v>48</v>
      </c>
      <c r="B726" s="624"/>
      <c r="C726" s="443" t="s">
        <v>53</v>
      </c>
      <c r="D726" s="581"/>
      <c r="E726" s="581"/>
      <c r="F726" s="582"/>
      <c r="G726" s="801" t="s">
        <v>741</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75" customHeight="1" thickBot="1" x14ac:dyDescent="0.2">
      <c r="A727" s="625"/>
      <c r="B727" s="626"/>
      <c r="C727" s="697" t="s">
        <v>57</v>
      </c>
      <c r="D727" s="698"/>
      <c r="E727" s="698"/>
      <c r="F727" s="699"/>
      <c r="G727" s="799" t="s">
        <v>740</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42" customHeight="1" thickBot="1" x14ac:dyDescent="0.2">
      <c r="A729" s="769" t="s">
        <v>742</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82.5" customHeight="1" thickBot="1" x14ac:dyDescent="0.2">
      <c r="A731" s="620" t="s">
        <v>256</v>
      </c>
      <c r="B731" s="621"/>
      <c r="C731" s="621"/>
      <c r="D731" s="621"/>
      <c r="E731" s="622"/>
      <c r="F731" s="682" t="s">
        <v>743</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51.75" customHeight="1" thickBot="1" x14ac:dyDescent="0.2">
      <c r="A733" s="751" t="s">
        <v>747</v>
      </c>
      <c r="B733" s="752"/>
      <c r="C733" s="752"/>
      <c r="D733" s="752"/>
      <c r="E733" s="753"/>
      <c r="F733" s="770" t="s">
        <v>748</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339" customHeight="1" thickBot="1" x14ac:dyDescent="0.2">
      <c r="A735" s="613" t="s">
        <v>737</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8" t="s">
        <v>473</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543</v>
      </c>
      <c r="B737" s="124"/>
      <c r="C737" s="124"/>
      <c r="D737" s="125"/>
      <c r="E737" s="122" t="s">
        <v>565</v>
      </c>
      <c r="F737" s="122"/>
      <c r="G737" s="122"/>
      <c r="H737" s="122"/>
      <c r="I737" s="122"/>
      <c r="J737" s="122"/>
      <c r="K737" s="122"/>
      <c r="L737" s="122"/>
      <c r="M737" s="122"/>
      <c r="N737" s="101" t="s">
        <v>536</v>
      </c>
      <c r="O737" s="101"/>
      <c r="P737" s="101"/>
      <c r="Q737" s="101"/>
      <c r="R737" s="122" t="s">
        <v>565</v>
      </c>
      <c r="S737" s="122"/>
      <c r="T737" s="122"/>
      <c r="U737" s="122"/>
      <c r="V737" s="122"/>
      <c r="W737" s="122"/>
      <c r="X737" s="122"/>
      <c r="Y737" s="122"/>
      <c r="Z737" s="122"/>
      <c r="AA737" s="101" t="s">
        <v>535</v>
      </c>
      <c r="AB737" s="101"/>
      <c r="AC737" s="101"/>
      <c r="AD737" s="101"/>
      <c r="AE737" s="122" t="s">
        <v>565</v>
      </c>
      <c r="AF737" s="122"/>
      <c r="AG737" s="122"/>
      <c r="AH737" s="122"/>
      <c r="AI737" s="122"/>
      <c r="AJ737" s="122"/>
      <c r="AK737" s="122"/>
      <c r="AL737" s="122"/>
      <c r="AM737" s="122"/>
      <c r="AN737" s="101" t="s">
        <v>534</v>
      </c>
      <c r="AO737" s="101"/>
      <c r="AP737" s="101"/>
      <c r="AQ737" s="101"/>
      <c r="AR737" s="102"/>
      <c r="AS737" s="103"/>
      <c r="AT737" s="103"/>
      <c r="AU737" s="103"/>
      <c r="AV737" s="103"/>
      <c r="AW737" s="103"/>
      <c r="AX737" s="104"/>
      <c r="AY737" s="89"/>
      <c r="AZ737" s="89"/>
    </row>
    <row r="738" spans="1:52" ht="24.75" customHeight="1" x14ac:dyDescent="0.15">
      <c r="A738" s="123" t="s">
        <v>533</v>
      </c>
      <c r="B738" s="124"/>
      <c r="C738" s="124"/>
      <c r="D738" s="125"/>
      <c r="E738" s="122" t="s">
        <v>604</v>
      </c>
      <c r="F738" s="122"/>
      <c r="G738" s="122"/>
      <c r="H738" s="122"/>
      <c r="I738" s="122"/>
      <c r="J738" s="122"/>
      <c r="K738" s="122"/>
      <c r="L738" s="122"/>
      <c r="M738" s="122"/>
      <c r="N738" s="101" t="s">
        <v>532</v>
      </c>
      <c r="O738" s="101"/>
      <c r="P738" s="101"/>
      <c r="Q738" s="101"/>
      <c r="R738" s="122" t="s">
        <v>605</v>
      </c>
      <c r="S738" s="122"/>
      <c r="T738" s="122"/>
      <c r="U738" s="122"/>
      <c r="V738" s="122"/>
      <c r="W738" s="122"/>
      <c r="X738" s="122"/>
      <c r="Y738" s="122"/>
      <c r="Z738" s="122"/>
      <c r="AA738" s="101" t="s">
        <v>531</v>
      </c>
      <c r="AB738" s="101"/>
      <c r="AC738" s="101"/>
      <c r="AD738" s="101"/>
      <c r="AE738" s="122" t="s">
        <v>606</v>
      </c>
      <c r="AF738" s="122"/>
      <c r="AG738" s="122"/>
      <c r="AH738" s="122"/>
      <c r="AI738" s="122"/>
      <c r="AJ738" s="122"/>
      <c r="AK738" s="122"/>
      <c r="AL738" s="122"/>
      <c r="AM738" s="122"/>
      <c r="AN738" s="101" t="s">
        <v>527</v>
      </c>
      <c r="AO738" s="101"/>
      <c r="AP738" s="101"/>
      <c r="AQ738" s="101"/>
      <c r="AR738" s="102">
        <v>222</v>
      </c>
      <c r="AS738" s="103"/>
      <c r="AT738" s="103"/>
      <c r="AU738" s="103"/>
      <c r="AV738" s="103"/>
      <c r="AW738" s="103"/>
      <c r="AX738" s="104"/>
    </row>
    <row r="739" spans="1:52" ht="24.75" customHeight="1" thickBot="1" x14ac:dyDescent="0.2">
      <c r="A739" s="126" t="s">
        <v>523</v>
      </c>
      <c r="B739" s="127"/>
      <c r="C739" s="127"/>
      <c r="D739" s="128"/>
      <c r="E739" s="129" t="s">
        <v>563</v>
      </c>
      <c r="F739" s="117"/>
      <c r="G739" s="117"/>
      <c r="H739" s="93" t="str">
        <f>IF(E739="", "", "(")</f>
        <v>(</v>
      </c>
      <c r="I739" s="117"/>
      <c r="J739" s="117"/>
      <c r="K739" s="93" t="str">
        <f>IF(OR(I739="　", I739=""), "", "-")</f>
        <v/>
      </c>
      <c r="L739" s="118">
        <v>222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502</v>
      </c>
      <c r="B740" s="143"/>
      <c r="C740" s="143"/>
      <c r="D740" s="143"/>
      <c r="E740" s="143"/>
      <c r="F740" s="144"/>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504</v>
      </c>
      <c r="B779" s="763"/>
      <c r="C779" s="763"/>
      <c r="D779" s="763"/>
      <c r="E779" s="763"/>
      <c r="F779" s="764"/>
      <c r="G779" s="439" t="s">
        <v>615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621</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5"/>
      <c r="C780" s="765"/>
      <c r="D780" s="765"/>
      <c r="E780" s="765"/>
      <c r="F780" s="766"/>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49.5" customHeight="1" x14ac:dyDescent="0.15">
      <c r="A781" s="556"/>
      <c r="B781" s="765"/>
      <c r="C781" s="765"/>
      <c r="D781" s="765"/>
      <c r="E781" s="765"/>
      <c r="F781" s="766"/>
      <c r="G781" s="449" t="s">
        <v>613</v>
      </c>
      <c r="H781" s="450"/>
      <c r="I781" s="450"/>
      <c r="J781" s="450"/>
      <c r="K781" s="451"/>
      <c r="L781" s="452" t="s">
        <v>614</v>
      </c>
      <c r="M781" s="453"/>
      <c r="N781" s="453"/>
      <c r="O781" s="453"/>
      <c r="P781" s="453"/>
      <c r="Q781" s="453"/>
      <c r="R781" s="453"/>
      <c r="S781" s="453"/>
      <c r="T781" s="453"/>
      <c r="U781" s="453"/>
      <c r="V781" s="453"/>
      <c r="W781" s="453"/>
      <c r="X781" s="454"/>
      <c r="Y781" s="455">
        <v>23600</v>
      </c>
      <c r="Z781" s="456"/>
      <c r="AA781" s="456"/>
      <c r="AB781" s="557"/>
      <c r="AC781" s="449" t="s">
        <v>716</v>
      </c>
      <c r="AD781" s="450"/>
      <c r="AE781" s="450"/>
      <c r="AF781" s="450"/>
      <c r="AG781" s="451"/>
      <c r="AH781" s="452" t="s">
        <v>717</v>
      </c>
      <c r="AI781" s="453"/>
      <c r="AJ781" s="453"/>
      <c r="AK781" s="453"/>
      <c r="AL781" s="453"/>
      <c r="AM781" s="453"/>
      <c r="AN781" s="453"/>
      <c r="AO781" s="453"/>
      <c r="AP781" s="453"/>
      <c r="AQ781" s="453"/>
      <c r="AR781" s="453"/>
      <c r="AS781" s="453"/>
      <c r="AT781" s="454"/>
      <c r="AU781" s="455">
        <v>7.83</v>
      </c>
      <c r="AV781" s="456"/>
      <c r="AW781" s="456"/>
      <c r="AX781" s="457"/>
    </row>
    <row r="782" spans="1:50" ht="24.75" customHeight="1" x14ac:dyDescent="0.15">
      <c r="A782" s="556"/>
      <c r="B782" s="765"/>
      <c r="C782" s="765"/>
      <c r="D782" s="765"/>
      <c r="E782" s="765"/>
      <c r="F782" s="766"/>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t="s">
        <v>718</v>
      </c>
      <c r="AD782" s="349"/>
      <c r="AE782" s="349"/>
      <c r="AF782" s="349"/>
      <c r="AG782" s="350"/>
      <c r="AH782" s="401" t="s">
        <v>719</v>
      </c>
      <c r="AI782" s="402"/>
      <c r="AJ782" s="402"/>
      <c r="AK782" s="402"/>
      <c r="AL782" s="402"/>
      <c r="AM782" s="402"/>
      <c r="AN782" s="402"/>
      <c r="AO782" s="402"/>
      <c r="AP782" s="402"/>
      <c r="AQ782" s="402"/>
      <c r="AR782" s="402"/>
      <c r="AS782" s="402"/>
      <c r="AT782" s="403"/>
      <c r="AU782" s="398">
        <v>145.32</v>
      </c>
      <c r="AV782" s="399"/>
      <c r="AW782" s="399"/>
      <c r="AX782" s="400"/>
    </row>
    <row r="783" spans="1:50" ht="24.75" customHeight="1" x14ac:dyDescent="0.15">
      <c r="A783" s="556"/>
      <c r="B783" s="765"/>
      <c r="C783" s="765"/>
      <c r="D783" s="765"/>
      <c r="E783" s="765"/>
      <c r="F783" s="766"/>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t="s">
        <v>720</v>
      </c>
      <c r="AD783" s="611"/>
      <c r="AE783" s="611"/>
      <c r="AF783" s="611"/>
      <c r="AG783" s="612"/>
      <c r="AH783" s="401" t="s">
        <v>720</v>
      </c>
      <c r="AI783" s="767"/>
      <c r="AJ783" s="767"/>
      <c r="AK783" s="767"/>
      <c r="AL783" s="767"/>
      <c r="AM783" s="767"/>
      <c r="AN783" s="767"/>
      <c r="AO783" s="767"/>
      <c r="AP783" s="767"/>
      <c r="AQ783" s="767"/>
      <c r="AR783" s="767"/>
      <c r="AS783" s="767"/>
      <c r="AT783" s="768"/>
      <c r="AU783" s="398">
        <v>25.6</v>
      </c>
      <c r="AV783" s="399"/>
      <c r="AW783" s="399"/>
      <c r="AX783" s="400"/>
    </row>
    <row r="784" spans="1:50" ht="24.75" customHeight="1" x14ac:dyDescent="0.15">
      <c r="A784" s="556"/>
      <c r="B784" s="765"/>
      <c r="C784" s="765"/>
      <c r="D784" s="765"/>
      <c r="E784" s="765"/>
      <c r="F784" s="766"/>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t="s">
        <v>196</v>
      </c>
      <c r="AD784" s="611"/>
      <c r="AE784" s="611"/>
      <c r="AF784" s="611"/>
      <c r="AG784" s="612"/>
      <c r="AH784" s="401" t="s">
        <v>721</v>
      </c>
      <c r="AI784" s="767"/>
      <c r="AJ784" s="767"/>
      <c r="AK784" s="767"/>
      <c r="AL784" s="767"/>
      <c r="AM784" s="767"/>
      <c r="AN784" s="767"/>
      <c r="AO784" s="767"/>
      <c r="AP784" s="767"/>
      <c r="AQ784" s="767"/>
      <c r="AR784" s="767"/>
      <c r="AS784" s="767"/>
      <c r="AT784" s="768"/>
      <c r="AU784" s="398">
        <v>48.52</v>
      </c>
      <c r="AV784" s="399"/>
      <c r="AW784" s="399"/>
      <c r="AX784" s="400"/>
    </row>
    <row r="785" spans="1:50" ht="24.75" customHeight="1" x14ac:dyDescent="0.15">
      <c r="A785" s="556"/>
      <c r="B785" s="765"/>
      <c r="C785" s="765"/>
      <c r="D785" s="765"/>
      <c r="E785" s="765"/>
      <c r="F785" s="766"/>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t="s">
        <v>722</v>
      </c>
      <c r="AD785" s="611"/>
      <c r="AE785" s="611"/>
      <c r="AF785" s="611"/>
      <c r="AG785" s="612"/>
      <c r="AH785" s="401" t="s">
        <v>723</v>
      </c>
      <c r="AI785" s="767"/>
      <c r="AJ785" s="767"/>
      <c r="AK785" s="767"/>
      <c r="AL785" s="767"/>
      <c r="AM785" s="767"/>
      <c r="AN785" s="767"/>
      <c r="AO785" s="767"/>
      <c r="AP785" s="767"/>
      <c r="AQ785" s="767"/>
      <c r="AR785" s="767"/>
      <c r="AS785" s="767"/>
      <c r="AT785" s="768"/>
      <c r="AU785" s="398">
        <v>22.73</v>
      </c>
      <c r="AV785" s="399"/>
      <c r="AW785" s="399"/>
      <c r="AX785" s="400"/>
    </row>
    <row r="786" spans="1:50" ht="24.75" hidden="1" customHeight="1" x14ac:dyDescent="0.15">
      <c r="A786" s="556"/>
      <c r="B786" s="765"/>
      <c r="C786" s="765"/>
      <c r="D786" s="765"/>
      <c r="E786" s="765"/>
      <c r="F786" s="766"/>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5"/>
      <c r="C787" s="765"/>
      <c r="D787" s="765"/>
      <c r="E787" s="765"/>
      <c r="F787" s="766"/>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5"/>
      <c r="C788" s="765"/>
      <c r="D788" s="765"/>
      <c r="E788" s="765"/>
      <c r="F788" s="766"/>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5"/>
      <c r="C789" s="765"/>
      <c r="D789" s="765"/>
      <c r="E789" s="765"/>
      <c r="F789" s="766"/>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5"/>
      <c r="C790" s="765"/>
      <c r="D790" s="765"/>
      <c r="E790" s="765"/>
      <c r="F790" s="766"/>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5"/>
      <c r="C791" s="765"/>
      <c r="D791" s="765"/>
      <c r="E791" s="765"/>
      <c r="F791" s="766"/>
      <c r="G791" s="409" t="s">
        <v>20</v>
      </c>
      <c r="H791" s="410"/>
      <c r="I791" s="410"/>
      <c r="J791" s="410"/>
      <c r="K791" s="410"/>
      <c r="L791" s="411"/>
      <c r="M791" s="412"/>
      <c r="N791" s="412"/>
      <c r="O791" s="412"/>
      <c r="P791" s="412"/>
      <c r="Q791" s="412"/>
      <c r="R791" s="412"/>
      <c r="S791" s="412"/>
      <c r="T791" s="412"/>
      <c r="U791" s="412"/>
      <c r="V791" s="412"/>
      <c r="W791" s="412"/>
      <c r="X791" s="413"/>
      <c r="Y791" s="414">
        <f>SUM(Y781:AB790)</f>
        <v>23600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250</v>
      </c>
      <c r="AV791" s="415"/>
      <c r="AW791" s="415"/>
      <c r="AX791" s="417"/>
    </row>
    <row r="792" spans="1:50" ht="24.75" customHeight="1" x14ac:dyDescent="0.15">
      <c r="A792" s="556"/>
      <c r="B792" s="765"/>
      <c r="C792" s="765"/>
      <c r="D792" s="765"/>
      <c r="E792" s="765"/>
      <c r="F792" s="766"/>
      <c r="G792" s="439" t="s">
        <v>616</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617</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5"/>
      <c r="C793" s="765"/>
      <c r="D793" s="765"/>
      <c r="E793" s="765"/>
      <c r="F793" s="766"/>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39" customHeight="1" x14ac:dyDescent="0.15">
      <c r="A794" s="556"/>
      <c r="B794" s="765"/>
      <c r="C794" s="765"/>
      <c r="D794" s="765"/>
      <c r="E794" s="765"/>
      <c r="F794" s="766"/>
      <c r="G794" s="449" t="s">
        <v>619</v>
      </c>
      <c r="H794" s="450"/>
      <c r="I794" s="450"/>
      <c r="J794" s="450"/>
      <c r="K794" s="451"/>
      <c r="L794" s="452" t="s">
        <v>618</v>
      </c>
      <c r="M794" s="453"/>
      <c r="N794" s="453"/>
      <c r="O794" s="453"/>
      <c r="P794" s="453"/>
      <c r="Q794" s="453"/>
      <c r="R794" s="453"/>
      <c r="S794" s="453"/>
      <c r="T794" s="453"/>
      <c r="U794" s="453"/>
      <c r="V794" s="453"/>
      <c r="W794" s="453"/>
      <c r="X794" s="454"/>
      <c r="Y794" s="455">
        <v>975</v>
      </c>
      <c r="Z794" s="456"/>
      <c r="AA794" s="456"/>
      <c r="AB794" s="557"/>
      <c r="AC794" s="449" t="s">
        <v>619</v>
      </c>
      <c r="AD794" s="450"/>
      <c r="AE794" s="450"/>
      <c r="AF794" s="450"/>
      <c r="AG794" s="451"/>
      <c r="AH794" s="452" t="s">
        <v>620</v>
      </c>
      <c r="AI794" s="453"/>
      <c r="AJ794" s="453"/>
      <c r="AK794" s="453"/>
      <c r="AL794" s="453"/>
      <c r="AM794" s="453"/>
      <c r="AN794" s="453"/>
      <c r="AO794" s="453"/>
      <c r="AP794" s="453"/>
      <c r="AQ794" s="453"/>
      <c r="AR794" s="453"/>
      <c r="AS794" s="453"/>
      <c r="AT794" s="454"/>
      <c r="AU794" s="455">
        <v>20860</v>
      </c>
      <c r="AV794" s="456"/>
      <c r="AW794" s="456"/>
      <c r="AX794" s="457"/>
    </row>
    <row r="795" spans="1:50" ht="24.75" hidden="1" customHeight="1" x14ac:dyDescent="0.15">
      <c r="A795" s="556"/>
      <c r="B795" s="765"/>
      <c r="C795" s="765"/>
      <c r="D795" s="765"/>
      <c r="E795" s="765"/>
      <c r="F795" s="766"/>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5"/>
      <c r="C796" s="765"/>
      <c r="D796" s="765"/>
      <c r="E796" s="765"/>
      <c r="F796" s="766"/>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5"/>
      <c r="C797" s="765"/>
      <c r="D797" s="765"/>
      <c r="E797" s="765"/>
      <c r="F797" s="766"/>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5"/>
      <c r="C798" s="765"/>
      <c r="D798" s="765"/>
      <c r="E798" s="765"/>
      <c r="F798" s="766"/>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5"/>
      <c r="C799" s="765"/>
      <c r="D799" s="765"/>
      <c r="E799" s="765"/>
      <c r="F799" s="766"/>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5"/>
      <c r="C800" s="765"/>
      <c r="D800" s="765"/>
      <c r="E800" s="765"/>
      <c r="F800" s="766"/>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5"/>
      <c r="C801" s="765"/>
      <c r="D801" s="765"/>
      <c r="E801" s="765"/>
      <c r="F801" s="766"/>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5"/>
      <c r="C802" s="765"/>
      <c r="D802" s="765"/>
      <c r="E802" s="765"/>
      <c r="F802" s="766"/>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5"/>
      <c r="C803" s="765"/>
      <c r="D803" s="765"/>
      <c r="E803" s="765"/>
      <c r="F803" s="766"/>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6"/>
      <c r="B804" s="765"/>
      <c r="C804" s="765"/>
      <c r="D804" s="765"/>
      <c r="E804" s="765"/>
      <c r="F804" s="766"/>
      <c r="G804" s="409" t="s">
        <v>20</v>
      </c>
      <c r="H804" s="410"/>
      <c r="I804" s="410"/>
      <c r="J804" s="410"/>
      <c r="K804" s="410"/>
      <c r="L804" s="411"/>
      <c r="M804" s="412"/>
      <c r="N804" s="412"/>
      <c r="O804" s="412"/>
      <c r="P804" s="412"/>
      <c r="Q804" s="412"/>
      <c r="R804" s="412"/>
      <c r="S804" s="412"/>
      <c r="T804" s="412"/>
      <c r="U804" s="412"/>
      <c r="V804" s="412"/>
      <c r="W804" s="412"/>
      <c r="X804" s="413"/>
      <c r="Y804" s="414">
        <f>SUM(Y794:AB803)</f>
        <v>975</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20860</v>
      </c>
      <c r="AV804" s="415"/>
      <c r="AW804" s="415"/>
      <c r="AX804" s="417"/>
    </row>
    <row r="805" spans="1:50" ht="24.75" customHeight="1" x14ac:dyDescent="0.15">
      <c r="A805" s="556"/>
      <c r="B805" s="765"/>
      <c r="C805" s="765"/>
      <c r="D805" s="765"/>
      <c r="E805" s="765"/>
      <c r="F805" s="766"/>
      <c r="G805" s="439" t="s">
        <v>622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440</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6"/>
      <c r="B806" s="765"/>
      <c r="C806" s="765"/>
      <c r="D806" s="765"/>
      <c r="E806" s="765"/>
      <c r="F806" s="766"/>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6"/>
      <c r="B807" s="765"/>
      <c r="C807" s="765"/>
      <c r="D807" s="765"/>
      <c r="E807" s="765"/>
      <c r="F807" s="766"/>
      <c r="G807" s="449" t="s">
        <v>716</v>
      </c>
      <c r="H807" s="450"/>
      <c r="I807" s="450"/>
      <c r="J807" s="450"/>
      <c r="K807" s="451"/>
      <c r="L807" s="452" t="s">
        <v>717</v>
      </c>
      <c r="M807" s="453"/>
      <c r="N807" s="453"/>
      <c r="O807" s="453"/>
      <c r="P807" s="453"/>
      <c r="Q807" s="453"/>
      <c r="R807" s="453"/>
      <c r="S807" s="453"/>
      <c r="T807" s="453"/>
      <c r="U807" s="453"/>
      <c r="V807" s="453"/>
      <c r="W807" s="453"/>
      <c r="X807" s="454"/>
      <c r="Y807" s="455">
        <v>0.23</v>
      </c>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customHeight="1" x14ac:dyDescent="0.15">
      <c r="A808" s="556"/>
      <c r="B808" s="765"/>
      <c r="C808" s="765"/>
      <c r="D808" s="765"/>
      <c r="E808" s="765"/>
      <c r="F808" s="766"/>
      <c r="G808" s="348" t="s">
        <v>718</v>
      </c>
      <c r="H808" s="349"/>
      <c r="I808" s="349"/>
      <c r="J808" s="349"/>
      <c r="K808" s="350"/>
      <c r="L808" s="401" t="s">
        <v>719</v>
      </c>
      <c r="M808" s="402"/>
      <c r="N808" s="402"/>
      <c r="O808" s="402"/>
      <c r="P808" s="402"/>
      <c r="Q808" s="402"/>
      <c r="R808" s="402"/>
      <c r="S808" s="402"/>
      <c r="T808" s="402"/>
      <c r="U808" s="402"/>
      <c r="V808" s="402"/>
      <c r="W808" s="402"/>
      <c r="X808" s="403"/>
      <c r="Y808" s="398">
        <v>26.76</v>
      </c>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customHeight="1" x14ac:dyDescent="0.15">
      <c r="A809" s="556"/>
      <c r="B809" s="765"/>
      <c r="C809" s="765"/>
      <c r="D809" s="765"/>
      <c r="E809" s="765"/>
      <c r="F809" s="766"/>
      <c r="G809" s="348" t="s">
        <v>724</v>
      </c>
      <c r="H809" s="349"/>
      <c r="I809" s="349"/>
      <c r="J809" s="349"/>
      <c r="K809" s="350"/>
      <c r="L809" s="401" t="s">
        <v>724</v>
      </c>
      <c r="M809" s="402"/>
      <c r="N809" s="402"/>
      <c r="O809" s="402"/>
      <c r="P809" s="402"/>
      <c r="Q809" s="402"/>
      <c r="R809" s="402"/>
      <c r="S809" s="402"/>
      <c r="T809" s="402"/>
      <c r="U809" s="402"/>
      <c r="V809" s="402"/>
      <c r="W809" s="402"/>
      <c r="X809" s="403"/>
      <c r="Y809" s="398">
        <v>5.28</v>
      </c>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customHeight="1" x14ac:dyDescent="0.15">
      <c r="A810" s="556"/>
      <c r="B810" s="765"/>
      <c r="C810" s="765"/>
      <c r="D810" s="765"/>
      <c r="E810" s="765"/>
      <c r="F810" s="766"/>
      <c r="G810" s="348" t="s">
        <v>196</v>
      </c>
      <c r="H810" s="349"/>
      <c r="I810" s="349"/>
      <c r="J810" s="349"/>
      <c r="K810" s="350"/>
      <c r="L810" s="401" t="s">
        <v>725</v>
      </c>
      <c r="M810" s="402"/>
      <c r="N810" s="402"/>
      <c r="O810" s="402"/>
      <c r="P810" s="402"/>
      <c r="Q810" s="402"/>
      <c r="R810" s="402"/>
      <c r="S810" s="402"/>
      <c r="T810" s="402"/>
      <c r="U810" s="402"/>
      <c r="V810" s="402"/>
      <c r="W810" s="402"/>
      <c r="X810" s="403"/>
      <c r="Y810" s="398">
        <v>2.65</v>
      </c>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customHeight="1" x14ac:dyDescent="0.15">
      <c r="A811" s="556"/>
      <c r="B811" s="765"/>
      <c r="C811" s="765"/>
      <c r="D811" s="765"/>
      <c r="E811" s="765"/>
      <c r="F811" s="766"/>
      <c r="G811" s="348" t="s">
        <v>726</v>
      </c>
      <c r="H811" s="349"/>
      <c r="I811" s="349"/>
      <c r="J811" s="349"/>
      <c r="K811" s="350"/>
      <c r="L811" s="401" t="s">
        <v>723</v>
      </c>
      <c r="M811" s="402"/>
      <c r="N811" s="402"/>
      <c r="O811" s="402"/>
      <c r="P811" s="402"/>
      <c r="Q811" s="402"/>
      <c r="R811" s="402"/>
      <c r="S811" s="402"/>
      <c r="T811" s="402"/>
      <c r="U811" s="402"/>
      <c r="V811" s="402"/>
      <c r="W811" s="402"/>
      <c r="X811" s="403"/>
      <c r="Y811" s="398">
        <v>3.49</v>
      </c>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5"/>
      <c r="C812" s="765"/>
      <c r="D812" s="765"/>
      <c r="E812" s="765"/>
      <c r="F812" s="766"/>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5"/>
      <c r="C813" s="765"/>
      <c r="D813" s="765"/>
      <c r="E813" s="765"/>
      <c r="F813" s="766"/>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5"/>
      <c r="C814" s="765"/>
      <c r="D814" s="765"/>
      <c r="E814" s="765"/>
      <c r="F814" s="766"/>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5"/>
      <c r="C815" s="765"/>
      <c r="D815" s="765"/>
      <c r="E815" s="765"/>
      <c r="F815" s="766"/>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5"/>
      <c r="C816" s="765"/>
      <c r="D816" s="765"/>
      <c r="E816" s="765"/>
      <c r="F816" s="766"/>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x14ac:dyDescent="0.15">
      <c r="A817" s="556"/>
      <c r="B817" s="765"/>
      <c r="C817" s="765"/>
      <c r="D817" s="765"/>
      <c r="E817" s="765"/>
      <c r="F817" s="766"/>
      <c r="G817" s="409" t="s">
        <v>20</v>
      </c>
      <c r="H817" s="410"/>
      <c r="I817" s="410"/>
      <c r="J817" s="410"/>
      <c r="K817" s="410"/>
      <c r="L817" s="411"/>
      <c r="M817" s="412"/>
      <c r="N817" s="412"/>
      <c r="O817" s="412"/>
      <c r="P817" s="412"/>
      <c r="Q817" s="412"/>
      <c r="R817" s="412"/>
      <c r="S817" s="412"/>
      <c r="T817" s="412"/>
      <c r="U817" s="412"/>
      <c r="V817" s="412"/>
      <c r="W817" s="412"/>
      <c r="X817" s="413"/>
      <c r="Y817" s="414">
        <f>SUM(Y807:AB816)</f>
        <v>38.410000000000004</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5"/>
      <c r="C818" s="765"/>
      <c r="D818" s="765"/>
      <c r="E818" s="765"/>
      <c r="F818" s="766"/>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5"/>
      <c r="C819" s="765"/>
      <c r="D819" s="765"/>
      <c r="E819" s="765"/>
      <c r="F819" s="766"/>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5"/>
      <c r="C820" s="765"/>
      <c r="D820" s="765"/>
      <c r="E820" s="765"/>
      <c r="F820" s="766"/>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5"/>
      <c r="C821" s="765"/>
      <c r="D821" s="765"/>
      <c r="E821" s="765"/>
      <c r="F821" s="766"/>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5"/>
      <c r="C822" s="765"/>
      <c r="D822" s="765"/>
      <c r="E822" s="765"/>
      <c r="F822" s="766"/>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5"/>
      <c r="C823" s="765"/>
      <c r="D823" s="765"/>
      <c r="E823" s="765"/>
      <c r="F823" s="766"/>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5"/>
      <c r="C824" s="765"/>
      <c r="D824" s="765"/>
      <c r="E824" s="765"/>
      <c r="F824" s="766"/>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5"/>
      <c r="C825" s="765"/>
      <c r="D825" s="765"/>
      <c r="E825" s="765"/>
      <c r="F825" s="766"/>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5"/>
      <c r="C826" s="765"/>
      <c r="D826" s="765"/>
      <c r="E826" s="765"/>
      <c r="F826" s="766"/>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5"/>
      <c r="C827" s="765"/>
      <c r="D827" s="765"/>
      <c r="E827" s="765"/>
      <c r="F827" s="766"/>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5"/>
      <c r="C828" s="765"/>
      <c r="D828" s="765"/>
      <c r="E828" s="765"/>
      <c r="F828" s="766"/>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5"/>
      <c r="C829" s="765"/>
      <c r="D829" s="765"/>
      <c r="E829" s="765"/>
      <c r="F829" s="766"/>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5"/>
      <c r="C830" s="765"/>
      <c r="D830" s="765"/>
      <c r="E830" s="765"/>
      <c r="F830" s="766"/>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9" t="s">
        <v>465</v>
      </c>
      <c r="AM831" s="960"/>
      <c r="AN831" s="960"/>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459</v>
      </c>
      <c r="AD836" s="277"/>
      <c r="AE836" s="277"/>
      <c r="AF836" s="277"/>
      <c r="AG836" s="277"/>
      <c r="AH836" s="344" t="s">
        <v>485</v>
      </c>
      <c r="AI836" s="346"/>
      <c r="AJ836" s="346"/>
      <c r="AK836" s="346"/>
      <c r="AL836" s="346" t="s">
        <v>21</v>
      </c>
      <c r="AM836" s="346"/>
      <c r="AN836" s="346"/>
      <c r="AO836" s="426"/>
      <c r="AP836" s="427" t="s">
        <v>420</v>
      </c>
      <c r="AQ836" s="427"/>
      <c r="AR836" s="427"/>
      <c r="AS836" s="427"/>
      <c r="AT836" s="427"/>
      <c r="AU836" s="427"/>
      <c r="AV836" s="427"/>
      <c r="AW836" s="427"/>
      <c r="AX836" s="427"/>
    </row>
    <row r="837" spans="1:50" ht="36" customHeight="1" x14ac:dyDescent="0.15">
      <c r="A837" s="404">
        <v>1</v>
      </c>
      <c r="B837" s="404">
        <v>1</v>
      </c>
      <c r="C837" s="424" t="s">
        <v>623</v>
      </c>
      <c r="D837" s="418"/>
      <c r="E837" s="418"/>
      <c r="F837" s="418"/>
      <c r="G837" s="418"/>
      <c r="H837" s="418"/>
      <c r="I837" s="418"/>
      <c r="J837" s="419">
        <v>1030005007111</v>
      </c>
      <c r="K837" s="420"/>
      <c r="L837" s="420"/>
      <c r="M837" s="420"/>
      <c r="N837" s="420"/>
      <c r="O837" s="420"/>
      <c r="P837" s="425" t="s">
        <v>624</v>
      </c>
      <c r="Q837" s="317"/>
      <c r="R837" s="317"/>
      <c r="S837" s="317"/>
      <c r="T837" s="317"/>
      <c r="U837" s="317"/>
      <c r="V837" s="317"/>
      <c r="W837" s="317"/>
      <c r="X837" s="317"/>
      <c r="Y837" s="318">
        <v>23600</v>
      </c>
      <c r="Z837" s="319"/>
      <c r="AA837" s="319"/>
      <c r="AB837" s="320"/>
      <c r="AC837" s="328" t="s">
        <v>625</v>
      </c>
      <c r="AD837" s="423"/>
      <c r="AE837" s="423"/>
      <c r="AF837" s="423"/>
      <c r="AG837" s="423"/>
      <c r="AH837" s="421" t="s">
        <v>626</v>
      </c>
      <c r="AI837" s="422"/>
      <c r="AJ837" s="422"/>
      <c r="AK837" s="422"/>
      <c r="AL837" s="325" t="s">
        <v>627</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459</v>
      </c>
      <c r="AD869" s="277"/>
      <c r="AE869" s="277"/>
      <c r="AF869" s="277"/>
      <c r="AG869" s="277"/>
      <c r="AH869" s="344" t="s">
        <v>485</v>
      </c>
      <c r="AI869" s="346"/>
      <c r="AJ869" s="346"/>
      <c r="AK869" s="346"/>
      <c r="AL869" s="346" t="s">
        <v>21</v>
      </c>
      <c r="AM869" s="346"/>
      <c r="AN869" s="346"/>
      <c r="AO869" s="426"/>
      <c r="AP869" s="427" t="s">
        <v>420</v>
      </c>
      <c r="AQ869" s="427"/>
      <c r="AR869" s="427"/>
      <c r="AS869" s="427"/>
      <c r="AT869" s="427"/>
      <c r="AU869" s="427"/>
      <c r="AV869" s="427"/>
      <c r="AW869" s="427"/>
      <c r="AX869" s="427"/>
    </row>
    <row r="870" spans="1:50" ht="53.25" customHeight="1" x14ac:dyDescent="0.15">
      <c r="A870" s="404">
        <v>1</v>
      </c>
      <c r="B870" s="404">
        <v>1</v>
      </c>
      <c r="C870" s="424" t="s">
        <v>628</v>
      </c>
      <c r="D870" s="418"/>
      <c r="E870" s="418"/>
      <c r="F870" s="418"/>
      <c r="G870" s="418"/>
      <c r="H870" s="418"/>
      <c r="I870" s="418"/>
      <c r="J870" s="419">
        <v>5010005007398</v>
      </c>
      <c r="K870" s="420"/>
      <c r="L870" s="420"/>
      <c r="M870" s="420"/>
      <c r="N870" s="420"/>
      <c r="O870" s="420"/>
      <c r="P870" s="425" t="s">
        <v>638</v>
      </c>
      <c r="Q870" s="317"/>
      <c r="R870" s="317"/>
      <c r="S870" s="317"/>
      <c r="T870" s="317"/>
      <c r="U870" s="317"/>
      <c r="V870" s="317"/>
      <c r="W870" s="317"/>
      <c r="X870" s="317"/>
      <c r="Y870" s="318">
        <v>250</v>
      </c>
      <c r="Z870" s="319"/>
      <c r="AA870" s="319"/>
      <c r="AB870" s="320"/>
      <c r="AC870" s="328" t="s">
        <v>497</v>
      </c>
      <c r="AD870" s="423"/>
      <c r="AE870" s="423"/>
      <c r="AF870" s="423"/>
      <c r="AG870" s="423"/>
      <c r="AH870" s="421" t="s">
        <v>627</v>
      </c>
      <c r="AI870" s="422"/>
      <c r="AJ870" s="422"/>
      <c r="AK870" s="422"/>
      <c r="AL870" s="325">
        <v>100</v>
      </c>
      <c r="AM870" s="326"/>
      <c r="AN870" s="326"/>
      <c r="AO870" s="327"/>
      <c r="AP870" s="321"/>
      <c r="AQ870" s="321"/>
      <c r="AR870" s="321"/>
      <c r="AS870" s="321"/>
      <c r="AT870" s="321"/>
      <c r="AU870" s="321"/>
      <c r="AV870" s="321"/>
      <c r="AW870" s="321"/>
      <c r="AX870" s="321"/>
    </row>
    <row r="871" spans="1:50" ht="53.25" customHeight="1" x14ac:dyDescent="0.15">
      <c r="A871" s="404">
        <v>2</v>
      </c>
      <c r="B871" s="404">
        <v>1</v>
      </c>
      <c r="C871" s="424" t="s">
        <v>628</v>
      </c>
      <c r="D871" s="418"/>
      <c r="E871" s="418"/>
      <c r="F871" s="418"/>
      <c r="G871" s="418"/>
      <c r="H871" s="418"/>
      <c r="I871" s="418"/>
      <c r="J871" s="419">
        <v>5010005007398</v>
      </c>
      <c r="K871" s="420"/>
      <c r="L871" s="420"/>
      <c r="M871" s="420"/>
      <c r="N871" s="420"/>
      <c r="O871" s="420"/>
      <c r="P871" s="425" t="s">
        <v>639</v>
      </c>
      <c r="Q871" s="317"/>
      <c r="R871" s="317"/>
      <c r="S871" s="317"/>
      <c r="T871" s="317"/>
      <c r="U871" s="317"/>
      <c r="V871" s="317"/>
      <c r="W871" s="317"/>
      <c r="X871" s="317"/>
      <c r="Y871" s="318">
        <v>250</v>
      </c>
      <c r="Z871" s="319"/>
      <c r="AA871" s="319"/>
      <c r="AB871" s="320"/>
      <c r="AC871" s="328" t="s">
        <v>497</v>
      </c>
      <c r="AD871" s="328"/>
      <c r="AE871" s="328"/>
      <c r="AF871" s="328"/>
      <c r="AG871" s="328"/>
      <c r="AH871" s="421" t="s">
        <v>627</v>
      </c>
      <c r="AI871" s="422"/>
      <c r="AJ871" s="422"/>
      <c r="AK871" s="422"/>
      <c r="AL871" s="325">
        <v>100</v>
      </c>
      <c r="AM871" s="326"/>
      <c r="AN871" s="326"/>
      <c r="AO871" s="327"/>
      <c r="AP871" s="321"/>
      <c r="AQ871" s="321"/>
      <c r="AR871" s="321"/>
      <c r="AS871" s="321"/>
      <c r="AT871" s="321"/>
      <c r="AU871" s="321"/>
      <c r="AV871" s="321"/>
      <c r="AW871" s="321"/>
      <c r="AX871" s="321"/>
    </row>
    <row r="872" spans="1:50" ht="53.25" customHeight="1" x14ac:dyDescent="0.15">
      <c r="A872" s="404">
        <v>3</v>
      </c>
      <c r="B872" s="404">
        <v>1</v>
      </c>
      <c r="C872" s="424" t="s">
        <v>628</v>
      </c>
      <c r="D872" s="418"/>
      <c r="E872" s="418"/>
      <c r="F872" s="418"/>
      <c r="G872" s="418"/>
      <c r="H872" s="418"/>
      <c r="I872" s="418"/>
      <c r="J872" s="419">
        <v>5010005007398</v>
      </c>
      <c r="K872" s="420"/>
      <c r="L872" s="420"/>
      <c r="M872" s="420"/>
      <c r="N872" s="420"/>
      <c r="O872" s="420"/>
      <c r="P872" s="425" t="s">
        <v>640</v>
      </c>
      <c r="Q872" s="317"/>
      <c r="R872" s="317"/>
      <c r="S872" s="317"/>
      <c r="T872" s="317"/>
      <c r="U872" s="317"/>
      <c r="V872" s="317"/>
      <c r="W872" s="317"/>
      <c r="X872" s="317"/>
      <c r="Y872" s="318">
        <v>240</v>
      </c>
      <c r="Z872" s="319"/>
      <c r="AA872" s="319"/>
      <c r="AB872" s="320"/>
      <c r="AC872" s="328" t="s">
        <v>497</v>
      </c>
      <c r="AD872" s="328"/>
      <c r="AE872" s="328"/>
      <c r="AF872" s="328"/>
      <c r="AG872" s="328"/>
      <c r="AH872" s="421" t="s">
        <v>627</v>
      </c>
      <c r="AI872" s="422"/>
      <c r="AJ872" s="422"/>
      <c r="AK872" s="422"/>
      <c r="AL872" s="325">
        <v>100</v>
      </c>
      <c r="AM872" s="326"/>
      <c r="AN872" s="326"/>
      <c r="AO872" s="327"/>
      <c r="AP872" s="321"/>
      <c r="AQ872" s="321"/>
      <c r="AR872" s="321"/>
      <c r="AS872" s="321"/>
      <c r="AT872" s="321"/>
      <c r="AU872" s="321"/>
      <c r="AV872" s="321"/>
      <c r="AW872" s="321"/>
      <c r="AX872" s="321"/>
    </row>
    <row r="873" spans="1:50" ht="53.25" customHeight="1" x14ac:dyDescent="0.15">
      <c r="A873" s="404">
        <v>4</v>
      </c>
      <c r="B873" s="404">
        <v>1</v>
      </c>
      <c r="C873" s="424" t="s">
        <v>628</v>
      </c>
      <c r="D873" s="418"/>
      <c r="E873" s="418"/>
      <c r="F873" s="418"/>
      <c r="G873" s="418"/>
      <c r="H873" s="418"/>
      <c r="I873" s="418"/>
      <c r="J873" s="419">
        <v>5010005007398</v>
      </c>
      <c r="K873" s="420"/>
      <c r="L873" s="420"/>
      <c r="M873" s="420"/>
      <c r="N873" s="420"/>
      <c r="O873" s="420"/>
      <c r="P873" s="425" t="s">
        <v>641</v>
      </c>
      <c r="Q873" s="317"/>
      <c r="R873" s="317"/>
      <c r="S873" s="317"/>
      <c r="T873" s="317"/>
      <c r="U873" s="317"/>
      <c r="V873" s="317"/>
      <c r="W873" s="317"/>
      <c r="X873" s="317"/>
      <c r="Y873" s="318">
        <v>240</v>
      </c>
      <c r="Z873" s="319"/>
      <c r="AA873" s="319"/>
      <c r="AB873" s="320"/>
      <c r="AC873" s="328" t="s">
        <v>497</v>
      </c>
      <c r="AD873" s="328"/>
      <c r="AE873" s="328"/>
      <c r="AF873" s="328"/>
      <c r="AG873" s="328"/>
      <c r="AH873" s="421" t="s">
        <v>627</v>
      </c>
      <c r="AI873" s="422"/>
      <c r="AJ873" s="422"/>
      <c r="AK873" s="422"/>
      <c r="AL873" s="325">
        <v>100</v>
      </c>
      <c r="AM873" s="326"/>
      <c r="AN873" s="326"/>
      <c r="AO873" s="327"/>
      <c r="AP873" s="321"/>
      <c r="AQ873" s="321"/>
      <c r="AR873" s="321"/>
      <c r="AS873" s="321"/>
      <c r="AT873" s="321"/>
      <c r="AU873" s="321"/>
      <c r="AV873" s="321"/>
      <c r="AW873" s="321"/>
      <c r="AX873" s="321"/>
    </row>
    <row r="874" spans="1:50" ht="53.25" customHeight="1" x14ac:dyDescent="0.15">
      <c r="A874" s="404">
        <v>5</v>
      </c>
      <c r="B874" s="404">
        <v>1</v>
      </c>
      <c r="C874" s="424" t="s">
        <v>628</v>
      </c>
      <c r="D874" s="418"/>
      <c r="E874" s="418"/>
      <c r="F874" s="418"/>
      <c r="G874" s="418"/>
      <c r="H874" s="418"/>
      <c r="I874" s="418"/>
      <c r="J874" s="419">
        <v>5010005007398</v>
      </c>
      <c r="K874" s="420"/>
      <c r="L874" s="420"/>
      <c r="M874" s="420"/>
      <c r="N874" s="420"/>
      <c r="O874" s="420"/>
      <c r="P874" s="425" t="s">
        <v>642</v>
      </c>
      <c r="Q874" s="317"/>
      <c r="R874" s="317"/>
      <c r="S874" s="317"/>
      <c r="T874" s="317"/>
      <c r="U874" s="317"/>
      <c r="V874" s="317"/>
      <c r="W874" s="317"/>
      <c r="X874" s="317"/>
      <c r="Y874" s="318">
        <v>230</v>
      </c>
      <c r="Z874" s="319"/>
      <c r="AA874" s="319"/>
      <c r="AB874" s="320"/>
      <c r="AC874" s="322" t="s">
        <v>497</v>
      </c>
      <c r="AD874" s="322"/>
      <c r="AE874" s="322"/>
      <c r="AF874" s="322"/>
      <c r="AG874" s="322"/>
      <c r="AH874" s="421" t="s">
        <v>627</v>
      </c>
      <c r="AI874" s="422"/>
      <c r="AJ874" s="422"/>
      <c r="AK874" s="422"/>
      <c r="AL874" s="325">
        <v>100</v>
      </c>
      <c r="AM874" s="326"/>
      <c r="AN874" s="326"/>
      <c r="AO874" s="327"/>
      <c r="AP874" s="321"/>
      <c r="AQ874" s="321"/>
      <c r="AR874" s="321"/>
      <c r="AS874" s="321"/>
      <c r="AT874" s="321"/>
      <c r="AU874" s="321"/>
      <c r="AV874" s="321"/>
      <c r="AW874" s="321"/>
      <c r="AX874" s="321"/>
    </row>
    <row r="875" spans="1:50" ht="53.25" customHeight="1" x14ac:dyDescent="0.15">
      <c r="A875" s="404">
        <v>6</v>
      </c>
      <c r="B875" s="404">
        <v>1</v>
      </c>
      <c r="C875" s="424" t="s">
        <v>628</v>
      </c>
      <c r="D875" s="418"/>
      <c r="E875" s="418"/>
      <c r="F875" s="418"/>
      <c r="G875" s="418"/>
      <c r="H875" s="418"/>
      <c r="I875" s="418"/>
      <c r="J875" s="419">
        <v>5010005007398</v>
      </c>
      <c r="K875" s="420"/>
      <c r="L875" s="420"/>
      <c r="M875" s="420"/>
      <c r="N875" s="420"/>
      <c r="O875" s="420"/>
      <c r="P875" s="425" t="s">
        <v>643</v>
      </c>
      <c r="Q875" s="317"/>
      <c r="R875" s="317"/>
      <c r="S875" s="317"/>
      <c r="T875" s="317"/>
      <c r="U875" s="317"/>
      <c r="V875" s="317"/>
      <c r="W875" s="317"/>
      <c r="X875" s="317"/>
      <c r="Y875" s="318">
        <v>35</v>
      </c>
      <c r="Z875" s="319"/>
      <c r="AA875" s="319"/>
      <c r="AB875" s="320"/>
      <c r="AC875" s="322" t="s">
        <v>497</v>
      </c>
      <c r="AD875" s="322"/>
      <c r="AE875" s="322"/>
      <c r="AF875" s="322"/>
      <c r="AG875" s="322"/>
      <c r="AH875" s="421" t="s">
        <v>627</v>
      </c>
      <c r="AI875" s="422"/>
      <c r="AJ875" s="422"/>
      <c r="AK875" s="422"/>
      <c r="AL875" s="325">
        <v>100</v>
      </c>
      <c r="AM875" s="326"/>
      <c r="AN875" s="326"/>
      <c r="AO875" s="327"/>
      <c r="AP875" s="321"/>
      <c r="AQ875" s="321"/>
      <c r="AR875" s="321"/>
      <c r="AS875" s="321"/>
      <c r="AT875" s="321"/>
      <c r="AU875" s="321"/>
      <c r="AV875" s="321"/>
      <c r="AW875" s="321"/>
      <c r="AX875" s="321"/>
    </row>
    <row r="876" spans="1:50" ht="53.25" customHeight="1" x14ac:dyDescent="0.15">
      <c r="A876" s="404">
        <v>7</v>
      </c>
      <c r="B876" s="404">
        <v>1</v>
      </c>
      <c r="C876" s="424" t="s">
        <v>628</v>
      </c>
      <c r="D876" s="418"/>
      <c r="E876" s="418"/>
      <c r="F876" s="418"/>
      <c r="G876" s="418"/>
      <c r="H876" s="418"/>
      <c r="I876" s="418"/>
      <c r="J876" s="419">
        <v>5010005007398</v>
      </c>
      <c r="K876" s="420"/>
      <c r="L876" s="420"/>
      <c r="M876" s="420"/>
      <c r="N876" s="420"/>
      <c r="O876" s="420"/>
      <c r="P876" s="425" t="s">
        <v>644</v>
      </c>
      <c r="Q876" s="317"/>
      <c r="R876" s="317"/>
      <c r="S876" s="317"/>
      <c r="T876" s="317"/>
      <c r="U876" s="317"/>
      <c r="V876" s="317"/>
      <c r="W876" s="317"/>
      <c r="X876" s="317"/>
      <c r="Y876" s="318">
        <v>26</v>
      </c>
      <c r="Z876" s="319"/>
      <c r="AA876" s="319"/>
      <c r="AB876" s="320"/>
      <c r="AC876" s="322" t="s">
        <v>497</v>
      </c>
      <c r="AD876" s="322"/>
      <c r="AE876" s="322"/>
      <c r="AF876" s="322"/>
      <c r="AG876" s="322"/>
      <c r="AH876" s="421" t="s">
        <v>627</v>
      </c>
      <c r="AI876" s="422"/>
      <c r="AJ876" s="422"/>
      <c r="AK876" s="422"/>
      <c r="AL876" s="325">
        <v>100</v>
      </c>
      <c r="AM876" s="326"/>
      <c r="AN876" s="326"/>
      <c r="AO876" s="327"/>
      <c r="AP876" s="321"/>
      <c r="AQ876" s="321"/>
      <c r="AR876" s="321"/>
      <c r="AS876" s="321"/>
      <c r="AT876" s="321"/>
      <c r="AU876" s="321"/>
      <c r="AV876" s="321"/>
      <c r="AW876" s="321"/>
      <c r="AX876" s="321"/>
    </row>
    <row r="877" spans="1:50" ht="53.25" customHeight="1" x14ac:dyDescent="0.15">
      <c r="A877" s="404">
        <v>8</v>
      </c>
      <c r="B877" s="404">
        <v>1</v>
      </c>
      <c r="C877" s="424" t="s">
        <v>629</v>
      </c>
      <c r="D877" s="418"/>
      <c r="E877" s="418"/>
      <c r="F877" s="418"/>
      <c r="G877" s="418"/>
      <c r="H877" s="418"/>
      <c r="I877" s="418"/>
      <c r="J877" s="419">
        <v>1030005007111</v>
      </c>
      <c r="K877" s="420"/>
      <c r="L877" s="420"/>
      <c r="M877" s="420"/>
      <c r="N877" s="420"/>
      <c r="O877" s="420"/>
      <c r="P877" s="425" t="s">
        <v>645</v>
      </c>
      <c r="Q877" s="317"/>
      <c r="R877" s="317"/>
      <c r="S877" s="317"/>
      <c r="T877" s="317"/>
      <c r="U877" s="317"/>
      <c r="V877" s="317"/>
      <c r="W877" s="317"/>
      <c r="X877" s="317"/>
      <c r="Y877" s="318">
        <v>230</v>
      </c>
      <c r="Z877" s="319"/>
      <c r="AA877" s="319"/>
      <c r="AB877" s="320"/>
      <c r="AC877" s="322" t="s">
        <v>497</v>
      </c>
      <c r="AD877" s="322"/>
      <c r="AE877" s="322"/>
      <c r="AF877" s="322"/>
      <c r="AG877" s="322"/>
      <c r="AH877" s="421" t="s">
        <v>627</v>
      </c>
      <c r="AI877" s="422"/>
      <c r="AJ877" s="422"/>
      <c r="AK877" s="422"/>
      <c r="AL877" s="325">
        <v>100</v>
      </c>
      <c r="AM877" s="326"/>
      <c r="AN877" s="326"/>
      <c r="AO877" s="327"/>
      <c r="AP877" s="321"/>
      <c r="AQ877" s="321"/>
      <c r="AR877" s="321"/>
      <c r="AS877" s="321"/>
      <c r="AT877" s="321"/>
      <c r="AU877" s="321"/>
      <c r="AV877" s="321"/>
      <c r="AW877" s="321"/>
      <c r="AX877" s="321"/>
    </row>
    <row r="878" spans="1:50" ht="53.25" customHeight="1" x14ac:dyDescent="0.15">
      <c r="A878" s="404">
        <v>9</v>
      </c>
      <c r="B878" s="404">
        <v>1</v>
      </c>
      <c r="C878" s="424" t="s">
        <v>629</v>
      </c>
      <c r="D878" s="418"/>
      <c r="E878" s="418"/>
      <c r="F878" s="418"/>
      <c r="G878" s="418"/>
      <c r="H878" s="418"/>
      <c r="I878" s="418"/>
      <c r="J878" s="419">
        <v>1030005007111</v>
      </c>
      <c r="K878" s="420"/>
      <c r="L878" s="420"/>
      <c r="M878" s="420"/>
      <c r="N878" s="420"/>
      <c r="O878" s="420"/>
      <c r="P878" s="425" t="s">
        <v>646</v>
      </c>
      <c r="Q878" s="317"/>
      <c r="R878" s="317"/>
      <c r="S878" s="317"/>
      <c r="T878" s="317"/>
      <c r="U878" s="317"/>
      <c r="V878" s="317"/>
      <c r="W878" s="317"/>
      <c r="X878" s="317"/>
      <c r="Y878" s="318">
        <v>107</v>
      </c>
      <c r="Z878" s="319"/>
      <c r="AA878" s="319"/>
      <c r="AB878" s="320"/>
      <c r="AC878" s="322" t="s">
        <v>497</v>
      </c>
      <c r="AD878" s="322"/>
      <c r="AE878" s="322"/>
      <c r="AF878" s="322"/>
      <c r="AG878" s="322"/>
      <c r="AH878" s="421" t="s">
        <v>627</v>
      </c>
      <c r="AI878" s="422"/>
      <c r="AJ878" s="422"/>
      <c r="AK878" s="422"/>
      <c r="AL878" s="325">
        <v>100</v>
      </c>
      <c r="AM878" s="326"/>
      <c r="AN878" s="326"/>
      <c r="AO878" s="327"/>
      <c r="AP878" s="321"/>
      <c r="AQ878" s="321"/>
      <c r="AR878" s="321"/>
      <c r="AS878" s="321"/>
      <c r="AT878" s="321"/>
      <c r="AU878" s="321"/>
      <c r="AV878" s="321"/>
      <c r="AW878" s="321"/>
      <c r="AX878" s="321"/>
    </row>
    <row r="879" spans="1:50" ht="53.25" customHeight="1" x14ac:dyDescent="0.15">
      <c r="A879" s="404">
        <v>10</v>
      </c>
      <c r="B879" s="404">
        <v>1</v>
      </c>
      <c r="C879" s="424" t="s">
        <v>630</v>
      </c>
      <c r="D879" s="418"/>
      <c r="E879" s="418"/>
      <c r="F879" s="418"/>
      <c r="G879" s="418"/>
      <c r="H879" s="418"/>
      <c r="I879" s="418"/>
      <c r="J879" s="419">
        <v>5012405001823</v>
      </c>
      <c r="K879" s="420"/>
      <c r="L879" s="420"/>
      <c r="M879" s="420"/>
      <c r="N879" s="420"/>
      <c r="O879" s="420"/>
      <c r="P879" s="425" t="s">
        <v>647</v>
      </c>
      <c r="Q879" s="317"/>
      <c r="R879" s="317"/>
      <c r="S879" s="317"/>
      <c r="T879" s="317"/>
      <c r="U879" s="317"/>
      <c r="V879" s="317"/>
      <c r="W879" s="317"/>
      <c r="X879" s="317"/>
      <c r="Y879" s="318">
        <v>250</v>
      </c>
      <c r="Z879" s="319"/>
      <c r="AA879" s="319"/>
      <c r="AB879" s="320"/>
      <c r="AC879" s="322" t="s">
        <v>497</v>
      </c>
      <c r="AD879" s="322"/>
      <c r="AE879" s="322"/>
      <c r="AF879" s="322"/>
      <c r="AG879" s="322"/>
      <c r="AH879" s="421" t="s">
        <v>627</v>
      </c>
      <c r="AI879" s="422"/>
      <c r="AJ879" s="422"/>
      <c r="AK879" s="422"/>
      <c r="AL879" s="325">
        <v>100</v>
      </c>
      <c r="AM879" s="326"/>
      <c r="AN879" s="326"/>
      <c r="AO879" s="327"/>
      <c r="AP879" s="321"/>
      <c r="AQ879" s="321"/>
      <c r="AR879" s="321"/>
      <c r="AS879" s="321"/>
      <c r="AT879" s="321"/>
      <c r="AU879" s="321"/>
      <c r="AV879" s="321"/>
      <c r="AW879" s="321"/>
      <c r="AX879" s="321"/>
    </row>
    <row r="880" spans="1:50" ht="53.25" customHeight="1" x14ac:dyDescent="0.15">
      <c r="A880" s="404">
        <v>11</v>
      </c>
      <c r="B880" s="404">
        <v>1</v>
      </c>
      <c r="C880" s="424" t="s">
        <v>631</v>
      </c>
      <c r="D880" s="418"/>
      <c r="E880" s="418"/>
      <c r="F880" s="418"/>
      <c r="G880" s="418"/>
      <c r="H880" s="418"/>
      <c r="I880" s="418"/>
      <c r="J880" s="419">
        <v>7021005008268</v>
      </c>
      <c r="K880" s="420"/>
      <c r="L880" s="420"/>
      <c r="M880" s="420"/>
      <c r="N880" s="420"/>
      <c r="O880" s="420"/>
      <c r="P880" s="425" t="s">
        <v>648</v>
      </c>
      <c r="Q880" s="317"/>
      <c r="R880" s="317"/>
      <c r="S880" s="317"/>
      <c r="T880" s="317"/>
      <c r="U880" s="317"/>
      <c r="V880" s="317"/>
      <c r="W880" s="317"/>
      <c r="X880" s="317"/>
      <c r="Y880" s="318">
        <v>240</v>
      </c>
      <c r="Z880" s="319"/>
      <c r="AA880" s="319"/>
      <c r="AB880" s="320"/>
      <c r="AC880" s="322" t="s">
        <v>497</v>
      </c>
      <c r="AD880" s="322"/>
      <c r="AE880" s="322"/>
      <c r="AF880" s="322"/>
      <c r="AG880" s="322"/>
      <c r="AH880" s="421" t="s">
        <v>627</v>
      </c>
      <c r="AI880" s="422"/>
      <c r="AJ880" s="422"/>
      <c r="AK880" s="422"/>
      <c r="AL880" s="325">
        <v>100</v>
      </c>
      <c r="AM880" s="326"/>
      <c r="AN880" s="326"/>
      <c r="AO880" s="327"/>
      <c r="AP880" s="321"/>
      <c r="AQ880" s="321"/>
      <c r="AR880" s="321"/>
      <c r="AS880" s="321"/>
      <c r="AT880" s="321"/>
      <c r="AU880" s="321"/>
      <c r="AV880" s="321"/>
      <c r="AW880" s="321"/>
      <c r="AX880" s="321"/>
    </row>
    <row r="881" spans="1:50" ht="53.25" customHeight="1" x14ac:dyDescent="0.15">
      <c r="A881" s="404">
        <v>12</v>
      </c>
      <c r="B881" s="404">
        <v>1</v>
      </c>
      <c r="C881" s="424" t="s">
        <v>632</v>
      </c>
      <c r="D881" s="418"/>
      <c r="E881" s="418"/>
      <c r="F881" s="418"/>
      <c r="G881" s="418"/>
      <c r="H881" s="418"/>
      <c r="I881" s="418"/>
      <c r="J881" s="419">
        <v>5050005005266</v>
      </c>
      <c r="K881" s="420"/>
      <c r="L881" s="420"/>
      <c r="M881" s="420"/>
      <c r="N881" s="420"/>
      <c r="O881" s="420"/>
      <c r="P881" s="425" t="s">
        <v>649</v>
      </c>
      <c r="Q881" s="317"/>
      <c r="R881" s="317"/>
      <c r="S881" s="317"/>
      <c r="T881" s="317"/>
      <c r="U881" s="317"/>
      <c r="V881" s="317"/>
      <c r="W881" s="317"/>
      <c r="X881" s="317"/>
      <c r="Y881" s="318">
        <v>230</v>
      </c>
      <c r="Z881" s="319"/>
      <c r="AA881" s="319"/>
      <c r="AB881" s="320"/>
      <c r="AC881" s="322" t="s">
        <v>497</v>
      </c>
      <c r="AD881" s="322"/>
      <c r="AE881" s="322"/>
      <c r="AF881" s="322"/>
      <c r="AG881" s="322"/>
      <c r="AH881" s="421" t="s">
        <v>627</v>
      </c>
      <c r="AI881" s="422"/>
      <c r="AJ881" s="422"/>
      <c r="AK881" s="422"/>
      <c r="AL881" s="325">
        <v>100</v>
      </c>
      <c r="AM881" s="326"/>
      <c r="AN881" s="326"/>
      <c r="AO881" s="327"/>
      <c r="AP881" s="321"/>
      <c r="AQ881" s="321"/>
      <c r="AR881" s="321"/>
      <c r="AS881" s="321"/>
      <c r="AT881" s="321"/>
      <c r="AU881" s="321"/>
      <c r="AV881" s="321"/>
      <c r="AW881" s="321"/>
      <c r="AX881" s="321"/>
    </row>
    <row r="882" spans="1:50" ht="53.25" customHeight="1" x14ac:dyDescent="0.15">
      <c r="A882" s="404">
        <v>13</v>
      </c>
      <c r="B882" s="404">
        <v>1</v>
      </c>
      <c r="C882" s="424" t="s">
        <v>633</v>
      </c>
      <c r="D882" s="418"/>
      <c r="E882" s="418"/>
      <c r="F882" s="418"/>
      <c r="G882" s="418"/>
      <c r="H882" s="418"/>
      <c r="I882" s="418"/>
      <c r="J882" s="419">
        <v>7370005002147</v>
      </c>
      <c r="K882" s="420"/>
      <c r="L882" s="420"/>
      <c r="M882" s="420"/>
      <c r="N882" s="420"/>
      <c r="O882" s="420"/>
      <c r="P882" s="425" t="s">
        <v>650</v>
      </c>
      <c r="Q882" s="317"/>
      <c r="R882" s="317"/>
      <c r="S882" s="317"/>
      <c r="T882" s="317"/>
      <c r="U882" s="317"/>
      <c r="V882" s="317"/>
      <c r="W882" s="317"/>
      <c r="X882" s="317"/>
      <c r="Y882" s="318">
        <v>164</v>
      </c>
      <c r="Z882" s="319"/>
      <c r="AA882" s="319"/>
      <c r="AB882" s="320"/>
      <c r="AC882" s="322" t="s">
        <v>497</v>
      </c>
      <c r="AD882" s="322"/>
      <c r="AE882" s="322"/>
      <c r="AF882" s="322"/>
      <c r="AG882" s="322"/>
      <c r="AH882" s="421" t="s">
        <v>627</v>
      </c>
      <c r="AI882" s="422"/>
      <c r="AJ882" s="422"/>
      <c r="AK882" s="422"/>
      <c r="AL882" s="325">
        <v>100</v>
      </c>
      <c r="AM882" s="326"/>
      <c r="AN882" s="326"/>
      <c r="AO882" s="327"/>
      <c r="AP882" s="321"/>
      <c r="AQ882" s="321"/>
      <c r="AR882" s="321"/>
      <c r="AS882" s="321"/>
      <c r="AT882" s="321"/>
      <c r="AU882" s="321"/>
      <c r="AV882" s="321"/>
      <c r="AW882" s="321"/>
      <c r="AX882" s="321"/>
    </row>
    <row r="883" spans="1:50" ht="53.25" customHeight="1" x14ac:dyDescent="0.15">
      <c r="A883" s="404">
        <v>14</v>
      </c>
      <c r="B883" s="404">
        <v>1</v>
      </c>
      <c r="C883" s="424" t="s">
        <v>634</v>
      </c>
      <c r="D883" s="418"/>
      <c r="E883" s="418"/>
      <c r="F883" s="418"/>
      <c r="G883" s="418"/>
      <c r="H883" s="418"/>
      <c r="I883" s="418"/>
      <c r="J883" s="419">
        <v>6360005004186</v>
      </c>
      <c r="K883" s="420"/>
      <c r="L883" s="420"/>
      <c r="M883" s="420"/>
      <c r="N883" s="420"/>
      <c r="O883" s="420"/>
      <c r="P883" s="425" t="s">
        <v>651</v>
      </c>
      <c r="Q883" s="317"/>
      <c r="R883" s="317"/>
      <c r="S883" s="317"/>
      <c r="T883" s="317"/>
      <c r="U883" s="317"/>
      <c r="V883" s="317"/>
      <c r="W883" s="317"/>
      <c r="X883" s="317"/>
      <c r="Y883" s="318">
        <v>95</v>
      </c>
      <c r="Z883" s="319"/>
      <c r="AA883" s="319"/>
      <c r="AB883" s="320"/>
      <c r="AC883" s="322" t="s">
        <v>497</v>
      </c>
      <c r="AD883" s="322"/>
      <c r="AE883" s="322"/>
      <c r="AF883" s="322"/>
      <c r="AG883" s="322"/>
      <c r="AH883" s="421" t="s">
        <v>627</v>
      </c>
      <c r="AI883" s="422"/>
      <c r="AJ883" s="422"/>
      <c r="AK883" s="422"/>
      <c r="AL883" s="325">
        <v>100</v>
      </c>
      <c r="AM883" s="326"/>
      <c r="AN883" s="326"/>
      <c r="AO883" s="327"/>
      <c r="AP883" s="321"/>
      <c r="AQ883" s="321"/>
      <c r="AR883" s="321"/>
      <c r="AS883" s="321"/>
      <c r="AT883" s="321"/>
      <c r="AU883" s="321"/>
      <c r="AV883" s="321"/>
      <c r="AW883" s="321"/>
      <c r="AX883" s="321"/>
    </row>
    <row r="884" spans="1:50" ht="53.25" customHeight="1" x14ac:dyDescent="0.15">
      <c r="A884" s="404">
        <v>15</v>
      </c>
      <c r="B884" s="404">
        <v>1</v>
      </c>
      <c r="C884" s="424" t="s">
        <v>635</v>
      </c>
      <c r="D884" s="418"/>
      <c r="E884" s="418"/>
      <c r="F884" s="418"/>
      <c r="G884" s="418"/>
      <c r="H884" s="418"/>
      <c r="I884" s="418"/>
      <c r="J884" s="419">
        <v>5140005004060</v>
      </c>
      <c r="K884" s="420"/>
      <c r="L884" s="420"/>
      <c r="M884" s="420"/>
      <c r="N884" s="420"/>
      <c r="O884" s="420"/>
      <c r="P884" s="425" t="s">
        <v>652</v>
      </c>
      <c r="Q884" s="317"/>
      <c r="R884" s="317"/>
      <c r="S884" s="317"/>
      <c r="T884" s="317"/>
      <c r="U884" s="317"/>
      <c r="V884" s="317"/>
      <c r="W884" s="317"/>
      <c r="X884" s="317"/>
      <c r="Y884" s="318">
        <v>91</v>
      </c>
      <c r="Z884" s="319"/>
      <c r="AA884" s="319"/>
      <c r="AB884" s="320"/>
      <c r="AC884" s="322" t="s">
        <v>497</v>
      </c>
      <c r="AD884" s="322"/>
      <c r="AE884" s="322"/>
      <c r="AF884" s="322"/>
      <c r="AG884" s="322"/>
      <c r="AH884" s="421" t="s">
        <v>627</v>
      </c>
      <c r="AI884" s="422"/>
      <c r="AJ884" s="422"/>
      <c r="AK884" s="422"/>
      <c r="AL884" s="325">
        <v>100</v>
      </c>
      <c r="AM884" s="326"/>
      <c r="AN884" s="326"/>
      <c r="AO884" s="327"/>
      <c r="AP884" s="321"/>
      <c r="AQ884" s="321"/>
      <c r="AR884" s="321"/>
      <c r="AS884" s="321"/>
      <c r="AT884" s="321"/>
      <c r="AU884" s="321"/>
      <c r="AV884" s="321"/>
      <c r="AW884" s="321"/>
      <c r="AX884" s="321"/>
    </row>
    <row r="885" spans="1:50" ht="53.25" customHeight="1" x14ac:dyDescent="0.15">
      <c r="A885" s="404">
        <v>16</v>
      </c>
      <c r="B885" s="404">
        <v>1</v>
      </c>
      <c r="C885" s="424" t="s">
        <v>636</v>
      </c>
      <c r="D885" s="418"/>
      <c r="E885" s="418"/>
      <c r="F885" s="418"/>
      <c r="G885" s="418"/>
      <c r="H885" s="418"/>
      <c r="I885" s="418"/>
      <c r="J885" s="419">
        <v>6011305000182</v>
      </c>
      <c r="K885" s="420"/>
      <c r="L885" s="420"/>
      <c r="M885" s="420"/>
      <c r="N885" s="420"/>
      <c r="O885" s="420"/>
      <c r="P885" s="425" t="s">
        <v>653</v>
      </c>
      <c r="Q885" s="317"/>
      <c r="R885" s="317"/>
      <c r="S885" s="317"/>
      <c r="T885" s="317"/>
      <c r="U885" s="317"/>
      <c r="V885" s="317"/>
      <c r="W885" s="317"/>
      <c r="X885" s="317"/>
      <c r="Y885" s="318">
        <v>55</v>
      </c>
      <c r="Z885" s="319"/>
      <c r="AA885" s="319"/>
      <c r="AB885" s="320"/>
      <c r="AC885" s="322" t="s">
        <v>497</v>
      </c>
      <c r="AD885" s="322"/>
      <c r="AE885" s="322"/>
      <c r="AF885" s="322"/>
      <c r="AG885" s="322"/>
      <c r="AH885" s="421" t="s">
        <v>627</v>
      </c>
      <c r="AI885" s="422"/>
      <c r="AJ885" s="422"/>
      <c r="AK885" s="422"/>
      <c r="AL885" s="325">
        <v>100</v>
      </c>
      <c r="AM885" s="326"/>
      <c r="AN885" s="326"/>
      <c r="AO885" s="327"/>
      <c r="AP885" s="321"/>
      <c r="AQ885" s="321"/>
      <c r="AR885" s="321"/>
      <c r="AS885" s="321"/>
      <c r="AT885" s="321"/>
      <c r="AU885" s="321"/>
      <c r="AV885" s="321"/>
      <c r="AW885" s="321"/>
      <c r="AX885" s="321"/>
    </row>
    <row r="886" spans="1:50" s="16" customFormat="1" ht="53.25" customHeight="1" x14ac:dyDescent="0.15">
      <c r="A886" s="404">
        <v>17</v>
      </c>
      <c r="B886" s="404">
        <v>1</v>
      </c>
      <c r="C886" s="424" t="s">
        <v>637</v>
      </c>
      <c r="D886" s="418"/>
      <c r="E886" s="418"/>
      <c r="F886" s="418"/>
      <c r="G886" s="418"/>
      <c r="H886" s="418"/>
      <c r="I886" s="418"/>
      <c r="J886" s="419">
        <v>5011105000945</v>
      </c>
      <c r="K886" s="420"/>
      <c r="L886" s="420"/>
      <c r="M886" s="420"/>
      <c r="N886" s="420"/>
      <c r="O886" s="420"/>
      <c r="P886" s="425" t="s">
        <v>654</v>
      </c>
      <c r="Q886" s="317"/>
      <c r="R886" s="317"/>
      <c r="S886" s="317"/>
      <c r="T886" s="317"/>
      <c r="U886" s="317"/>
      <c r="V886" s="317"/>
      <c r="W886" s="317"/>
      <c r="X886" s="317"/>
      <c r="Y886" s="318">
        <v>33</v>
      </c>
      <c r="Z886" s="319"/>
      <c r="AA886" s="319"/>
      <c r="AB886" s="320"/>
      <c r="AC886" s="322" t="s">
        <v>497</v>
      </c>
      <c r="AD886" s="322"/>
      <c r="AE886" s="322"/>
      <c r="AF886" s="322"/>
      <c r="AG886" s="322"/>
      <c r="AH886" s="421" t="s">
        <v>627</v>
      </c>
      <c r="AI886" s="422"/>
      <c r="AJ886" s="422"/>
      <c r="AK886" s="422"/>
      <c r="AL886" s="325">
        <v>100</v>
      </c>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459</v>
      </c>
      <c r="AD902" s="277"/>
      <c r="AE902" s="277"/>
      <c r="AF902" s="277"/>
      <c r="AG902" s="277"/>
      <c r="AH902" s="344" t="s">
        <v>485</v>
      </c>
      <c r="AI902" s="346"/>
      <c r="AJ902" s="346"/>
      <c r="AK902" s="346"/>
      <c r="AL902" s="346" t="s">
        <v>21</v>
      </c>
      <c r="AM902" s="346"/>
      <c r="AN902" s="346"/>
      <c r="AO902" s="426"/>
      <c r="AP902" s="427" t="s">
        <v>420</v>
      </c>
      <c r="AQ902" s="427"/>
      <c r="AR902" s="427"/>
      <c r="AS902" s="427"/>
      <c r="AT902" s="427"/>
      <c r="AU902" s="427"/>
      <c r="AV902" s="427"/>
      <c r="AW902" s="427"/>
      <c r="AX902" s="427"/>
    </row>
    <row r="903" spans="1:50" ht="39.75" customHeight="1" x14ac:dyDescent="0.15">
      <c r="A903" s="404">
        <v>1</v>
      </c>
      <c r="B903" s="404">
        <v>1</v>
      </c>
      <c r="C903" s="424" t="s">
        <v>655</v>
      </c>
      <c r="D903" s="418"/>
      <c r="E903" s="418"/>
      <c r="F903" s="418"/>
      <c r="G903" s="418"/>
      <c r="H903" s="418"/>
      <c r="I903" s="418"/>
      <c r="J903" s="419">
        <v>1020001071491</v>
      </c>
      <c r="K903" s="420"/>
      <c r="L903" s="420"/>
      <c r="M903" s="420"/>
      <c r="N903" s="420"/>
      <c r="O903" s="420"/>
      <c r="P903" s="425" t="s">
        <v>664</v>
      </c>
      <c r="Q903" s="317"/>
      <c r="R903" s="317"/>
      <c r="S903" s="317"/>
      <c r="T903" s="317"/>
      <c r="U903" s="317"/>
      <c r="V903" s="317"/>
      <c r="W903" s="317"/>
      <c r="X903" s="317"/>
      <c r="Y903" s="318">
        <v>975</v>
      </c>
      <c r="Z903" s="319"/>
      <c r="AA903" s="319"/>
      <c r="AB903" s="320"/>
      <c r="AC903" s="328" t="s">
        <v>497</v>
      </c>
      <c r="AD903" s="423"/>
      <c r="AE903" s="423"/>
      <c r="AF903" s="423"/>
      <c r="AG903" s="423"/>
      <c r="AH903" s="421" t="s">
        <v>627</v>
      </c>
      <c r="AI903" s="422"/>
      <c r="AJ903" s="422"/>
      <c r="AK903" s="422"/>
      <c r="AL903" s="325"/>
      <c r="AM903" s="326"/>
      <c r="AN903" s="326"/>
      <c r="AO903" s="327"/>
      <c r="AP903" s="321"/>
      <c r="AQ903" s="321"/>
      <c r="AR903" s="321"/>
      <c r="AS903" s="321"/>
      <c r="AT903" s="321"/>
      <c r="AU903" s="321"/>
      <c r="AV903" s="321"/>
      <c r="AW903" s="321"/>
      <c r="AX903" s="321"/>
    </row>
    <row r="904" spans="1:50" ht="39.75" customHeight="1" x14ac:dyDescent="0.15">
      <c r="A904" s="404">
        <v>2</v>
      </c>
      <c r="B904" s="404">
        <v>1</v>
      </c>
      <c r="C904" s="424" t="s">
        <v>656</v>
      </c>
      <c r="D904" s="418"/>
      <c r="E904" s="418"/>
      <c r="F904" s="418"/>
      <c r="G904" s="418"/>
      <c r="H904" s="418"/>
      <c r="I904" s="418"/>
      <c r="J904" s="419">
        <v>9010001006111</v>
      </c>
      <c r="K904" s="420"/>
      <c r="L904" s="420"/>
      <c r="M904" s="420"/>
      <c r="N904" s="420"/>
      <c r="O904" s="420"/>
      <c r="P904" s="425" t="s">
        <v>665</v>
      </c>
      <c r="Q904" s="317"/>
      <c r="R904" s="317"/>
      <c r="S904" s="317"/>
      <c r="T904" s="317"/>
      <c r="U904" s="317"/>
      <c r="V904" s="317"/>
      <c r="W904" s="317"/>
      <c r="X904" s="317"/>
      <c r="Y904" s="318">
        <v>60</v>
      </c>
      <c r="Z904" s="319"/>
      <c r="AA904" s="319"/>
      <c r="AB904" s="320"/>
      <c r="AC904" s="328" t="s">
        <v>497</v>
      </c>
      <c r="AD904" s="328"/>
      <c r="AE904" s="328"/>
      <c r="AF904" s="328"/>
      <c r="AG904" s="328"/>
      <c r="AH904" s="421" t="s">
        <v>627</v>
      </c>
      <c r="AI904" s="422"/>
      <c r="AJ904" s="422"/>
      <c r="AK904" s="422"/>
      <c r="AL904" s="325"/>
      <c r="AM904" s="326"/>
      <c r="AN904" s="326"/>
      <c r="AO904" s="327"/>
      <c r="AP904" s="321"/>
      <c r="AQ904" s="321"/>
      <c r="AR904" s="321"/>
      <c r="AS904" s="321"/>
      <c r="AT904" s="321"/>
      <c r="AU904" s="321"/>
      <c r="AV904" s="321"/>
      <c r="AW904" s="321"/>
      <c r="AX904" s="321"/>
    </row>
    <row r="905" spans="1:50" ht="39.75" customHeight="1" x14ac:dyDescent="0.15">
      <c r="A905" s="404">
        <v>3</v>
      </c>
      <c r="B905" s="404">
        <v>1</v>
      </c>
      <c r="C905" s="424" t="s">
        <v>657</v>
      </c>
      <c r="D905" s="418"/>
      <c r="E905" s="418"/>
      <c r="F905" s="418"/>
      <c r="G905" s="418"/>
      <c r="H905" s="418"/>
      <c r="I905" s="418"/>
      <c r="J905" s="419">
        <v>7010501029126</v>
      </c>
      <c r="K905" s="420"/>
      <c r="L905" s="420"/>
      <c r="M905" s="420"/>
      <c r="N905" s="420"/>
      <c r="O905" s="420"/>
      <c r="P905" s="425" t="s">
        <v>666</v>
      </c>
      <c r="Q905" s="317"/>
      <c r="R905" s="317"/>
      <c r="S905" s="317"/>
      <c r="T905" s="317"/>
      <c r="U905" s="317"/>
      <c r="V905" s="317"/>
      <c r="W905" s="317"/>
      <c r="X905" s="317"/>
      <c r="Y905" s="318">
        <v>43</v>
      </c>
      <c r="Z905" s="319"/>
      <c r="AA905" s="319"/>
      <c r="AB905" s="320"/>
      <c r="AC905" s="328" t="s">
        <v>490</v>
      </c>
      <c r="AD905" s="328"/>
      <c r="AE905" s="328"/>
      <c r="AF905" s="328"/>
      <c r="AG905" s="328"/>
      <c r="AH905" s="323">
        <v>2</v>
      </c>
      <c r="AI905" s="324"/>
      <c r="AJ905" s="324"/>
      <c r="AK905" s="324"/>
      <c r="AL905" s="325"/>
      <c r="AM905" s="326"/>
      <c r="AN905" s="326"/>
      <c r="AO905" s="327"/>
      <c r="AP905" s="321"/>
      <c r="AQ905" s="321"/>
      <c r="AR905" s="321"/>
      <c r="AS905" s="321"/>
      <c r="AT905" s="321"/>
      <c r="AU905" s="321"/>
      <c r="AV905" s="321"/>
      <c r="AW905" s="321"/>
      <c r="AX905" s="321"/>
    </row>
    <row r="906" spans="1:50" ht="39.75" customHeight="1" x14ac:dyDescent="0.15">
      <c r="A906" s="404">
        <v>4</v>
      </c>
      <c r="B906" s="404">
        <v>1</v>
      </c>
      <c r="C906" s="424" t="s">
        <v>658</v>
      </c>
      <c r="D906" s="418"/>
      <c r="E906" s="418"/>
      <c r="F906" s="418"/>
      <c r="G906" s="418"/>
      <c r="H906" s="418"/>
      <c r="I906" s="418"/>
      <c r="J906" s="419">
        <v>7010001008844</v>
      </c>
      <c r="K906" s="420"/>
      <c r="L906" s="420"/>
      <c r="M906" s="420"/>
      <c r="N906" s="420"/>
      <c r="O906" s="420"/>
      <c r="P906" s="425" t="s">
        <v>667</v>
      </c>
      <c r="Q906" s="317"/>
      <c r="R906" s="317"/>
      <c r="S906" s="317"/>
      <c r="T906" s="317"/>
      <c r="U906" s="317"/>
      <c r="V906" s="317"/>
      <c r="W906" s="317"/>
      <c r="X906" s="317"/>
      <c r="Y906" s="318">
        <v>38</v>
      </c>
      <c r="Z906" s="319"/>
      <c r="AA906" s="319"/>
      <c r="AB906" s="320"/>
      <c r="AC906" s="328" t="s">
        <v>490</v>
      </c>
      <c r="AD906" s="328"/>
      <c r="AE906" s="328"/>
      <c r="AF906" s="328"/>
      <c r="AG906" s="328"/>
      <c r="AH906" s="323">
        <v>1</v>
      </c>
      <c r="AI906" s="324"/>
      <c r="AJ906" s="324"/>
      <c r="AK906" s="324"/>
      <c r="AL906" s="325"/>
      <c r="AM906" s="326"/>
      <c r="AN906" s="326"/>
      <c r="AO906" s="327"/>
      <c r="AP906" s="321"/>
      <c r="AQ906" s="321"/>
      <c r="AR906" s="321"/>
      <c r="AS906" s="321"/>
      <c r="AT906" s="321"/>
      <c r="AU906" s="321"/>
      <c r="AV906" s="321"/>
      <c r="AW906" s="321"/>
      <c r="AX906" s="321"/>
    </row>
    <row r="907" spans="1:50" ht="39.75" customHeight="1" x14ac:dyDescent="0.15">
      <c r="A907" s="404">
        <v>5</v>
      </c>
      <c r="B907" s="404">
        <v>1</v>
      </c>
      <c r="C907" s="424" t="s">
        <v>659</v>
      </c>
      <c r="D907" s="418"/>
      <c r="E907" s="418"/>
      <c r="F907" s="418"/>
      <c r="G907" s="418"/>
      <c r="H907" s="418"/>
      <c r="I907" s="418"/>
      <c r="J907" s="419">
        <v>4010001129759</v>
      </c>
      <c r="K907" s="420"/>
      <c r="L907" s="420"/>
      <c r="M907" s="420"/>
      <c r="N907" s="420"/>
      <c r="O907" s="420"/>
      <c r="P907" s="425" t="s">
        <v>668</v>
      </c>
      <c r="Q907" s="317"/>
      <c r="R907" s="317"/>
      <c r="S907" s="317"/>
      <c r="T907" s="317"/>
      <c r="U907" s="317"/>
      <c r="V907" s="317"/>
      <c r="W907" s="317"/>
      <c r="X907" s="317"/>
      <c r="Y907" s="318">
        <v>33</v>
      </c>
      <c r="Z907" s="319"/>
      <c r="AA907" s="319"/>
      <c r="AB907" s="320"/>
      <c r="AC907" s="322" t="s">
        <v>497</v>
      </c>
      <c r="AD907" s="322"/>
      <c r="AE907" s="322"/>
      <c r="AF907" s="322"/>
      <c r="AG907" s="322"/>
      <c r="AH907" s="323" t="s">
        <v>627</v>
      </c>
      <c r="AI907" s="324"/>
      <c r="AJ907" s="324"/>
      <c r="AK907" s="324"/>
      <c r="AL907" s="325"/>
      <c r="AM907" s="326"/>
      <c r="AN907" s="326"/>
      <c r="AO907" s="327"/>
      <c r="AP907" s="321"/>
      <c r="AQ907" s="321"/>
      <c r="AR907" s="321"/>
      <c r="AS907" s="321"/>
      <c r="AT907" s="321"/>
      <c r="AU907" s="321"/>
      <c r="AV907" s="321"/>
      <c r="AW907" s="321"/>
      <c r="AX907" s="321"/>
    </row>
    <row r="908" spans="1:50" ht="39.75" customHeight="1" x14ac:dyDescent="0.15">
      <c r="A908" s="404">
        <v>6</v>
      </c>
      <c r="B908" s="404">
        <v>1</v>
      </c>
      <c r="C908" s="424" t="s">
        <v>660</v>
      </c>
      <c r="D908" s="418"/>
      <c r="E908" s="418"/>
      <c r="F908" s="418"/>
      <c r="G908" s="418"/>
      <c r="H908" s="418"/>
      <c r="I908" s="418"/>
      <c r="J908" s="419"/>
      <c r="K908" s="420"/>
      <c r="L908" s="420"/>
      <c r="M908" s="420"/>
      <c r="N908" s="420"/>
      <c r="O908" s="420"/>
      <c r="P908" s="425" t="s">
        <v>669</v>
      </c>
      <c r="Q908" s="317"/>
      <c r="R908" s="317"/>
      <c r="S908" s="317"/>
      <c r="T908" s="317"/>
      <c r="U908" s="317"/>
      <c r="V908" s="317"/>
      <c r="W908" s="317"/>
      <c r="X908" s="317"/>
      <c r="Y908" s="318">
        <v>18</v>
      </c>
      <c r="Z908" s="319"/>
      <c r="AA908" s="319"/>
      <c r="AB908" s="320"/>
      <c r="AC908" s="322" t="s">
        <v>497</v>
      </c>
      <c r="AD908" s="322"/>
      <c r="AE908" s="322"/>
      <c r="AF908" s="322"/>
      <c r="AG908" s="322"/>
      <c r="AH908" s="323" t="s">
        <v>627</v>
      </c>
      <c r="AI908" s="324"/>
      <c r="AJ908" s="324"/>
      <c r="AK908" s="324"/>
      <c r="AL908" s="325"/>
      <c r="AM908" s="326"/>
      <c r="AN908" s="326"/>
      <c r="AO908" s="327"/>
      <c r="AP908" s="321"/>
      <c r="AQ908" s="321"/>
      <c r="AR908" s="321"/>
      <c r="AS908" s="321"/>
      <c r="AT908" s="321"/>
      <c r="AU908" s="321"/>
      <c r="AV908" s="321"/>
      <c r="AW908" s="321"/>
      <c r="AX908" s="321"/>
    </row>
    <row r="909" spans="1:50" ht="39.75" customHeight="1" x14ac:dyDescent="0.15">
      <c r="A909" s="404">
        <v>7</v>
      </c>
      <c r="B909" s="404">
        <v>1</v>
      </c>
      <c r="C909" s="424" t="s">
        <v>661</v>
      </c>
      <c r="D909" s="418"/>
      <c r="E909" s="418"/>
      <c r="F909" s="418"/>
      <c r="G909" s="418"/>
      <c r="H909" s="418"/>
      <c r="I909" s="418"/>
      <c r="J909" s="419"/>
      <c r="K909" s="420"/>
      <c r="L909" s="420"/>
      <c r="M909" s="420"/>
      <c r="N909" s="420"/>
      <c r="O909" s="420"/>
      <c r="P909" s="425" t="s">
        <v>670</v>
      </c>
      <c r="Q909" s="317"/>
      <c r="R909" s="317"/>
      <c r="S909" s="317"/>
      <c r="T909" s="317"/>
      <c r="U909" s="317"/>
      <c r="V909" s="317"/>
      <c r="W909" s="317"/>
      <c r="X909" s="317"/>
      <c r="Y909" s="318">
        <v>13</v>
      </c>
      <c r="Z909" s="319"/>
      <c r="AA909" s="319"/>
      <c r="AB909" s="320"/>
      <c r="AC909" s="322" t="s">
        <v>494</v>
      </c>
      <c r="AD909" s="322"/>
      <c r="AE909" s="322"/>
      <c r="AF909" s="322"/>
      <c r="AG909" s="322"/>
      <c r="AH909" s="323">
        <v>1</v>
      </c>
      <c r="AI909" s="324"/>
      <c r="AJ909" s="324"/>
      <c r="AK909" s="324"/>
      <c r="AL909" s="325"/>
      <c r="AM909" s="326"/>
      <c r="AN909" s="326"/>
      <c r="AO909" s="327"/>
      <c r="AP909" s="321"/>
      <c r="AQ909" s="321"/>
      <c r="AR909" s="321"/>
      <c r="AS909" s="321"/>
      <c r="AT909" s="321"/>
      <c r="AU909" s="321"/>
      <c r="AV909" s="321"/>
      <c r="AW909" s="321"/>
      <c r="AX909" s="321"/>
    </row>
    <row r="910" spans="1:50" ht="39.75" customHeight="1" x14ac:dyDescent="0.15">
      <c r="A910" s="404">
        <v>8</v>
      </c>
      <c r="B910" s="404">
        <v>1</v>
      </c>
      <c r="C910" s="424" t="s">
        <v>662</v>
      </c>
      <c r="D910" s="418"/>
      <c r="E910" s="418"/>
      <c r="F910" s="418"/>
      <c r="G910" s="418"/>
      <c r="H910" s="418"/>
      <c r="I910" s="418"/>
      <c r="J910" s="419">
        <v>8010701023423</v>
      </c>
      <c r="K910" s="420"/>
      <c r="L910" s="420"/>
      <c r="M910" s="420"/>
      <c r="N910" s="420"/>
      <c r="O910" s="420"/>
      <c r="P910" s="425" t="s">
        <v>671</v>
      </c>
      <c r="Q910" s="317"/>
      <c r="R910" s="317"/>
      <c r="S910" s="317"/>
      <c r="T910" s="317"/>
      <c r="U910" s="317"/>
      <c r="V910" s="317"/>
      <c r="W910" s="317"/>
      <c r="X910" s="317"/>
      <c r="Y910" s="318">
        <v>13</v>
      </c>
      <c r="Z910" s="319"/>
      <c r="AA910" s="319"/>
      <c r="AB910" s="320"/>
      <c r="AC910" s="322" t="s">
        <v>490</v>
      </c>
      <c r="AD910" s="322"/>
      <c r="AE910" s="322"/>
      <c r="AF910" s="322"/>
      <c r="AG910" s="322"/>
      <c r="AH910" s="323">
        <v>2</v>
      </c>
      <c r="AI910" s="324"/>
      <c r="AJ910" s="324"/>
      <c r="AK910" s="324"/>
      <c r="AL910" s="325"/>
      <c r="AM910" s="326"/>
      <c r="AN910" s="326"/>
      <c r="AO910" s="327"/>
      <c r="AP910" s="321"/>
      <c r="AQ910" s="321"/>
      <c r="AR910" s="321"/>
      <c r="AS910" s="321"/>
      <c r="AT910" s="321"/>
      <c r="AU910" s="321"/>
      <c r="AV910" s="321"/>
      <c r="AW910" s="321"/>
      <c r="AX910" s="321"/>
    </row>
    <row r="911" spans="1:50" ht="39.75" customHeight="1" x14ac:dyDescent="0.15">
      <c r="A911" s="404">
        <v>9</v>
      </c>
      <c r="B911" s="404">
        <v>1</v>
      </c>
      <c r="C911" s="424" t="s">
        <v>663</v>
      </c>
      <c r="D911" s="418"/>
      <c r="E911" s="418"/>
      <c r="F911" s="418"/>
      <c r="G911" s="418"/>
      <c r="H911" s="418"/>
      <c r="I911" s="418"/>
      <c r="J911" s="419">
        <v>7130001005838</v>
      </c>
      <c r="K911" s="420"/>
      <c r="L911" s="420"/>
      <c r="M911" s="420"/>
      <c r="N911" s="420"/>
      <c r="O911" s="420"/>
      <c r="P911" s="425" t="s">
        <v>672</v>
      </c>
      <c r="Q911" s="317"/>
      <c r="R911" s="317"/>
      <c r="S911" s="317"/>
      <c r="T911" s="317"/>
      <c r="U911" s="317"/>
      <c r="V911" s="317"/>
      <c r="W911" s="317"/>
      <c r="X911" s="317"/>
      <c r="Y911" s="318">
        <v>9</v>
      </c>
      <c r="Z911" s="319"/>
      <c r="AA911" s="319"/>
      <c r="AB911" s="320"/>
      <c r="AC911" s="322" t="s">
        <v>490</v>
      </c>
      <c r="AD911" s="322"/>
      <c r="AE911" s="322"/>
      <c r="AF911" s="322"/>
      <c r="AG911" s="322"/>
      <c r="AH911" s="323">
        <v>1</v>
      </c>
      <c r="AI911" s="324"/>
      <c r="AJ911" s="324"/>
      <c r="AK911" s="324"/>
      <c r="AL911" s="325"/>
      <c r="AM911" s="326"/>
      <c r="AN911" s="326"/>
      <c r="AO911" s="327"/>
      <c r="AP911" s="321"/>
      <c r="AQ911" s="321"/>
      <c r="AR911" s="321"/>
      <c r="AS911" s="321"/>
      <c r="AT911" s="321"/>
      <c r="AU911" s="321"/>
      <c r="AV911" s="321"/>
      <c r="AW911" s="321"/>
      <c r="AX911" s="321"/>
    </row>
    <row r="912" spans="1:50" ht="39.75" customHeight="1" x14ac:dyDescent="0.15">
      <c r="A912" s="404">
        <v>10</v>
      </c>
      <c r="B912" s="404">
        <v>1</v>
      </c>
      <c r="C912" s="424" t="s">
        <v>750</v>
      </c>
      <c r="D912" s="418"/>
      <c r="E912" s="418"/>
      <c r="F912" s="418"/>
      <c r="G912" s="418"/>
      <c r="H912" s="418"/>
      <c r="I912" s="418"/>
      <c r="J912" s="419">
        <v>9013301019435</v>
      </c>
      <c r="K912" s="420"/>
      <c r="L912" s="420"/>
      <c r="M912" s="420"/>
      <c r="N912" s="420"/>
      <c r="O912" s="420"/>
      <c r="P912" s="425" t="s">
        <v>673</v>
      </c>
      <c r="Q912" s="317"/>
      <c r="R912" s="317"/>
      <c r="S912" s="317"/>
      <c r="T912" s="317"/>
      <c r="U912" s="317"/>
      <c r="V912" s="317"/>
      <c r="W912" s="317"/>
      <c r="X912" s="317"/>
      <c r="Y912" s="318">
        <v>8</v>
      </c>
      <c r="Z912" s="319"/>
      <c r="AA912" s="319"/>
      <c r="AB912" s="320"/>
      <c r="AC912" s="322" t="s">
        <v>490</v>
      </c>
      <c r="AD912" s="322"/>
      <c r="AE912" s="322"/>
      <c r="AF912" s="322"/>
      <c r="AG912" s="322"/>
      <c r="AH912" s="323">
        <v>1</v>
      </c>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459</v>
      </c>
      <c r="AD935" s="277"/>
      <c r="AE935" s="277"/>
      <c r="AF935" s="277"/>
      <c r="AG935" s="277"/>
      <c r="AH935" s="344" t="s">
        <v>485</v>
      </c>
      <c r="AI935" s="346"/>
      <c r="AJ935" s="346"/>
      <c r="AK935" s="346"/>
      <c r="AL935" s="346" t="s">
        <v>21</v>
      </c>
      <c r="AM935" s="346"/>
      <c r="AN935" s="346"/>
      <c r="AO935" s="426"/>
      <c r="AP935" s="427" t="s">
        <v>420</v>
      </c>
      <c r="AQ935" s="427"/>
      <c r="AR935" s="427"/>
      <c r="AS935" s="427"/>
      <c r="AT935" s="427"/>
      <c r="AU935" s="427"/>
      <c r="AV935" s="427"/>
      <c r="AW935" s="427"/>
      <c r="AX935" s="427"/>
    </row>
    <row r="936" spans="1:50" ht="162" customHeight="1" x14ac:dyDescent="0.15">
      <c r="A936" s="404">
        <v>1</v>
      </c>
      <c r="B936" s="404">
        <v>1</v>
      </c>
      <c r="C936" s="424" t="s">
        <v>674</v>
      </c>
      <c r="D936" s="418"/>
      <c r="E936" s="418"/>
      <c r="F936" s="418"/>
      <c r="G936" s="418"/>
      <c r="H936" s="418"/>
      <c r="I936" s="418"/>
      <c r="J936" s="419">
        <v>1020001071491</v>
      </c>
      <c r="K936" s="420"/>
      <c r="L936" s="420"/>
      <c r="M936" s="420"/>
      <c r="N936" s="420"/>
      <c r="O936" s="420"/>
      <c r="P936" s="425" t="s">
        <v>677</v>
      </c>
      <c r="Q936" s="317"/>
      <c r="R936" s="317"/>
      <c r="S936" s="317"/>
      <c r="T936" s="317"/>
      <c r="U936" s="317"/>
      <c r="V936" s="317"/>
      <c r="W936" s="317"/>
      <c r="X936" s="317"/>
      <c r="Y936" s="318">
        <v>20860</v>
      </c>
      <c r="Z936" s="319"/>
      <c r="AA936" s="319"/>
      <c r="AB936" s="320"/>
      <c r="AC936" s="328" t="s">
        <v>497</v>
      </c>
      <c r="AD936" s="423"/>
      <c r="AE936" s="423"/>
      <c r="AF936" s="423"/>
      <c r="AG936" s="423"/>
      <c r="AH936" s="421" t="s">
        <v>627</v>
      </c>
      <c r="AI936" s="422"/>
      <c r="AJ936" s="422"/>
      <c r="AK936" s="422"/>
      <c r="AL936" s="325"/>
      <c r="AM936" s="326"/>
      <c r="AN936" s="326"/>
      <c r="AO936" s="327"/>
      <c r="AP936" s="321" t="s">
        <v>739</v>
      </c>
      <c r="AQ936" s="321"/>
      <c r="AR936" s="321"/>
      <c r="AS936" s="321"/>
      <c r="AT936" s="321"/>
      <c r="AU936" s="321"/>
      <c r="AV936" s="321"/>
      <c r="AW936" s="321"/>
      <c r="AX936" s="321"/>
    </row>
    <row r="937" spans="1:50" ht="46.5" customHeight="1" x14ac:dyDescent="0.15">
      <c r="A937" s="404">
        <v>2</v>
      </c>
      <c r="B937" s="404">
        <v>1</v>
      </c>
      <c r="C937" s="424" t="s">
        <v>675</v>
      </c>
      <c r="D937" s="418"/>
      <c r="E937" s="418"/>
      <c r="F937" s="418"/>
      <c r="G937" s="418"/>
      <c r="H937" s="418"/>
      <c r="I937" s="418"/>
      <c r="J937" s="419">
        <v>2010001008683</v>
      </c>
      <c r="K937" s="420"/>
      <c r="L937" s="420"/>
      <c r="M937" s="420"/>
      <c r="N937" s="420"/>
      <c r="O937" s="420"/>
      <c r="P937" s="425" t="s">
        <v>678</v>
      </c>
      <c r="Q937" s="317"/>
      <c r="R937" s="317"/>
      <c r="S937" s="317"/>
      <c r="T937" s="317"/>
      <c r="U937" s="317"/>
      <c r="V937" s="317"/>
      <c r="W937" s="317"/>
      <c r="X937" s="317"/>
      <c r="Y937" s="318">
        <v>588</v>
      </c>
      <c r="Z937" s="319"/>
      <c r="AA937" s="319"/>
      <c r="AB937" s="320"/>
      <c r="AC937" s="328" t="s">
        <v>491</v>
      </c>
      <c r="AD937" s="328"/>
      <c r="AE937" s="328"/>
      <c r="AF937" s="328"/>
      <c r="AG937" s="328"/>
      <c r="AH937" s="421">
        <v>1</v>
      </c>
      <c r="AI937" s="422"/>
      <c r="AJ937" s="422"/>
      <c r="AK937" s="422"/>
      <c r="AL937" s="325"/>
      <c r="AM937" s="326"/>
      <c r="AN937" s="326"/>
      <c r="AO937" s="327"/>
      <c r="AP937" s="321"/>
      <c r="AQ937" s="321"/>
      <c r="AR937" s="321"/>
      <c r="AS937" s="321"/>
      <c r="AT937" s="321"/>
      <c r="AU937" s="321"/>
      <c r="AV937" s="321"/>
      <c r="AW937" s="321"/>
      <c r="AX937" s="321"/>
    </row>
    <row r="938" spans="1:50" ht="46.5" customHeight="1" x14ac:dyDescent="0.15">
      <c r="A938" s="404">
        <v>3</v>
      </c>
      <c r="B938" s="404">
        <v>1</v>
      </c>
      <c r="C938" s="424" t="s">
        <v>676</v>
      </c>
      <c r="D938" s="418"/>
      <c r="E938" s="418"/>
      <c r="F938" s="418"/>
      <c r="G938" s="418"/>
      <c r="H938" s="418"/>
      <c r="I938" s="418"/>
      <c r="J938" s="419">
        <v>1120001063033</v>
      </c>
      <c r="K938" s="420"/>
      <c r="L938" s="420"/>
      <c r="M938" s="420"/>
      <c r="N938" s="420"/>
      <c r="O938" s="420"/>
      <c r="P938" s="425" t="s">
        <v>679</v>
      </c>
      <c r="Q938" s="317"/>
      <c r="R938" s="317"/>
      <c r="S938" s="317"/>
      <c r="T938" s="317"/>
      <c r="U938" s="317"/>
      <c r="V938" s="317"/>
      <c r="W938" s="317"/>
      <c r="X938" s="317"/>
      <c r="Y938" s="318">
        <v>348</v>
      </c>
      <c r="Z938" s="319"/>
      <c r="AA938" s="319"/>
      <c r="AB938" s="320"/>
      <c r="AC938" s="328" t="s">
        <v>491</v>
      </c>
      <c r="AD938" s="328"/>
      <c r="AE938" s="328"/>
      <c r="AF938" s="328"/>
      <c r="AG938" s="328"/>
      <c r="AH938" s="323">
        <v>1</v>
      </c>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459</v>
      </c>
      <c r="AD968" s="277"/>
      <c r="AE968" s="277"/>
      <c r="AF968" s="277"/>
      <c r="AG968" s="277"/>
      <c r="AH968" s="344" t="s">
        <v>485</v>
      </c>
      <c r="AI968" s="346"/>
      <c r="AJ968" s="346"/>
      <c r="AK968" s="346"/>
      <c r="AL968" s="346" t="s">
        <v>21</v>
      </c>
      <c r="AM968" s="346"/>
      <c r="AN968" s="346"/>
      <c r="AO968" s="426"/>
      <c r="AP968" s="427" t="s">
        <v>420</v>
      </c>
      <c r="AQ968" s="427"/>
      <c r="AR968" s="427"/>
      <c r="AS968" s="427"/>
      <c r="AT968" s="427"/>
      <c r="AU968" s="427"/>
      <c r="AV968" s="427"/>
      <c r="AW968" s="427"/>
      <c r="AX968" s="427"/>
    </row>
    <row r="969" spans="1:50" ht="45" customHeight="1" x14ac:dyDescent="0.15">
      <c r="A969" s="404">
        <v>1</v>
      </c>
      <c r="B969" s="404">
        <v>1</v>
      </c>
      <c r="C969" s="424" t="s">
        <v>628</v>
      </c>
      <c r="D969" s="418"/>
      <c r="E969" s="418"/>
      <c r="F969" s="418"/>
      <c r="G969" s="418"/>
      <c r="H969" s="418"/>
      <c r="I969" s="418"/>
      <c r="J969" s="419">
        <v>5010005007398</v>
      </c>
      <c r="K969" s="420"/>
      <c r="L969" s="420"/>
      <c r="M969" s="420"/>
      <c r="N969" s="420"/>
      <c r="O969" s="420"/>
      <c r="P969" s="425" t="s">
        <v>684</v>
      </c>
      <c r="Q969" s="317"/>
      <c r="R969" s="317"/>
      <c r="S969" s="317"/>
      <c r="T969" s="317"/>
      <c r="U969" s="317"/>
      <c r="V969" s="317"/>
      <c r="W969" s="317"/>
      <c r="X969" s="317"/>
      <c r="Y969" s="318">
        <v>38.4</v>
      </c>
      <c r="Z969" s="319"/>
      <c r="AA969" s="319"/>
      <c r="AB969" s="320"/>
      <c r="AC969" s="328" t="s">
        <v>497</v>
      </c>
      <c r="AD969" s="423"/>
      <c r="AE969" s="423"/>
      <c r="AF969" s="423"/>
      <c r="AG969" s="423"/>
      <c r="AH969" s="421" t="s">
        <v>681</v>
      </c>
      <c r="AI969" s="422"/>
      <c r="AJ969" s="422"/>
      <c r="AK969" s="422"/>
      <c r="AL969" s="325"/>
      <c r="AM969" s="326"/>
      <c r="AN969" s="326"/>
      <c r="AO969" s="327"/>
      <c r="AP969" s="321"/>
      <c r="AQ969" s="321"/>
      <c r="AR969" s="321"/>
      <c r="AS969" s="321"/>
      <c r="AT969" s="321"/>
      <c r="AU969" s="321"/>
      <c r="AV969" s="321"/>
      <c r="AW969" s="321"/>
      <c r="AX969" s="321"/>
    </row>
    <row r="970" spans="1:50" ht="45" customHeight="1" x14ac:dyDescent="0.15">
      <c r="A970" s="404">
        <v>2</v>
      </c>
      <c r="B970" s="404">
        <v>1</v>
      </c>
      <c r="C970" s="424" t="s">
        <v>628</v>
      </c>
      <c r="D970" s="418"/>
      <c r="E970" s="418"/>
      <c r="F970" s="418"/>
      <c r="G970" s="418"/>
      <c r="H970" s="418"/>
      <c r="I970" s="418"/>
      <c r="J970" s="419">
        <v>5010005007398</v>
      </c>
      <c r="K970" s="420"/>
      <c r="L970" s="420"/>
      <c r="M970" s="420"/>
      <c r="N970" s="420"/>
      <c r="O970" s="420"/>
      <c r="P970" s="425" t="s">
        <v>685</v>
      </c>
      <c r="Q970" s="317"/>
      <c r="R970" s="317"/>
      <c r="S970" s="317"/>
      <c r="T970" s="317"/>
      <c r="U970" s="317"/>
      <c r="V970" s="317"/>
      <c r="W970" s="317"/>
      <c r="X970" s="317"/>
      <c r="Y970" s="318">
        <v>35.200000000000003</v>
      </c>
      <c r="Z970" s="319"/>
      <c r="AA970" s="319"/>
      <c r="AB970" s="320"/>
      <c r="AC970" s="328" t="s">
        <v>497</v>
      </c>
      <c r="AD970" s="423"/>
      <c r="AE970" s="423"/>
      <c r="AF970" s="423"/>
      <c r="AG970" s="423"/>
      <c r="AH970" s="421" t="s">
        <v>682</v>
      </c>
      <c r="AI970" s="422"/>
      <c r="AJ970" s="422"/>
      <c r="AK970" s="422"/>
      <c r="AL970" s="325"/>
      <c r="AM970" s="326"/>
      <c r="AN970" s="326"/>
      <c r="AO970" s="327"/>
      <c r="AP970" s="321"/>
      <c r="AQ970" s="321"/>
      <c r="AR970" s="321"/>
      <c r="AS970" s="321"/>
      <c r="AT970" s="321"/>
      <c r="AU970" s="321"/>
      <c r="AV970" s="321"/>
      <c r="AW970" s="321"/>
      <c r="AX970" s="321"/>
    </row>
    <row r="971" spans="1:50" ht="45" customHeight="1" x14ac:dyDescent="0.15">
      <c r="A971" s="404">
        <v>3</v>
      </c>
      <c r="B971" s="404">
        <v>1</v>
      </c>
      <c r="C971" s="424" t="s">
        <v>628</v>
      </c>
      <c r="D971" s="418"/>
      <c r="E971" s="418"/>
      <c r="F971" s="418"/>
      <c r="G971" s="418"/>
      <c r="H971" s="418"/>
      <c r="I971" s="418"/>
      <c r="J971" s="419">
        <v>5010005007398</v>
      </c>
      <c r="K971" s="420"/>
      <c r="L971" s="420"/>
      <c r="M971" s="420"/>
      <c r="N971" s="420"/>
      <c r="O971" s="420"/>
      <c r="P971" s="425" t="s">
        <v>686</v>
      </c>
      <c r="Q971" s="317"/>
      <c r="R971" s="317"/>
      <c r="S971" s="317"/>
      <c r="T971" s="317"/>
      <c r="U971" s="317"/>
      <c r="V971" s="317"/>
      <c r="W971" s="317"/>
      <c r="X971" s="317"/>
      <c r="Y971" s="318">
        <v>33.1</v>
      </c>
      <c r="Z971" s="319"/>
      <c r="AA971" s="319"/>
      <c r="AB971" s="320"/>
      <c r="AC971" s="328" t="s">
        <v>497</v>
      </c>
      <c r="AD971" s="423"/>
      <c r="AE971" s="423"/>
      <c r="AF971" s="423"/>
      <c r="AG971" s="423"/>
      <c r="AH971" s="323" t="s">
        <v>683</v>
      </c>
      <c r="AI971" s="324"/>
      <c r="AJ971" s="324"/>
      <c r="AK971" s="324"/>
      <c r="AL971" s="325"/>
      <c r="AM971" s="326"/>
      <c r="AN971" s="326"/>
      <c r="AO971" s="327"/>
      <c r="AP971" s="321"/>
      <c r="AQ971" s="321"/>
      <c r="AR971" s="321"/>
      <c r="AS971" s="321"/>
      <c r="AT971" s="321"/>
      <c r="AU971" s="321"/>
      <c r="AV971" s="321"/>
      <c r="AW971" s="321"/>
      <c r="AX971" s="321"/>
    </row>
    <row r="972" spans="1:50" ht="45" customHeight="1" x14ac:dyDescent="0.15">
      <c r="A972" s="404">
        <v>4</v>
      </c>
      <c r="B972" s="404">
        <v>1</v>
      </c>
      <c r="C972" s="424" t="s">
        <v>628</v>
      </c>
      <c r="D972" s="418"/>
      <c r="E972" s="418"/>
      <c r="F972" s="418"/>
      <c r="G972" s="418"/>
      <c r="H972" s="418"/>
      <c r="I972" s="418"/>
      <c r="J972" s="419">
        <v>5010005007398</v>
      </c>
      <c r="K972" s="420"/>
      <c r="L972" s="420"/>
      <c r="M972" s="420"/>
      <c r="N972" s="420"/>
      <c r="O972" s="420"/>
      <c r="P972" s="425" t="s">
        <v>688</v>
      </c>
      <c r="Q972" s="317"/>
      <c r="R972" s="317"/>
      <c r="S972" s="317"/>
      <c r="T972" s="317"/>
      <c r="U972" s="317"/>
      <c r="V972" s="317"/>
      <c r="W972" s="317"/>
      <c r="X972" s="317"/>
      <c r="Y972" s="318">
        <v>29</v>
      </c>
      <c r="Z972" s="319"/>
      <c r="AA972" s="319"/>
      <c r="AB972" s="320"/>
      <c r="AC972" s="328" t="s">
        <v>497</v>
      </c>
      <c r="AD972" s="423"/>
      <c r="AE972" s="423"/>
      <c r="AF972" s="423"/>
      <c r="AG972" s="423"/>
      <c r="AH972" s="323" t="s">
        <v>683</v>
      </c>
      <c r="AI972" s="324"/>
      <c r="AJ972" s="324"/>
      <c r="AK972" s="324"/>
      <c r="AL972" s="325"/>
      <c r="AM972" s="326"/>
      <c r="AN972" s="326"/>
      <c r="AO972" s="327"/>
      <c r="AP972" s="321"/>
      <c r="AQ972" s="321"/>
      <c r="AR972" s="321"/>
      <c r="AS972" s="321"/>
      <c r="AT972" s="321"/>
      <c r="AU972" s="321"/>
      <c r="AV972" s="321"/>
      <c r="AW972" s="321"/>
      <c r="AX972" s="321"/>
    </row>
    <row r="973" spans="1:50" ht="45" customHeight="1" x14ac:dyDescent="0.15">
      <c r="A973" s="404">
        <v>5</v>
      </c>
      <c r="B973" s="404">
        <v>1</v>
      </c>
      <c r="C973" s="424" t="s">
        <v>628</v>
      </c>
      <c r="D973" s="418"/>
      <c r="E973" s="418"/>
      <c r="F973" s="418"/>
      <c r="G973" s="418"/>
      <c r="H973" s="418"/>
      <c r="I973" s="418"/>
      <c r="J973" s="419">
        <v>5010005007398</v>
      </c>
      <c r="K973" s="420"/>
      <c r="L973" s="420"/>
      <c r="M973" s="420"/>
      <c r="N973" s="420"/>
      <c r="O973" s="420"/>
      <c r="P973" s="425" t="s">
        <v>687</v>
      </c>
      <c r="Q973" s="317"/>
      <c r="R973" s="317"/>
      <c r="S973" s="317"/>
      <c r="T973" s="317"/>
      <c r="U973" s="317"/>
      <c r="V973" s="317"/>
      <c r="W973" s="317"/>
      <c r="X973" s="317"/>
      <c r="Y973" s="318">
        <v>25.4</v>
      </c>
      <c r="Z973" s="319"/>
      <c r="AA973" s="319"/>
      <c r="AB973" s="320"/>
      <c r="AC973" s="328" t="s">
        <v>497</v>
      </c>
      <c r="AD973" s="423"/>
      <c r="AE973" s="423"/>
      <c r="AF973" s="423"/>
      <c r="AG973" s="423"/>
      <c r="AH973" s="323" t="s">
        <v>683</v>
      </c>
      <c r="AI973" s="324"/>
      <c r="AJ973" s="324"/>
      <c r="AK973" s="324"/>
      <c r="AL973" s="325"/>
      <c r="AM973" s="326"/>
      <c r="AN973" s="326"/>
      <c r="AO973" s="327"/>
      <c r="AP973" s="321"/>
      <c r="AQ973" s="321"/>
      <c r="AR973" s="321"/>
      <c r="AS973" s="321"/>
      <c r="AT973" s="321"/>
      <c r="AU973" s="321"/>
      <c r="AV973" s="321"/>
      <c r="AW973" s="321"/>
      <c r="AX973" s="321"/>
    </row>
    <row r="974" spans="1:50" ht="45" customHeight="1" x14ac:dyDescent="0.15">
      <c r="A974" s="404">
        <v>6</v>
      </c>
      <c r="B974" s="404">
        <v>1</v>
      </c>
      <c r="C974" s="424" t="s">
        <v>628</v>
      </c>
      <c r="D974" s="418"/>
      <c r="E974" s="418"/>
      <c r="F974" s="418"/>
      <c r="G974" s="418"/>
      <c r="H974" s="418"/>
      <c r="I974" s="418"/>
      <c r="J974" s="419">
        <v>5010005007398</v>
      </c>
      <c r="K974" s="420"/>
      <c r="L974" s="420"/>
      <c r="M974" s="420"/>
      <c r="N974" s="420"/>
      <c r="O974" s="420"/>
      <c r="P974" s="425" t="s">
        <v>689</v>
      </c>
      <c r="Q974" s="317"/>
      <c r="R974" s="317"/>
      <c r="S974" s="317"/>
      <c r="T974" s="317"/>
      <c r="U974" s="317"/>
      <c r="V974" s="317"/>
      <c r="W974" s="317"/>
      <c r="X974" s="317"/>
      <c r="Y974" s="318">
        <v>19.8</v>
      </c>
      <c r="Z974" s="319"/>
      <c r="AA974" s="319"/>
      <c r="AB974" s="320"/>
      <c r="AC974" s="328" t="s">
        <v>497</v>
      </c>
      <c r="AD974" s="423"/>
      <c r="AE974" s="423"/>
      <c r="AF974" s="423"/>
      <c r="AG974" s="423"/>
      <c r="AH974" s="323" t="s">
        <v>683</v>
      </c>
      <c r="AI974" s="324"/>
      <c r="AJ974" s="324"/>
      <c r="AK974" s="324"/>
      <c r="AL974" s="325"/>
      <c r="AM974" s="326"/>
      <c r="AN974" s="326"/>
      <c r="AO974" s="327"/>
      <c r="AP974" s="321"/>
      <c r="AQ974" s="321"/>
      <c r="AR974" s="321"/>
      <c r="AS974" s="321"/>
      <c r="AT974" s="321"/>
      <c r="AU974" s="321"/>
      <c r="AV974" s="321"/>
      <c r="AW974" s="321"/>
      <c r="AX974" s="321"/>
    </row>
    <row r="975" spans="1:50" ht="45" customHeight="1" x14ac:dyDescent="0.15">
      <c r="A975" s="404">
        <v>7</v>
      </c>
      <c r="B975" s="404">
        <v>1</v>
      </c>
      <c r="C975" s="424" t="s">
        <v>628</v>
      </c>
      <c r="D975" s="418"/>
      <c r="E975" s="418"/>
      <c r="F975" s="418"/>
      <c r="G975" s="418"/>
      <c r="H975" s="418"/>
      <c r="I975" s="418"/>
      <c r="J975" s="419">
        <v>5010005007398</v>
      </c>
      <c r="K975" s="420"/>
      <c r="L975" s="420"/>
      <c r="M975" s="420"/>
      <c r="N975" s="420"/>
      <c r="O975" s="420"/>
      <c r="P975" s="425" t="s">
        <v>690</v>
      </c>
      <c r="Q975" s="317"/>
      <c r="R975" s="317"/>
      <c r="S975" s="317"/>
      <c r="T975" s="317"/>
      <c r="U975" s="317"/>
      <c r="V975" s="317"/>
      <c r="W975" s="317"/>
      <c r="X975" s="317"/>
      <c r="Y975" s="318">
        <v>16</v>
      </c>
      <c r="Z975" s="319"/>
      <c r="AA975" s="319"/>
      <c r="AB975" s="320"/>
      <c r="AC975" s="328" t="s">
        <v>497</v>
      </c>
      <c r="AD975" s="423"/>
      <c r="AE975" s="423"/>
      <c r="AF975" s="423"/>
      <c r="AG975" s="423"/>
      <c r="AH975" s="323" t="s">
        <v>683</v>
      </c>
      <c r="AI975" s="324"/>
      <c r="AJ975" s="324"/>
      <c r="AK975" s="324"/>
      <c r="AL975" s="325"/>
      <c r="AM975" s="326"/>
      <c r="AN975" s="326"/>
      <c r="AO975" s="327"/>
      <c r="AP975" s="321"/>
      <c r="AQ975" s="321"/>
      <c r="AR975" s="321"/>
      <c r="AS975" s="321"/>
      <c r="AT975" s="321"/>
      <c r="AU975" s="321"/>
      <c r="AV975" s="321"/>
      <c r="AW975" s="321"/>
      <c r="AX975" s="321"/>
    </row>
    <row r="976" spans="1:50" ht="45" customHeight="1" x14ac:dyDescent="0.15">
      <c r="A976" s="404">
        <v>8</v>
      </c>
      <c r="B976" s="404">
        <v>1</v>
      </c>
      <c r="C976" s="424" t="s">
        <v>628</v>
      </c>
      <c r="D976" s="418"/>
      <c r="E976" s="418"/>
      <c r="F976" s="418"/>
      <c r="G976" s="418"/>
      <c r="H976" s="418"/>
      <c r="I976" s="418"/>
      <c r="J976" s="419">
        <v>5010005007398</v>
      </c>
      <c r="K976" s="420"/>
      <c r="L976" s="420"/>
      <c r="M976" s="420"/>
      <c r="N976" s="420"/>
      <c r="O976" s="420"/>
      <c r="P976" s="425" t="s">
        <v>691</v>
      </c>
      <c r="Q976" s="317"/>
      <c r="R976" s="317"/>
      <c r="S976" s="317"/>
      <c r="T976" s="317"/>
      <c r="U976" s="317"/>
      <c r="V976" s="317"/>
      <c r="W976" s="317"/>
      <c r="X976" s="317"/>
      <c r="Y976" s="318">
        <v>14</v>
      </c>
      <c r="Z976" s="319"/>
      <c r="AA976" s="319"/>
      <c r="AB976" s="320"/>
      <c r="AC976" s="328" t="s">
        <v>497</v>
      </c>
      <c r="AD976" s="423"/>
      <c r="AE976" s="423"/>
      <c r="AF976" s="423"/>
      <c r="AG976" s="423"/>
      <c r="AH976" s="323" t="s">
        <v>683</v>
      </c>
      <c r="AI976" s="324"/>
      <c r="AJ976" s="324"/>
      <c r="AK976" s="324"/>
      <c r="AL976" s="325"/>
      <c r="AM976" s="326"/>
      <c r="AN976" s="326"/>
      <c r="AO976" s="327"/>
      <c r="AP976" s="321"/>
      <c r="AQ976" s="321"/>
      <c r="AR976" s="321"/>
      <c r="AS976" s="321"/>
      <c r="AT976" s="321"/>
      <c r="AU976" s="321"/>
      <c r="AV976" s="321"/>
      <c r="AW976" s="321"/>
      <c r="AX976" s="321"/>
    </row>
    <row r="977" spans="1:50" ht="45" customHeight="1" x14ac:dyDescent="0.15">
      <c r="A977" s="404">
        <v>9</v>
      </c>
      <c r="B977" s="404">
        <v>1</v>
      </c>
      <c r="C977" s="424" t="s">
        <v>628</v>
      </c>
      <c r="D977" s="418"/>
      <c r="E977" s="418"/>
      <c r="F977" s="418"/>
      <c r="G977" s="418"/>
      <c r="H977" s="418"/>
      <c r="I977" s="418"/>
      <c r="J977" s="419">
        <v>5010005007398</v>
      </c>
      <c r="K977" s="420"/>
      <c r="L977" s="420"/>
      <c r="M977" s="420"/>
      <c r="N977" s="420"/>
      <c r="O977" s="420"/>
      <c r="P977" s="425" t="s">
        <v>692</v>
      </c>
      <c r="Q977" s="317"/>
      <c r="R977" s="317"/>
      <c r="S977" s="317"/>
      <c r="T977" s="317"/>
      <c r="U977" s="317"/>
      <c r="V977" s="317"/>
      <c r="W977" s="317"/>
      <c r="X977" s="317"/>
      <c r="Y977" s="318">
        <v>10.8</v>
      </c>
      <c r="Z977" s="319"/>
      <c r="AA977" s="319"/>
      <c r="AB977" s="320"/>
      <c r="AC977" s="328" t="s">
        <v>497</v>
      </c>
      <c r="AD977" s="423"/>
      <c r="AE977" s="423"/>
      <c r="AF977" s="423"/>
      <c r="AG977" s="423"/>
      <c r="AH977" s="323" t="s">
        <v>683</v>
      </c>
      <c r="AI977" s="324"/>
      <c r="AJ977" s="324"/>
      <c r="AK977" s="324"/>
      <c r="AL977" s="325"/>
      <c r="AM977" s="326"/>
      <c r="AN977" s="326"/>
      <c r="AO977" s="327"/>
      <c r="AP977" s="321"/>
      <c r="AQ977" s="321"/>
      <c r="AR977" s="321"/>
      <c r="AS977" s="321"/>
      <c r="AT977" s="321"/>
      <c r="AU977" s="321"/>
      <c r="AV977" s="321"/>
      <c r="AW977" s="321"/>
      <c r="AX977" s="321"/>
    </row>
    <row r="978" spans="1:50" ht="45" customHeight="1" x14ac:dyDescent="0.15">
      <c r="A978" s="404">
        <v>10</v>
      </c>
      <c r="B978" s="404">
        <v>1</v>
      </c>
      <c r="C978" s="424" t="s">
        <v>628</v>
      </c>
      <c r="D978" s="418"/>
      <c r="E978" s="418"/>
      <c r="F978" s="418"/>
      <c r="G978" s="418"/>
      <c r="H978" s="418"/>
      <c r="I978" s="418"/>
      <c r="J978" s="419">
        <v>5010005007398</v>
      </c>
      <c r="K978" s="420"/>
      <c r="L978" s="420"/>
      <c r="M978" s="420"/>
      <c r="N978" s="420"/>
      <c r="O978" s="420"/>
      <c r="P978" s="425" t="s">
        <v>693</v>
      </c>
      <c r="Q978" s="317"/>
      <c r="R978" s="317"/>
      <c r="S978" s="317"/>
      <c r="T978" s="317"/>
      <c r="U978" s="317"/>
      <c r="V978" s="317"/>
      <c r="W978" s="317"/>
      <c r="X978" s="317"/>
      <c r="Y978" s="318">
        <v>10</v>
      </c>
      <c r="Z978" s="319"/>
      <c r="AA978" s="319"/>
      <c r="AB978" s="320"/>
      <c r="AC978" s="328" t="s">
        <v>497</v>
      </c>
      <c r="AD978" s="423"/>
      <c r="AE978" s="423"/>
      <c r="AF978" s="423"/>
      <c r="AG978" s="423"/>
      <c r="AH978" s="323" t="s">
        <v>683</v>
      </c>
      <c r="AI978" s="324"/>
      <c r="AJ978" s="324"/>
      <c r="AK978" s="324"/>
      <c r="AL978" s="325"/>
      <c r="AM978" s="326"/>
      <c r="AN978" s="326"/>
      <c r="AO978" s="327"/>
      <c r="AP978" s="321"/>
      <c r="AQ978" s="321"/>
      <c r="AR978" s="321"/>
      <c r="AS978" s="321"/>
      <c r="AT978" s="321"/>
      <c r="AU978" s="321"/>
      <c r="AV978" s="321"/>
      <c r="AW978" s="321"/>
      <c r="AX978" s="321"/>
    </row>
    <row r="979" spans="1:50" ht="45" customHeight="1" x14ac:dyDescent="0.15">
      <c r="A979" s="404">
        <v>11</v>
      </c>
      <c r="B979" s="404">
        <v>1</v>
      </c>
      <c r="C979" s="424" t="s">
        <v>628</v>
      </c>
      <c r="D979" s="418"/>
      <c r="E979" s="418"/>
      <c r="F979" s="418"/>
      <c r="G979" s="418"/>
      <c r="H979" s="418"/>
      <c r="I979" s="418"/>
      <c r="J979" s="419">
        <v>5010005007398</v>
      </c>
      <c r="K979" s="420"/>
      <c r="L979" s="420"/>
      <c r="M979" s="420"/>
      <c r="N979" s="420"/>
      <c r="O979" s="420"/>
      <c r="P979" s="425" t="s">
        <v>694</v>
      </c>
      <c r="Q979" s="317"/>
      <c r="R979" s="317"/>
      <c r="S979" s="317"/>
      <c r="T979" s="317"/>
      <c r="U979" s="317"/>
      <c r="V979" s="317"/>
      <c r="W979" s="317"/>
      <c r="X979" s="317"/>
      <c r="Y979" s="318">
        <v>9.5</v>
      </c>
      <c r="Z979" s="319"/>
      <c r="AA979" s="319"/>
      <c r="AB979" s="320"/>
      <c r="AC979" s="328" t="s">
        <v>497</v>
      </c>
      <c r="AD979" s="423"/>
      <c r="AE979" s="423"/>
      <c r="AF979" s="423"/>
      <c r="AG979" s="423"/>
      <c r="AH979" s="323" t="s">
        <v>683</v>
      </c>
      <c r="AI979" s="324"/>
      <c r="AJ979" s="324"/>
      <c r="AK979" s="324"/>
      <c r="AL979" s="325"/>
      <c r="AM979" s="326"/>
      <c r="AN979" s="326"/>
      <c r="AO979" s="327"/>
      <c r="AP979" s="321"/>
      <c r="AQ979" s="321"/>
      <c r="AR979" s="321"/>
      <c r="AS979" s="321"/>
      <c r="AT979" s="321"/>
      <c r="AU979" s="321"/>
      <c r="AV979" s="321"/>
      <c r="AW979" s="321"/>
      <c r="AX979" s="321"/>
    </row>
    <row r="980" spans="1:50" ht="45" customHeight="1" x14ac:dyDescent="0.15">
      <c r="A980" s="404">
        <v>12</v>
      </c>
      <c r="B980" s="404">
        <v>1</v>
      </c>
      <c r="C980" s="424" t="s">
        <v>628</v>
      </c>
      <c r="D980" s="418"/>
      <c r="E980" s="418"/>
      <c r="F980" s="418"/>
      <c r="G980" s="418"/>
      <c r="H980" s="418"/>
      <c r="I980" s="418"/>
      <c r="J980" s="419">
        <v>5010005007398</v>
      </c>
      <c r="K980" s="420"/>
      <c r="L980" s="420"/>
      <c r="M980" s="420"/>
      <c r="N980" s="420"/>
      <c r="O980" s="420"/>
      <c r="P980" s="425" t="s">
        <v>695</v>
      </c>
      <c r="Q980" s="317"/>
      <c r="R980" s="317"/>
      <c r="S980" s="317"/>
      <c r="T980" s="317"/>
      <c r="U980" s="317"/>
      <c r="V980" s="317"/>
      <c r="W980" s="317"/>
      <c r="X980" s="317"/>
      <c r="Y980" s="318">
        <v>7.9</v>
      </c>
      <c r="Z980" s="319"/>
      <c r="AA980" s="319"/>
      <c r="AB980" s="320"/>
      <c r="AC980" s="328" t="s">
        <v>497</v>
      </c>
      <c r="AD980" s="423"/>
      <c r="AE980" s="423"/>
      <c r="AF980" s="423"/>
      <c r="AG980" s="423"/>
      <c r="AH980" s="323" t="s">
        <v>683</v>
      </c>
      <c r="AI980" s="324"/>
      <c r="AJ980" s="324"/>
      <c r="AK980" s="324"/>
      <c r="AL980" s="325"/>
      <c r="AM980" s="326"/>
      <c r="AN980" s="326"/>
      <c r="AO980" s="327"/>
      <c r="AP980" s="321"/>
      <c r="AQ980" s="321"/>
      <c r="AR980" s="321"/>
      <c r="AS980" s="321"/>
      <c r="AT980" s="321"/>
      <c r="AU980" s="321"/>
      <c r="AV980" s="321"/>
      <c r="AW980" s="321"/>
      <c r="AX980" s="321"/>
    </row>
    <row r="981" spans="1:50" ht="45" customHeight="1" x14ac:dyDescent="0.15">
      <c r="A981" s="404">
        <v>13</v>
      </c>
      <c r="B981" s="404">
        <v>1</v>
      </c>
      <c r="C981" s="424" t="s">
        <v>628</v>
      </c>
      <c r="D981" s="418"/>
      <c r="E981" s="418"/>
      <c r="F981" s="418"/>
      <c r="G981" s="418"/>
      <c r="H981" s="418"/>
      <c r="I981" s="418"/>
      <c r="J981" s="419">
        <v>5010005007398</v>
      </c>
      <c r="K981" s="420"/>
      <c r="L981" s="420"/>
      <c r="M981" s="420"/>
      <c r="N981" s="420"/>
      <c r="O981" s="420"/>
      <c r="P981" s="425" t="s">
        <v>696</v>
      </c>
      <c r="Q981" s="317"/>
      <c r="R981" s="317"/>
      <c r="S981" s="317"/>
      <c r="T981" s="317"/>
      <c r="U981" s="317"/>
      <c r="V981" s="317"/>
      <c r="W981" s="317"/>
      <c r="X981" s="317"/>
      <c r="Y981" s="318">
        <v>7.9</v>
      </c>
      <c r="Z981" s="319"/>
      <c r="AA981" s="319"/>
      <c r="AB981" s="320"/>
      <c r="AC981" s="328" t="s">
        <v>497</v>
      </c>
      <c r="AD981" s="423"/>
      <c r="AE981" s="423"/>
      <c r="AF981" s="423"/>
      <c r="AG981" s="423"/>
      <c r="AH981" s="323" t="s">
        <v>683</v>
      </c>
      <c r="AI981" s="324"/>
      <c r="AJ981" s="324"/>
      <c r="AK981" s="324"/>
      <c r="AL981" s="325"/>
      <c r="AM981" s="326"/>
      <c r="AN981" s="326"/>
      <c r="AO981" s="327"/>
      <c r="AP981" s="321"/>
      <c r="AQ981" s="321"/>
      <c r="AR981" s="321"/>
      <c r="AS981" s="321"/>
      <c r="AT981" s="321"/>
      <c r="AU981" s="321"/>
      <c r="AV981" s="321"/>
      <c r="AW981" s="321"/>
      <c r="AX981" s="321"/>
    </row>
    <row r="982" spans="1:50" ht="45" customHeight="1" x14ac:dyDescent="0.15">
      <c r="A982" s="404">
        <v>14</v>
      </c>
      <c r="B982" s="404">
        <v>1</v>
      </c>
      <c r="C982" s="424" t="s">
        <v>628</v>
      </c>
      <c r="D982" s="418"/>
      <c r="E982" s="418"/>
      <c r="F982" s="418"/>
      <c r="G982" s="418"/>
      <c r="H982" s="418"/>
      <c r="I982" s="418"/>
      <c r="J982" s="419">
        <v>5010005007398</v>
      </c>
      <c r="K982" s="420"/>
      <c r="L982" s="420"/>
      <c r="M982" s="420"/>
      <c r="N982" s="420"/>
      <c r="O982" s="420"/>
      <c r="P982" s="425" t="s">
        <v>697</v>
      </c>
      <c r="Q982" s="317"/>
      <c r="R982" s="317"/>
      <c r="S982" s="317"/>
      <c r="T982" s="317"/>
      <c r="U982" s="317"/>
      <c r="V982" s="317"/>
      <c r="W982" s="317"/>
      <c r="X982" s="317"/>
      <c r="Y982" s="318">
        <v>7.8</v>
      </c>
      <c r="Z982" s="319"/>
      <c r="AA982" s="319"/>
      <c r="AB982" s="320"/>
      <c r="AC982" s="328" t="s">
        <v>497</v>
      </c>
      <c r="AD982" s="423"/>
      <c r="AE982" s="423"/>
      <c r="AF982" s="423"/>
      <c r="AG982" s="423"/>
      <c r="AH982" s="323" t="s">
        <v>683</v>
      </c>
      <c r="AI982" s="324"/>
      <c r="AJ982" s="324"/>
      <c r="AK982" s="324"/>
      <c r="AL982" s="325"/>
      <c r="AM982" s="326"/>
      <c r="AN982" s="326"/>
      <c r="AO982" s="327"/>
      <c r="AP982" s="321"/>
      <c r="AQ982" s="321"/>
      <c r="AR982" s="321"/>
      <c r="AS982" s="321"/>
      <c r="AT982" s="321"/>
      <c r="AU982" s="321"/>
      <c r="AV982" s="321"/>
      <c r="AW982" s="321"/>
      <c r="AX982" s="321"/>
    </row>
    <row r="983" spans="1:50" ht="45" customHeight="1" x14ac:dyDescent="0.15">
      <c r="A983" s="404">
        <v>15</v>
      </c>
      <c r="B983" s="404">
        <v>1</v>
      </c>
      <c r="C983" s="424" t="s">
        <v>628</v>
      </c>
      <c r="D983" s="418"/>
      <c r="E983" s="418"/>
      <c r="F983" s="418"/>
      <c r="G983" s="418"/>
      <c r="H983" s="418"/>
      <c r="I983" s="418"/>
      <c r="J983" s="419">
        <v>5010005007398</v>
      </c>
      <c r="K983" s="420"/>
      <c r="L983" s="420"/>
      <c r="M983" s="420"/>
      <c r="N983" s="420"/>
      <c r="O983" s="420"/>
      <c r="P983" s="425" t="s">
        <v>698</v>
      </c>
      <c r="Q983" s="317"/>
      <c r="R983" s="317"/>
      <c r="S983" s="317"/>
      <c r="T983" s="317"/>
      <c r="U983" s="317"/>
      <c r="V983" s="317"/>
      <c r="W983" s="317"/>
      <c r="X983" s="317"/>
      <c r="Y983" s="318">
        <v>6.7</v>
      </c>
      <c r="Z983" s="319"/>
      <c r="AA983" s="319"/>
      <c r="AB983" s="320"/>
      <c r="AC983" s="328" t="s">
        <v>497</v>
      </c>
      <c r="AD983" s="423"/>
      <c r="AE983" s="423"/>
      <c r="AF983" s="423"/>
      <c r="AG983" s="423"/>
      <c r="AH983" s="323" t="s">
        <v>683</v>
      </c>
      <c r="AI983" s="324"/>
      <c r="AJ983" s="324"/>
      <c r="AK983" s="324"/>
      <c r="AL983" s="325"/>
      <c r="AM983" s="326"/>
      <c r="AN983" s="326"/>
      <c r="AO983" s="327"/>
      <c r="AP983" s="321"/>
      <c r="AQ983" s="321"/>
      <c r="AR983" s="321"/>
      <c r="AS983" s="321"/>
      <c r="AT983" s="321"/>
      <c r="AU983" s="321"/>
      <c r="AV983" s="321"/>
      <c r="AW983" s="321"/>
      <c r="AX983" s="321"/>
    </row>
    <row r="984" spans="1:50" ht="45" customHeight="1" x14ac:dyDescent="0.15">
      <c r="A984" s="404">
        <v>16</v>
      </c>
      <c r="B984" s="404">
        <v>1</v>
      </c>
      <c r="C984" s="424" t="s">
        <v>628</v>
      </c>
      <c r="D984" s="418"/>
      <c r="E984" s="418"/>
      <c r="F984" s="418"/>
      <c r="G984" s="418"/>
      <c r="H984" s="418"/>
      <c r="I984" s="418"/>
      <c r="J984" s="419">
        <v>5010005007398</v>
      </c>
      <c r="K984" s="420"/>
      <c r="L984" s="420"/>
      <c r="M984" s="420"/>
      <c r="N984" s="420"/>
      <c r="O984" s="420"/>
      <c r="P984" s="425" t="s">
        <v>699</v>
      </c>
      <c r="Q984" s="317"/>
      <c r="R984" s="317"/>
      <c r="S984" s="317"/>
      <c r="T984" s="317"/>
      <c r="U984" s="317"/>
      <c r="V984" s="317"/>
      <c r="W984" s="317"/>
      <c r="X984" s="317"/>
      <c r="Y984" s="318">
        <v>3</v>
      </c>
      <c r="Z984" s="319"/>
      <c r="AA984" s="319"/>
      <c r="AB984" s="320"/>
      <c r="AC984" s="328" t="s">
        <v>497</v>
      </c>
      <c r="AD984" s="423"/>
      <c r="AE984" s="423"/>
      <c r="AF984" s="423"/>
      <c r="AG984" s="423"/>
      <c r="AH984" s="323" t="s">
        <v>683</v>
      </c>
      <c r="AI984" s="324"/>
      <c r="AJ984" s="324"/>
      <c r="AK984" s="324"/>
      <c r="AL984" s="325"/>
      <c r="AM984" s="326"/>
      <c r="AN984" s="326"/>
      <c r="AO984" s="327"/>
      <c r="AP984" s="321"/>
      <c r="AQ984" s="321"/>
      <c r="AR984" s="321"/>
      <c r="AS984" s="321"/>
      <c r="AT984" s="321"/>
      <c r="AU984" s="321"/>
      <c r="AV984" s="321"/>
      <c r="AW984" s="321"/>
      <c r="AX984" s="321"/>
    </row>
    <row r="985" spans="1:50" s="16" customFormat="1" ht="45" customHeight="1" x14ac:dyDescent="0.15">
      <c r="A985" s="404">
        <v>17</v>
      </c>
      <c r="B985" s="404">
        <v>1</v>
      </c>
      <c r="C985" s="424" t="s">
        <v>628</v>
      </c>
      <c r="D985" s="418"/>
      <c r="E985" s="418"/>
      <c r="F985" s="418"/>
      <c r="G985" s="418"/>
      <c r="H985" s="418"/>
      <c r="I985" s="418"/>
      <c r="J985" s="419">
        <v>5010005007398</v>
      </c>
      <c r="K985" s="420"/>
      <c r="L985" s="420"/>
      <c r="M985" s="420"/>
      <c r="N985" s="420"/>
      <c r="O985" s="420"/>
      <c r="P985" s="425" t="s">
        <v>700</v>
      </c>
      <c r="Q985" s="317"/>
      <c r="R985" s="317"/>
      <c r="S985" s="317"/>
      <c r="T985" s="317"/>
      <c r="U985" s="317"/>
      <c r="V985" s="317"/>
      <c r="W985" s="317"/>
      <c r="X985" s="317"/>
      <c r="Y985" s="318">
        <v>1</v>
      </c>
      <c r="Z985" s="319"/>
      <c r="AA985" s="319"/>
      <c r="AB985" s="320"/>
      <c r="AC985" s="328" t="s">
        <v>497</v>
      </c>
      <c r="AD985" s="423"/>
      <c r="AE985" s="423"/>
      <c r="AF985" s="423"/>
      <c r="AG985" s="423"/>
      <c r="AH985" s="323" t="s">
        <v>683</v>
      </c>
      <c r="AI985" s="324"/>
      <c r="AJ985" s="324"/>
      <c r="AK985" s="324"/>
      <c r="AL985" s="325"/>
      <c r="AM985" s="326"/>
      <c r="AN985" s="326"/>
      <c r="AO985" s="327"/>
      <c r="AP985" s="321"/>
      <c r="AQ985" s="321"/>
      <c r="AR985" s="321"/>
      <c r="AS985" s="321"/>
      <c r="AT985" s="321"/>
      <c r="AU985" s="321"/>
      <c r="AV985" s="321"/>
      <c r="AW985" s="321"/>
      <c r="AX985" s="321"/>
    </row>
    <row r="986" spans="1:50" ht="45" customHeight="1" x14ac:dyDescent="0.15">
      <c r="A986" s="404">
        <v>18</v>
      </c>
      <c r="B986" s="404">
        <v>1</v>
      </c>
      <c r="C986" s="424" t="s">
        <v>680</v>
      </c>
      <c r="D986" s="418"/>
      <c r="E986" s="418"/>
      <c r="F986" s="418"/>
      <c r="G986" s="418"/>
      <c r="H986" s="418"/>
      <c r="I986" s="418"/>
      <c r="J986" s="419">
        <v>3130005005532</v>
      </c>
      <c r="K986" s="420"/>
      <c r="L986" s="420"/>
      <c r="M986" s="420"/>
      <c r="N986" s="420"/>
      <c r="O986" s="420"/>
      <c r="P986" s="425" t="s">
        <v>701</v>
      </c>
      <c r="Q986" s="317"/>
      <c r="R986" s="317"/>
      <c r="S986" s="317"/>
      <c r="T986" s="317"/>
      <c r="U986" s="317"/>
      <c r="V986" s="317"/>
      <c r="W986" s="317"/>
      <c r="X986" s="317"/>
      <c r="Y986" s="318">
        <v>45.8</v>
      </c>
      <c r="Z986" s="319"/>
      <c r="AA986" s="319"/>
      <c r="AB986" s="320"/>
      <c r="AC986" s="328" t="s">
        <v>497</v>
      </c>
      <c r="AD986" s="423"/>
      <c r="AE986" s="423"/>
      <c r="AF986" s="423"/>
      <c r="AG986" s="423"/>
      <c r="AH986" s="323" t="s">
        <v>683</v>
      </c>
      <c r="AI986" s="324"/>
      <c r="AJ986" s="324"/>
      <c r="AK986" s="324"/>
      <c r="AL986" s="325"/>
      <c r="AM986" s="326"/>
      <c r="AN986" s="326"/>
      <c r="AO986" s="327"/>
      <c r="AP986" s="321"/>
      <c r="AQ986" s="321"/>
      <c r="AR986" s="321"/>
      <c r="AS986" s="321"/>
      <c r="AT986" s="321"/>
      <c r="AU986" s="321"/>
      <c r="AV986" s="321"/>
      <c r="AW986" s="321"/>
      <c r="AX986" s="321"/>
    </row>
    <row r="987" spans="1:50" ht="45" customHeight="1" x14ac:dyDescent="0.15">
      <c r="A987" s="404">
        <v>19</v>
      </c>
      <c r="B987" s="404">
        <v>1</v>
      </c>
      <c r="C987" s="424" t="s">
        <v>680</v>
      </c>
      <c r="D987" s="418"/>
      <c r="E987" s="418"/>
      <c r="F987" s="418"/>
      <c r="G987" s="418"/>
      <c r="H987" s="418"/>
      <c r="I987" s="418"/>
      <c r="J987" s="419">
        <v>3130005005532</v>
      </c>
      <c r="K987" s="420"/>
      <c r="L987" s="420"/>
      <c r="M987" s="420"/>
      <c r="N987" s="420"/>
      <c r="O987" s="420"/>
      <c r="P987" s="425" t="s">
        <v>702</v>
      </c>
      <c r="Q987" s="317"/>
      <c r="R987" s="317"/>
      <c r="S987" s="317"/>
      <c r="T987" s="317"/>
      <c r="U987" s="317"/>
      <c r="V987" s="317"/>
      <c r="W987" s="317"/>
      <c r="X987" s="317"/>
      <c r="Y987" s="318">
        <v>29</v>
      </c>
      <c r="Z987" s="319"/>
      <c r="AA987" s="319"/>
      <c r="AB987" s="320"/>
      <c r="AC987" s="328" t="s">
        <v>497</v>
      </c>
      <c r="AD987" s="423"/>
      <c r="AE987" s="423"/>
      <c r="AF987" s="423"/>
      <c r="AG987" s="423"/>
      <c r="AH987" s="323" t="s">
        <v>683</v>
      </c>
      <c r="AI987" s="324"/>
      <c r="AJ987" s="324"/>
      <c r="AK987" s="324"/>
      <c r="AL987" s="325"/>
      <c r="AM987" s="326"/>
      <c r="AN987" s="326"/>
      <c r="AO987" s="327"/>
      <c r="AP987" s="321"/>
      <c r="AQ987" s="321"/>
      <c r="AR987" s="321"/>
      <c r="AS987" s="321"/>
      <c r="AT987" s="321"/>
      <c r="AU987" s="321"/>
      <c r="AV987" s="321"/>
      <c r="AW987" s="321"/>
      <c r="AX987" s="321"/>
    </row>
    <row r="988" spans="1:50" ht="45" customHeight="1" x14ac:dyDescent="0.15">
      <c r="A988" s="404">
        <v>20</v>
      </c>
      <c r="B988" s="404">
        <v>1</v>
      </c>
      <c r="C988" s="424" t="s">
        <v>680</v>
      </c>
      <c r="D988" s="418"/>
      <c r="E988" s="418"/>
      <c r="F988" s="418"/>
      <c r="G988" s="418"/>
      <c r="H988" s="418"/>
      <c r="I988" s="418"/>
      <c r="J988" s="419">
        <v>3130005005532</v>
      </c>
      <c r="K988" s="420"/>
      <c r="L988" s="420"/>
      <c r="M988" s="420"/>
      <c r="N988" s="420"/>
      <c r="O988" s="420"/>
      <c r="P988" s="425" t="s">
        <v>703</v>
      </c>
      <c r="Q988" s="317"/>
      <c r="R988" s="317"/>
      <c r="S988" s="317"/>
      <c r="T988" s="317"/>
      <c r="U988" s="317"/>
      <c r="V988" s="317"/>
      <c r="W988" s="317"/>
      <c r="X988" s="317"/>
      <c r="Y988" s="318">
        <v>24</v>
      </c>
      <c r="Z988" s="319"/>
      <c r="AA988" s="319"/>
      <c r="AB988" s="320"/>
      <c r="AC988" s="328" t="s">
        <v>497</v>
      </c>
      <c r="AD988" s="423"/>
      <c r="AE988" s="423"/>
      <c r="AF988" s="423"/>
      <c r="AG988" s="423"/>
      <c r="AH988" s="323" t="s">
        <v>683</v>
      </c>
      <c r="AI988" s="324"/>
      <c r="AJ988" s="324"/>
      <c r="AK988" s="324"/>
      <c r="AL988" s="325"/>
      <c r="AM988" s="326"/>
      <c r="AN988" s="326"/>
      <c r="AO988" s="327"/>
      <c r="AP988" s="321"/>
      <c r="AQ988" s="321"/>
      <c r="AR988" s="321"/>
      <c r="AS988" s="321"/>
      <c r="AT988" s="321"/>
      <c r="AU988" s="321"/>
      <c r="AV988" s="321"/>
      <c r="AW988" s="321"/>
      <c r="AX988" s="321"/>
    </row>
    <row r="989" spans="1:50" ht="45" customHeight="1" x14ac:dyDescent="0.15">
      <c r="A989" s="404">
        <v>21</v>
      </c>
      <c r="B989" s="404">
        <v>1</v>
      </c>
      <c r="C989" s="424" t="s">
        <v>680</v>
      </c>
      <c r="D989" s="418"/>
      <c r="E989" s="418"/>
      <c r="F989" s="418"/>
      <c r="G989" s="418"/>
      <c r="H989" s="418"/>
      <c r="I989" s="418"/>
      <c r="J989" s="419">
        <v>3130005005532</v>
      </c>
      <c r="K989" s="420"/>
      <c r="L989" s="420"/>
      <c r="M989" s="420"/>
      <c r="N989" s="420"/>
      <c r="O989" s="420"/>
      <c r="P989" s="425" t="s">
        <v>704</v>
      </c>
      <c r="Q989" s="317"/>
      <c r="R989" s="317"/>
      <c r="S989" s="317"/>
      <c r="T989" s="317"/>
      <c r="U989" s="317"/>
      <c r="V989" s="317"/>
      <c r="W989" s="317"/>
      <c r="X989" s="317"/>
      <c r="Y989" s="318">
        <v>21.5</v>
      </c>
      <c r="Z989" s="319"/>
      <c r="AA989" s="319"/>
      <c r="AB989" s="320"/>
      <c r="AC989" s="328" t="s">
        <v>497</v>
      </c>
      <c r="AD989" s="423"/>
      <c r="AE989" s="423"/>
      <c r="AF989" s="423"/>
      <c r="AG989" s="423"/>
      <c r="AH989" s="323" t="s">
        <v>683</v>
      </c>
      <c r="AI989" s="324"/>
      <c r="AJ989" s="324"/>
      <c r="AK989" s="324"/>
      <c r="AL989" s="325"/>
      <c r="AM989" s="326"/>
      <c r="AN989" s="326"/>
      <c r="AO989" s="327"/>
      <c r="AP989" s="321"/>
      <c r="AQ989" s="321"/>
      <c r="AR989" s="321"/>
      <c r="AS989" s="321"/>
      <c r="AT989" s="321"/>
      <c r="AU989" s="321"/>
      <c r="AV989" s="321"/>
      <c r="AW989" s="321"/>
      <c r="AX989" s="321"/>
    </row>
    <row r="990" spans="1:50" ht="45" customHeight="1" x14ac:dyDescent="0.15">
      <c r="A990" s="404">
        <v>22</v>
      </c>
      <c r="B990" s="404">
        <v>1</v>
      </c>
      <c r="C990" s="424" t="s">
        <v>680</v>
      </c>
      <c r="D990" s="418"/>
      <c r="E990" s="418"/>
      <c r="F990" s="418"/>
      <c r="G990" s="418"/>
      <c r="H990" s="418"/>
      <c r="I990" s="418"/>
      <c r="J990" s="419">
        <v>3130005005532</v>
      </c>
      <c r="K990" s="420"/>
      <c r="L990" s="420"/>
      <c r="M990" s="420"/>
      <c r="N990" s="420"/>
      <c r="O990" s="420"/>
      <c r="P990" s="425" t="s">
        <v>705</v>
      </c>
      <c r="Q990" s="317"/>
      <c r="R990" s="317"/>
      <c r="S990" s="317"/>
      <c r="T990" s="317"/>
      <c r="U990" s="317"/>
      <c r="V990" s="317"/>
      <c r="W990" s="317"/>
      <c r="X990" s="317"/>
      <c r="Y990" s="318">
        <v>20.2</v>
      </c>
      <c r="Z990" s="319"/>
      <c r="AA990" s="319"/>
      <c r="AB990" s="320"/>
      <c r="AC990" s="328" t="s">
        <v>497</v>
      </c>
      <c r="AD990" s="423"/>
      <c r="AE990" s="423"/>
      <c r="AF990" s="423"/>
      <c r="AG990" s="423"/>
      <c r="AH990" s="323" t="s">
        <v>683</v>
      </c>
      <c r="AI990" s="324"/>
      <c r="AJ990" s="324"/>
      <c r="AK990" s="324"/>
      <c r="AL990" s="325"/>
      <c r="AM990" s="326"/>
      <c r="AN990" s="326"/>
      <c r="AO990" s="327"/>
      <c r="AP990" s="321"/>
      <c r="AQ990" s="321"/>
      <c r="AR990" s="321"/>
      <c r="AS990" s="321"/>
      <c r="AT990" s="321"/>
      <c r="AU990" s="321"/>
      <c r="AV990" s="321"/>
      <c r="AW990" s="321"/>
      <c r="AX990" s="321"/>
    </row>
    <row r="991" spans="1:50" ht="45" customHeight="1" x14ac:dyDescent="0.15">
      <c r="A991" s="404">
        <v>23</v>
      </c>
      <c r="B991" s="404">
        <v>1</v>
      </c>
      <c r="C991" s="424" t="s">
        <v>680</v>
      </c>
      <c r="D991" s="418"/>
      <c r="E991" s="418"/>
      <c r="F991" s="418"/>
      <c r="G991" s="418"/>
      <c r="H991" s="418"/>
      <c r="I991" s="418"/>
      <c r="J991" s="419">
        <v>3130005005532</v>
      </c>
      <c r="K991" s="420"/>
      <c r="L991" s="420"/>
      <c r="M991" s="420"/>
      <c r="N991" s="420"/>
      <c r="O991" s="420"/>
      <c r="P991" s="425" t="s">
        <v>706</v>
      </c>
      <c r="Q991" s="317"/>
      <c r="R991" s="317"/>
      <c r="S991" s="317"/>
      <c r="T991" s="317"/>
      <c r="U991" s="317"/>
      <c r="V991" s="317"/>
      <c r="W991" s="317"/>
      <c r="X991" s="317"/>
      <c r="Y991" s="318">
        <v>10.1</v>
      </c>
      <c r="Z991" s="319"/>
      <c r="AA991" s="319"/>
      <c r="AB991" s="320"/>
      <c r="AC991" s="328" t="s">
        <v>497</v>
      </c>
      <c r="AD991" s="423"/>
      <c r="AE991" s="423"/>
      <c r="AF991" s="423"/>
      <c r="AG991" s="423"/>
      <c r="AH991" s="323" t="s">
        <v>683</v>
      </c>
      <c r="AI991" s="324"/>
      <c r="AJ991" s="324"/>
      <c r="AK991" s="324"/>
      <c r="AL991" s="325"/>
      <c r="AM991" s="326"/>
      <c r="AN991" s="326"/>
      <c r="AO991" s="327"/>
      <c r="AP991" s="321"/>
      <c r="AQ991" s="321"/>
      <c r="AR991" s="321"/>
      <c r="AS991" s="321"/>
      <c r="AT991" s="321"/>
      <c r="AU991" s="321"/>
      <c r="AV991" s="321"/>
      <c r="AW991" s="321"/>
      <c r="AX991" s="321"/>
    </row>
    <row r="992" spans="1:50" ht="45" customHeight="1" x14ac:dyDescent="0.15">
      <c r="A992" s="404">
        <v>24</v>
      </c>
      <c r="B992" s="404">
        <v>1</v>
      </c>
      <c r="C992" s="424" t="s">
        <v>680</v>
      </c>
      <c r="D992" s="418"/>
      <c r="E992" s="418"/>
      <c r="F992" s="418"/>
      <c r="G992" s="418"/>
      <c r="H992" s="418"/>
      <c r="I992" s="418"/>
      <c r="J992" s="419">
        <v>3130005005532</v>
      </c>
      <c r="K992" s="420"/>
      <c r="L992" s="420"/>
      <c r="M992" s="420"/>
      <c r="N992" s="420"/>
      <c r="O992" s="420"/>
      <c r="P992" s="425" t="s">
        <v>707</v>
      </c>
      <c r="Q992" s="317"/>
      <c r="R992" s="317"/>
      <c r="S992" s="317"/>
      <c r="T992" s="317"/>
      <c r="U992" s="317"/>
      <c r="V992" s="317"/>
      <c r="W992" s="317"/>
      <c r="X992" s="317"/>
      <c r="Y992" s="318">
        <v>9.5</v>
      </c>
      <c r="Z992" s="319"/>
      <c r="AA992" s="319"/>
      <c r="AB992" s="320"/>
      <c r="AC992" s="328" t="s">
        <v>497</v>
      </c>
      <c r="AD992" s="423"/>
      <c r="AE992" s="423"/>
      <c r="AF992" s="423"/>
      <c r="AG992" s="423"/>
      <c r="AH992" s="323" t="s">
        <v>683</v>
      </c>
      <c r="AI992" s="324"/>
      <c r="AJ992" s="324"/>
      <c r="AK992" s="324"/>
      <c r="AL992" s="325"/>
      <c r="AM992" s="326"/>
      <c r="AN992" s="326"/>
      <c r="AO992" s="327"/>
      <c r="AP992" s="321"/>
      <c r="AQ992" s="321"/>
      <c r="AR992" s="321"/>
      <c r="AS992" s="321"/>
      <c r="AT992" s="321"/>
      <c r="AU992" s="321"/>
      <c r="AV992" s="321"/>
      <c r="AW992" s="321"/>
      <c r="AX992" s="321"/>
    </row>
    <row r="993" spans="1:50" ht="45" customHeight="1" x14ac:dyDescent="0.15">
      <c r="A993" s="404">
        <v>25</v>
      </c>
      <c r="B993" s="404">
        <v>1</v>
      </c>
      <c r="C993" s="424" t="s">
        <v>680</v>
      </c>
      <c r="D993" s="418"/>
      <c r="E993" s="418"/>
      <c r="F993" s="418"/>
      <c r="G993" s="418"/>
      <c r="H993" s="418"/>
      <c r="I993" s="418"/>
      <c r="J993" s="419">
        <v>3130005005532</v>
      </c>
      <c r="K993" s="420"/>
      <c r="L993" s="420"/>
      <c r="M993" s="420"/>
      <c r="N993" s="420"/>
      <c r="O993" s="420"/>
      <c r="P993" s="425" t="s">
        <v>708</v>
      </c>
      <c r="Q993" s="317"/>
      <c r="R993" s="317"/>
      <c r="S993" s="317"/>
      <c r="T993" s="317"/>
      <c r="U993" s="317"/>
      <c r="V993" s="317"/>
      <c r="W993" s="317"/>
      <c r="X993" s="317"/>
      <c r="Y993" s="318">
        <v>9.5</v>
      </c>
      <c r="Z993" s="319"/>
      <c r="AA993" s="319"/>
      <c r="AB993" s="320"/>
      <c r="AC993" s="328" t="s">
        <v>497</v>
      </c>
      <c r="AD993" s="423"/>
      <c r="AE993" s="423"/>
      <c r="AF993" s="423"/>
      <c r="AG993" s="423"/>
      <c r="AH993" s="323" t="s">
        <v>683</v>
      </c>
      <c r="AI993" s="324"/>
      <c r="AJ993" s="324"/>
      <c r="AK993" s="324"/>
      <c r="AL993" s="325"/>
      <c r="AM993" s="326"/>
      <c r="AN993" s="326"/>
      <c r="AO993" s="327"/>
      <c r="AP993" s="321"/>
      <c r="AQ993" s="321"/>
      <c r="AR993" s="321"/>
      <c r="AS993" s="321"/>
      <c r="AT993" s="321"/>
      <c r="AU993" s="321"/>
      <c r="AV993" s="321"/>
      <c r="AW993" s="321"/>
      <c r="AX993" s="321"/>
    </row>
    <row r="994" spans="1:50" ht="45" customHeight="1" x14ac:dyDescent="0.15">
      <c r="A994" s="404">
        <v>26</v>
      </c>
      <c r="B994" s="404">
        <v>1</v>
      </c>
      <c r="C994" s="424" t="s">
        <v>680</v>
      </c>
      <c r="D994" s="418"/>
      <c r="E994" s="418"/>
      <c r="F994" s="418"/>
      <c r="G994" s="418"/>
      <c r="H994" s="418"/>
      <c r="I994" s="418"/>
      <c r="J994" s="419">
        <v>3130005005532</v>
      </c>
      <c r="K994" s="420"/>
      <c r="L994" s="420"/>
      <c r="M994" s="420"/>
      <c r="N994" s="420"/>
      <c r="O994" s="420"/>
      <c r="P994" s="425" t="s">
        <v>709</v>
      </c>
      <c r="Q994" s="317"/>
      <c r="R994" s="317"/>
      <c r="S994" s="317"/>
      <c r="T994" s="317"/>
      <c r="U994" s="317"/>
      <c r="V994" s="317"/>
      <c r="W994" s="317"/>
      <c r="X994" s="317"/>
      <c r="Y994" s="318">
        <v>8.1999999999999993</v>
      </c>
      <c r="Z994" s="319"/>
      <c r="AA994" s="319"/>
      <c r="AB994" s="320"/>
      <c r="AC994" s="328" t="s">
        <v>497</v>
      </c>
      <c r="AD994" s="423"/>
      <c r="AE994" s="423"/>
      <c r="AF994" s="423"/>
      <c r="AG994" s="423"/>
      <c r="AH994" s="323" t="s">
        <v>683</v>
      </c>
      <c r="AI994" s="324"/>
      <c r="AJ994" s="324"/>
      <c r="AK994" s="324"/>
      <c r="AL994" s="325"/>
      <c r="AM994" s="326"/>
      <c r="AN994" s="326"/>
      <c r="AO994" s="327"/>
      <c r="AP994" s="321"/>
      <c r="AQ994" s="321"/>
      <c r="AR994" s="321"/>
      <c r="AS994" s="321"/>
      <c r="AT994" s="321"/>
      <c r="AU994" s="321"/>
      <c r="AV994" s="321"/>
      <c r="AW994" s="321"/>
      <c r="AX994" s="321"/>
    </row>
    <row r="995" spans="1:50" ht="45" customHeight="1" x14ac:dyDescent="0.15">
      <c r="A995" s="404">
        <v>27</v>
      </c>
      <c r="B995" s="404">
        <v>1</v>
      </c>
      <c r="C995" s="424" t="s">
        <v>680</v>
      </c>
      <c r="D995" s="418"/>
      <c r="E995" s="418"/>
      <c r="F995" s="418"/>
      <c r="G995" s="418"/>
      <c r="H995" s="418"/>
      <c r="I995" s="418"/>
      <c r="J995" s="419">
        <v>3130005005532</v>
      </c>
      <c r="K995" s="420"/>
      <c r="L995" s="420"/>
      <c r="M995" s="420"/>
      <c r="N995" s="420"/>
      <c r="O995" s="420"/>
      <c r="P995" s="425" t="s">
        <v>710</v>
      </c>
      <c r="Q995" s="317"/>
      <c r="R995" s="317"/>
      <c r="S995" s="317"/>
      <c r="T995" s="317"/>
      <c r="U995" s="317"/>
      <c r="V995" s="317"/>
      <c r="W995" s="317"/>
      <c r="X995" s="317"/>
      <c r="Y995" s="318">
        <v>4.5</v>
      </c>
      <c r="Z995" s="319"/>
      <c r="AA995" s="319"/>
      <c r="AB995" s="320"/>
      <c r="AC995" s="328" t="s">
        <v>497</v>
      </c>
      <c r="AD995" s="423"/>
      <c r="AE995" s="423"/>
      <c r="AF995" s="423"/>
      <c r="AG995" s="423"/>
      <c r="AH995" s="323" t="s">
        <v>683</v>
      </c>
      <c r="AI995" s="324"/>
      <c r="AJ995" s="324"/>
      <c r="AK995" s="324"/>
      <c r="AL995" s="325"/>
      <c r="AM995" s="326"/>
      <c r="AN995" s="326"/>
      <c r="AO995" s="327"/>
      <c r="AP995" s="321"/>
      <c r="AQ995" s="321"/>
      <c r="AR995" s="321"/>
      <c r="AS995" s="321"/>
      <c r="AT995" s="321"/>
      <c r="AU995" s="321"/>
      <c r="AV995" s="321"/>
      <c r="AW995" s="321"/>
      <c r="AX995" s="321"/>
    </row>
    <row r="996" spans="1:50" ht="45" customHeight="1" x14ac:dyDescent="0.15">
      <c r="A996" s="404">
        <v>28</v>
      </c>
      <c r="B996" s="404">
        <v>1</v>
      </c>
      <c r="C996" s="424" t="s">
        <v>680</v>
      </c>
      <c r="D996" s="418"/>
      <c r="E996" s="418"/>
      <c r="F996" s="418"/>
      <c r="G996" s="418"/>
      <c r="H996" s="418"/>
      <c r="I996" s="418"/>
      <c r="J996" s="419">
        <v>3130005005532</v>
      </c>
      <c r="K996" s="420"/>
      <c r="L996" s="420"/>
      <c r="M996" s="420"/>
      <c r="N996" s="420"/>
      <c r="O996" s="420"/>
      <c r="P996" s="425" t="s">
        <v>711</v>
      </c>
      <c r="Q996" s="317"/>
      <c r="R996" s="317"/>
      <c r="S996" s="317"/>
      <c r="T996" s="317"/>
      <c r="U996" s="317"/>
      <c r="V996" s="317"/>
      <c r="W996" s="317"/>
      <c r="X996" s="317"/>
      <c r="Y996" s="318">
        <v>1.7</v>
      </c>
      <c r="Z996" s="319"/>
      <c r="AA996" s="319"/>
      <c r="AB996" s="320"/>
      <c r="AC996" s="328" t="s">
        <v>497</v>
      </c>
      <c r="AD996" s="423"/>
      <c r="AE996" s="423"/>
      <c r="AF996" s="423"/>
      <c r="AG996" s="423"/>
      <c r="AH996" s="323" t="s">
        <v>683</v>
      </c>
      <c r="AI996" s="324"/>
      <c r="AJ996" s="324"/>
      <c r="AK996" s="324"/>
      <c r="AL996" s="325"/>
      <c r="AM996" s="326"/>
      <c r="AN996" s="326"/>
      <c r="AO996" s="327"/>
      <c r="AP996" s="321"/>
      <c r="AQ996" s="321"/>
      <c r="AR996" s="321"/>
      <c r="AS996" s="321"/>
      <c r="AT996" s="321"/>
      <c r="AU996" s="321"/>
      <c r="AV996" s="321"/>
      <c r="AW996" s="321"/>
      <c r="AX996" s="321"/>
    </row>
    <row r="997" spans="1:50" ht="45" customHeight="1" x14ac:dyDescent="0.15">
      <c r="A997" s="404">
        <v>29</v>
      </c>
      <c r="B997" s="404">
        <v>1</v>
      </c>
      <c r="C997" s="424" t="s">
        <v>623</v>
      </c>
      <c r="D997" s="418"/>
      <c r="E997" s="418"/>
      <c r="F997" s="418"/>
      <c r="G997" s="418"/>
      <c r="H997" s="418"/>
      <c r="I997" s="418"/>
      <c r="J997" s="419">
        <v>1030005007111</v>
      </c>
      <c r="K997" s="420"/>
      <c r="L997" s="420"/>
      <c r="M997" s="420"/>
      <c r="N997" s="420"/>
      <c r="O997" s="420"/>
      <c r="P997" s="425" t="s">
        <v>712</v>
      </c>
      <c r="Q997" s="317"/>
      <c r="R997" s="317"/>
      <c r="S997" s="317"/>
      <c r="T997" s="317"/>
      <c r="U997" s="317"/>
      <c r="V997" s="317"/>
      <c r="W997" s="317"/>
      <c r="X997" s="317"/>
      <c r="Y997" s="318">
        <v>35.799999999999997</v>
      </c>
      <c r="Z997" s="319"/>
      <c r="AA997" s="319"/>
      <c r="AB997" s="320"/>
      <c r="AC997" s="328" t="s">
        <v>497</v>
      </c>
      <c r="AD997" s="423"/>
      <c r="AE997" s="423"/>
      <c r="AF997" s="423"/>
      <c r="AG997" s="423"/>
      <c r="AH997" s="323" t="s">
        <v>683</v>
      </c>
      <c r="AI997" s="324"/>
      <c r="AJ997" s="324"/>
      <c r="AK997" s="324"/>
      <c r="AL997" s="325"/>
      <c r="AM997" s="326"/>
      <c r="AN997" s="326"/>
      <c r="AO997" s="327"/>
      <c r="AP997" s="321"/>
      <c r="AQ997" s="321"/>
      <c r="AR997" s="321"/>
      <c r="AS997" s="321"/>
      <c r="AT997" s="321"/>
      <c r="AU997" s="321"/>
      <c r="AV997" s="321"/>
      <c r="AW997" s="321"/>
      <c r="AX997" s="321"/>
    </row>
    <row r="998" spans="1:50" ht="45" customHeight="1" x14ac:dyDescent="0.15">
      <c r="A998" s="404">
        <v>30</v>
      </c>
      <c r="B998" s="404">
        <v>1</v>
      </c>
      <c r="C998" s="424" t="s">
        <v>623</v>
      </c>
      <c r="D998" s="418"/>
      <c r="E998" s="418"/>
      <c r="F998" s="418"/>
      <c r="G998" s="418"/>
      <c r="H998" s="418"/>
      <c r="I998" s="418"/>
      <c r="J998" s="419">
        <v>1030005007111</v>
      </c>
      <c r="K998" s="420"/>
      <c r="L998" s="420"/>
      <c r="M998" s="420"/>
      <c r="N998" s="420"/>
      <c r="O998" s="420"/>
      <c r="P998" s="425" t="s">
        <v>713</v>
      </c>
      <c r="Q998" s="317"/>
      <c r="R998" s="317"/>
      <c r="S998" s="317"/>
      <c r="T998" s="317"/>
      <c r="U998" s="317"/>
      <c r="V998" s="317"/>
      <c r="W998" s="317"/>
      <c r="X998" s="317"/>
      <c r="Y998" s="318">
        <v>30</v>
      </c>
      <c r="Z998" s="319"/>
      <c r="AA998" s="319"/>
      <c r="AB998" s="320"/>
      <c r="AC998" s="328" t="s">
        <v>497</v>
      </c>
      <c r="AD998" s="423"/>
      <c r="AE998" s="423"/>
      <c r="AF998" s="423"/>
      <c r="AG998" s="423"/>
      <c r="AH998" s="323" t="s">
        <v>683</v>
      </c>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459</v>
      </c>
      <c r="AD1001" s="277"/>
      <c r="AE1001" s="277"/>
      <c r="AF1001" s="277"/>
      <c r="AG1001" s="277"/>
      <c r="AH1001" s="344" t="s">
        <v>485</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459</v>
      </c>
      <c r="AD1034" s="277"/>
      <c r="AE1034" s="277"/>
      <c r="AF1034" s="277"/>
      <c r="AG1034" s="277"/>
      <c r="AH1034" s="344" t="s">
        <v>485</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459</v>
      </c>
      <c r="AD1067" s="277"/>
      <c r="AE1067" s="277"/>
      <c r="AF1067" s="277"/>
      <c r="AG1067" s="277"/>
      <c r="AH1067" s="344" t="s">
        <v>485</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2" t="s">
        <v>449</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465</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5"/>
      <c r="E1101" s="277" t="s">
        <v>384</v>
      </c>
      <c r="F1101" s="895"/>
      <c r="G1101" s="895"/>
      <c r="H1101" s="895"/>
      <c r="I1101" s="895"/>
      <c r="J1101" s="277" t="s">
        <v>419</v>
      </c>
      <c r="K1101" s="277"/>
      <c r="L1101" s="277"/>
      <c r="M1101" s="277"/>
      <c r="N1101" s="277"/>
      <c r="O1101" s="277"/>
      <c r="P1101" s="344" t="s">
        <v>27</v>
      </c>
      <c r="Q1101" s="344"/>
      <c r="R1101" s="344"/>
      <c r="S1101" s="344"/>
      <c r="T1101" s="344"/>
      <c r="U1101" s="344"/>
      <c r="V1101" s="344"/>
      <c r="W1101" s="344"/>
      <c r="X1101" s="344"/>
      <c r="Y1101" s="277" t="s">
        <v>421</v>
      </c>
      <c r="Z1101" s="895"/>
      <c r="AA1101" s="895"/>
      <c r="AB1101" s="895"/>
      <c r="AC1101" s="277" t="s">
        <v>367</v>
      </c>
      <c r="AD1101" s="277"/>
      <c r="AE1101" s="277"/>
      <c r="AF1101" s="277"/>
      <c r="AG1101" s="277"/>
      <c r="AH1101" s="344" t="s">
        <v>380</v>
      </c>
      <c r="AI1101" s="345"/>
      <c r="AJ1101" s="345"/>
      <c r="AK1101" s="345"/>
      <c r="AL1101" s="345" t="s">
        <v>21</v>
      </c>
      <c r="AM1101" s="345"/>
      <c r="AN1101" s="345"/>
      <c r="AO1101" s="898"/>
      <c r="AP1101" s="427" t="s">
        <v>450</v>
      </c>
      <c r="AQ1101" s="427"/>
      <c r="AR1101" s="427"/>
      <c r="AS1101" s="427"/>
      <c r="AT1101" s="427"/>
      <c r="AU1101" s="427"/>
      <c r="AV1101" s="427"/>
      <c r="AW1101" s="427"/>
      <c r="AX1101" s="427"/>
    </row>
    <row r="1102" spans="1:50" ht="30" customHeight="1" x14ac:dyDescent="0.15">
      <c r="A1102" s="404">
        <v>1</v>
      </c>
      <c r="B1102" s="404">
        <v>1</v>
      </c>
      <c r="C1102" s="897"/>
      <c r="D1102" s="897"/>
      <c r="E1102" s="261" t="s">
        <v>566</v>
      </c>
      <c r="F1102" s="896"/>
      <c r="G1102" s="896"/>
      <c r="H1102" s="896"/>
      <c r="I1102" s="896"/>
      <c r="J1102" s="419" t="s">
        <v>567</v>
      </c>
      <c r="K1102" s="420"/>
      <c r="L1102" s="420"/>
      <c r="M1102" s="420"/>
      <c r="N1102" s="420"/>
      <c r="O1102" s="420"/>
      <c r="P1102" s="425" t="s">
        <v>566</v>
      </c>
      <c r="Q1102" s="317"/>
      <c r="R1102" s="317"/>
      <c r="S1102" s="317"/>
      <c r="T1102" s="317"/>
      <c r="U1102" s="317"/>
      <c r="V1102" s="317"/>
      <c r="W1102" s="317"/>
      <c r="X1102" s="317"/>
      <c r="Y1102" s="318" t="s">
        <v>568</v>
      </c>
      <c r="Z1102" s="319"/>
      <c r="AA1102" s="319"/>
      <c r="AB1102" s="320"/>
      <c r="AC1102" s="322"/>
      <c r="AD1102" s="322"/>
      <c r="AE1102" s="322"/>
      <c r="AF1102" s="322"/>
      <c r="AG1102" s="322"/>
      <c r="AH1102" s="323" t="s">
        <v>567</v>
      </c>
      <c r="AI1102" s="324"/>
      <c r="AJ1102" s="324"/>
      <c r="AK1102" s="324"/>
      <c r="AL1102" s="325" t="s">
        <v>569</v>
      </c>
      <c r="AM1102" s="326"/>
      <c r="AN1102" s="326"/>
      <c r="AO1102" s="327"/>
      <c r="AP1102" s="321" t="s">
        <v>566</v>
      </c>
      <c r="AQ1102" s="321"/>
      <c r="AR1102" s="321"/>
      <c r="AS1102" s="321"/>
      <c r="AT1102" s="321"/>
      <c r="AU1102" s="321"/>
      <c r="AV1102" s="321"/>
      <c r="AW1102" s="321"/>
      <c r="AX1102" s="321"/>
    </row>
    <row r="1103" spans="1:50" ht="30" hidden="1" customHeight="1" x14ac:dyDescent="0.15">
      <c r="A1103" s="404">
        <v>2</v>
      </c>
      <c r="B1103" s="404">
        <v>1</v>
      </c>
      <c r="C1103" s="897"/>
      <c r="D1103" s="897"/>
      <c r="E1103" s="896"/>
      <c r="F1103" s="896"/>
      <c r="G1103" s="896"/>
      <c r="H1103" s="896"/>
      <c r="I1103" s="896"/>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7"/>
      <c r="D1104" s="897"/>
      <c r="E1104" s="896"/>
      <c r="F1104" s="896"/>
      <c r="G1104" s="896"/>
      <c r="H1104" s="896"/>
      <c r="I1104" s="896"/>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7"/>
      <c r="D1105" s="897"/>
      <c r="E1105" s="896"/>
      <c r="F1105" s="896"/>
      <c r="G1105" s="896"/>
      <c r="H1105" s="896"/>
      <c r="I1105" s="896"/>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7"/>
      <c r="D1106" s="897"/>
      <c r="E1106" s="896"/>
      <c r="F1106" s="896"/>
      <c r="G1106" s="896"/>
      <c r="H1106" s="896"/>
      <c r="I1106" s="896"/>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7"/>
      <c r="D1107" s="897"/>
      <c r="E1107" s="896"/>
      <c r="F1107" s="896"/>
      <c r="G1107" s="896"/>
      <c r="H1107" s="896"/>
      <c r="I1107" s="896"/>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7"/>
      <c r="D1108" s="897"/>
      <c r="E1108" s="896"/>
      <c r="F1108" s="896"/>
      <c r="G1108" s="896"/>
      <c r="H1108" s="896"/>
      <c r="I1108" s="896"/>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7"/>
      <c r="D1109" s="897"/>
      <c r="E1109" s="896"/>
      <c r="F1109" s="896"/>
      <c r="G1109" s="896"/>
      <c r="H1109" s="896"/>
      <c r="I1109" s="896"/>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7"/>
      <c r="D1110" s="897"/>
      <c r="E1110" s="896"/>
      <c r="F1110" s="896"/>
      <c r="G1110" s="896"/>
      <c r="H1110" s="896"/>
      <c r="I1110" s="896"/>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7"/>
      <c r="D1111" s="897"/>
      <c r="E1111" s="896"/>
      <c r="F1111" s="896"/>
      <c r="G1111" s="896"/>
      <c r="H1111" s="896"/>
      <c r="I1111" s="896"/>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7"/>
      <c r="D1112" s="897"/>
      <c r="E1112" s="896"/>
      <c r="F1112" s="896"/>
      <c r="G1112" s="896"/>
      <c r="H1112" s="896"/>
      <c r="I1112" s="896"/>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7"/>
      <c r="D1113" s="897"/>
      <c r="E1113" s="896"/>
      <c r="F1113" s="896"/>
      <c r="G1113" s="896"/>
      <c r="H1113" s="896"/>
      <c r="I1113" s="896"/>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7"/>
      <c r="D1114" s="897"/>
      <c r="E1114" s="896"/>
      <c r="F1114" s="896"/>
      <c r="G1114" s="896"/>
      <c r="H1114" s="896"/>
      <c r="I1114" s="896"/>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7"/>
      <c r="D1115" s="897"/>
      <c r="E1115" s="896"/>
      <c r="F1115" s="896"/>
      <c r="G1115" s="896"/>
      <c r="H1115" s="896"/>
      <c r="I1115" s="896"/>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7"/>
      <c r="D1116" s="897"/>
      <c r="E1116" s="896"/>
      <c r="F1116" s="896"/>
      <c r="G1116" s="896"/>
      <c r="H1116" s="896"/>
      <c r="I1116" s="896"/>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7"/>
      <c r="D1117" s="897"/>
      <c r="E1117" s="896"/>
      <c r="F1117" s="896"/>
      <c r="G1117" s="896"/>
      <c r="H1117" s="896"/>
      <c r="I1117" s="896"/>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7"/>
      <c r="D1118" s="897"/>
      <c r="E1118" s="896"/>
      <c r="F1118" s="896"/>
      <c r="G1118" s="896"/>
      <c r="H1118" s="896"/>
      <c r="I1118" s="896"/>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7"/>
      <c r="D1119" s="897"/>
      <c r="E1119" s="261"/>
      <c r="F1119" s="896"/>
      <c r="G1119" s="896"/>
      <c r="H1119" s="896"/>
      <c r="I1119" s="896"/>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7"/>
      <c r="D1120" s="897"/>
      <c r="E1120" s="896"/>
      <c r="F1120" s="896"/>
      <c r="G1120" s="896"/>
      <c r="H1120" s="896"/>
      <c r="I1120" s="896"/>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7"/>
      <c r="D1121" s="897"/>
      <c r="E1121" s="896"/>
      <c r="F1121" s="896"/>
      <c r="G1121" s="896"/>
      <c r="H1121" s="896"/>
      <c r="I1121" s="896"/>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7"/>
      <c r="D1122" s="897"/>
      <c r="E1122" s="896"/>
      <c r="F1122" s="896"/>
      <c r="G1122" s="896"/>
      <c r="H1122" s="896"/>
      <c r="I1122" s="896"/>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7"/>
      <c r="D1123" s="897"/>
      <c r="E1123" s="896"/>
      <c r="F1123" s="896"/>
      <c r="G1123" s="896"/>
      <c r="H1123" s="896"/>
      <c r="I1123" s="896"/>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7"/>
      <c r="D1124" s="897"/>
      <c r="E1124" s="896"/>
      <c r="F1124" s="896"/>
      <c r="G1124" s="896"/>
      <c r="H1124" s="896"/>
      <c r="I1124" s="896"/>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7"/>
      <c r="D1125" s="897"/>
      <c r="E1125" s="896"/>
      <c r="F1125" s="896"/>
      <c r="G1125" s="896"/>
      <c r="H1125" s="896"/>
      <c r="I1125" s="896"/>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7"/>
      <c r="D1126" s="897"/>
      <c r="E1126" s="896"/>
      <c r="F1126" s="896"/>
      <c r="G1126" s="896"/>
      <c r="H1126" s="896"/>
      <c r="I1126" s="896"/>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7"/>
      <c r="D1127" s="897"/>
      <c r="E1127" s="896"/>
      <c r="F1127" s="896"/>
      <c r="G1127" s="896"/>
      <c r="H1127" s="896"/>
      <c r="I1127" s="896"/>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7"/>
      <c r="D1128" s="897"/>
      <c r="E1128" s="896"/>
      <c r="F1128" s="896"/>
      <c r="G1128" s="896"/>
      <c r="H1128" s="896"/>
      <c r="I1128" s="896"/>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7"/>
      <c r="D1129" s="897"/>
      <c r="E1129" s="896"/>
      <c r="F1129" s="896"/>
      <c r="G1129" s="896"/>
      <c r="H1129" s="896"/>
      <c r="I1129" s="896"/>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7"/>
      <c r="D1130" s="897"/>
      <c r="E1130" s="896"/>
      <c r="F1130" s="896"/>
      <c r="G1130" s="896"/>
      <c r="H1130" s="896"/>
      <c r="I1130" s="896"/>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7"/>
      <c r="D1131" s="897"/>
      <c r="E1131" s="896"/>
      <c r="F1131" s="896"/>
      <c r="G1131" s="896"/>
      <c r="H1131" s="896"/>
      <c r="I1131" s="896"/>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3" priority="14011">
      <formula>IF(RIGHT(TEXT(P14,"0.#"),1)=".",FALSE,TRUE)</formula>
    </cfRule>
    <cfRule type="expression" dxfId="2802" priority="14012">
      <formula>IF(RIGHT(TEXT(P14,"0.#"),1)=".",TRUE,FALSE)</formula>
    </cfRule>
  </conditionalFormatting>
  <conditionalFormatting sqref="AE32">
    <cfRule type="expression" dxfId="2801" priority="14001">
      <formula>IF(RIGHT(TEXT(AE32,"0.#"),1)=".",FALSE,TRUE)</formula>
    </cfRule>
    <cfRule type="expression" dxfId="2800" priority="14002">
      <formula>IF(RIGHT(TEXT(AE32,"0.#"),1)=".",TRUE,FALSE)</formula>
    </cfRule>
  </conditionalFormatting>
  <conditionalFormatting sqref="P18:AX18">
    <cfRule type="expression" dxfId="2799" priority="13887">
      <formula>IF(RIGHT(TEXT(P18,"0.#"),1)=".",FALSE,TRUE)</formula>
    </cfRule>
    <cfRule type="expression" dxfId="2798" priority="13888">
      <formula>IF(RIGHT(TEXT(P18,"0.#"),1)=".",TRUE,FALSE)</formula>
    </cfRule>
  </conditionalFormatting>
  <conditionalFormatting sqref="Y782">
    <cfRule type="expression" dxfId="2797" priority="13883">
      <formula>IF(RIGHT(TEXT(Y782,"0.#"),1)=".",FALSE,TRUE)</formula>
    </cfRule>
    <cfRule type="expression" dxfId="2796" priority="13884">
      <formula>IF(RIGHT(TEXT(Y782,"0.#"),1)=".",TRUE,FALSE)</formula>
    </cfRule>
  </conditionalFormatting>
  <conditionalFormatting sqref="Y791">
    <cfRule type="expression" dxfId="2795" priority="13879">
      <formula>IF(RIGHT(TEXT(Y791,"0.#"),1)=".",FALSE,TRUE)</formula>
    </cfRule>
    <cfRule type="expression" dxfId="2794" priority="13880">
      <formula>IF(RIGHT(TEXT(Y791,"0.#"),1)=".",TRUE,FALSE)</formula>
    </cfRule>
  </conditionalFormatting>
  <conditionalFormatting sqref="Y822:Y829 Y820 Y812:Y816 Y796:Y803 Y794">
    <cfRule type="expression" dxfId="2793" priority="13661">
      <formula>IF(RIGHT(TEXT(Y794,"0.#"),1)=".",FALSE,TRUE)</formula>
    </cfRule>
    <cfRule type="expression" dxfId="2792" priority="13662">
      <formula>IF(RIGHT(TEXT(Y794,"0.#"),1)=".",TRUE,FALSE)</formula>
    </cfRule>
  </conditionalFormatting>
  <conditionalFormatting sqref="P16:AQ17 P15:AX15 P13:AX13">
    <cfRule type="expression" dxfId="2791" priority="13709">
      <formula>IF(RIGHT(TEXT(P13,"0.#"),1)=".",FALSE,TRUE)</formula>
    </cfRule>
    <cfRule type="expression" dxfId="2790" priority="13710">
      <formula>IF(RIGHT(TEXT(P13,"0.#"),1)=".",TRUE,FALSE)</formula>
    </cfRule>
  </conditionalFormatting>
  <conditionalFormatting sqref="P19:AJ19">
    <cfRule type="expression" dxfId="2789" priority="13707">
      <formula>IF(RIGHT(TEXT(P19,"0.#"),1)=".",FALSE,TRUE)</formula>
    </cfRule>
    <cfRule type="expression" dxfId="2788" priority="13708">
      <formula>IF(RIGHT(TEXT(P19,"0.#"),1)=".",TRUE,FALSE)</formula>
    </cfRule>
  </conditionalFormatting>
  <conditionalFormatting sqref="AE101 AQ101">
    <cfRule type="expression" dxfId="2787" priority="13699">
      <formula>IF(RIGHT(TEXT(AE101,"0.#"),1)=".",FALSE,TRUE)</formula>
    </cfRule>
    <cfRule type="expression" dxfId="2786" priority="13700">
      <formula>IF(RIGHT(TEXT(AE101,"0.#"),1)=".",TRUE,FALSE)</formula>
    </cfRule>
  </conditionalFormatting>
  <conditionalFormatting sqref="Y783:Y790 Y781">
    <cfRule type="expression" dxfId="2785" priority="13685">
      <formula>IF(RIGHT(TEXT(Y781,"0.#"),1)=".",FALSE,TRUE)</formula>
    </cfRule>
    <cfRule type="expression" dxfId="2784" priority="13686">
      <formula>IF(RIGHT(TEXT(Y781,"0.#"),1)=".",TRUE,FALSE)</formula>
    </cfRule>
  </conditionalFormatting>
  <conditionalFormatting sqref="AU791">
    <cfRule type="expression" dxfId="2783" priority="13681">
      <formula>IF(RIGHT(TEXT(AU791,"0.#"),1)=".",FALSE,TRUE)</formula>
    </cfRule>
    <cfRule type="expression" dxfId="2782" priority="13682">
      <formula>IF(RIGHT(TEXT(AU791,"0.#"),1)=".",TRUE,FALSE)</formula>
    </cfRule>
  </conditionalFormatting>
  <conditionalFormatting sqref="AU786:AU790">
    <cfRule type="expression" dxfId="2781" priority="13679">
      <formula>IF(RIGHT(TEXT(AU786,"0.#"),1)=".",FALSE,TRUE)</formula>
    </cfRule>
    <cfRule type="expression" dxfId="2780" priority="13680">
      <formula>IF(RIGHT(TEXT(AU786,"0.#"),1)=".",TRUE,FALSE)</formula>
    </cfRule>
  </conditionalFormatting>
  <conditionalFormatting sqref="Y821 Y795">
    <cfRule type="expression" dxfId="2779" priority="13665">
      <formula>IF(RIGHT(TEXT(Y795,"0.#"),1)=".",FALSE,TRUE)</formula>
    </cfRule>
    <cfRule type="expression" dxfId="2778" priority="13666">
      <formula>IF(RIGHT(TEXT(Y795,"0.#"),1)=".",TRUE,FALSE)</formula>
    </cfRule>
  </conditionalFormatting>
  <conditionalFormatting sqref="Y830 Y817 Y804">
    <cfRule type="expression" dxfId="2777" priority="13663">
      <formula>IF(RIGHT(TEXT(Y804,"0.#"),1)=".",FALSE,TRUE)</formula>
    </cfRule>
    <cfRule type="expression" dxfId="2776" priority="13664">
      <formula>IF(RIGHT(TEXT(Y804,"0.#"),1)=".",TRUE,FALSE)</formula>
    </cfRule>
  </conditionalFormatting>
  <conditionalFormatting sqref="AU821 AU808 AU795">
    <cfRule type="expression" dxfId="2775" priority="13659">
      <formula>IF(RIGHT(TEXT(AU795,"0.#"),1)=".",FALSE,TRUE)</formula>
    </cfRule>
    <cfRule type="expression" dxfId="2774" priority="13660">
      <formula>IF(RIGHT(TEXT(AU795,"0.#"),1)=".",TRUE,FALSE)</formula>
    </cfRule>
  </conditionalFormatting>
  <conditionalFormatting sqref="AU830 AU817 AU804">
    <cfRule type="expression" dxfId="2773" priority="13657">
      <formula>IF(RIGHT(TEXT(AU804,"0.#"),1)=".",FALSE,TRUE)</formula>
    </cfRule>
    <cfRule type="expression" dxfId="2772" priority="13658">
      <formula>IF(RIGHT(TEXT(AU804,"0.#"),1)=".",TRUE,FALSE)</formula>
    </cfRule>
  </conditionalFormatting>
  <conditionalFormatting sqref="AU822:AU829 AU820 AU809:AU816 AU807 AU796:AU803 AU794">
    <cfRule type="expression" dxfId="2771" priority="13655">
      <formula>IF(RIGHT(TEXT(AU794,"0.#"),1)=".",FALSE,TRUE)</formula>
    </cfRule>
    <cfRule type="expression" dxfId="2770" priority="13656">
      <formula>IF(RIGHT(TEXT(AU794,"0.#"),1)=".",TRUE,FALSE)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39:AO866">
    <cfRule type="expression" dxfId="2505" priority="6633">
      <formula>IF(AND(AL839&gt;=0, RIGHT(TEXT(AL839,"0.#"),1)&lt;&gt;"."),TRUE,FALSE)</formula>
    </cfRule>
    <cfRule type="expression" dxfId="2504" priority="6634">
      <formula>IF(AND(AL839&gt;=0, RIGHT(TEXT(AL839,"0.#"),1)="."),TRUE,FALSE)</formula>
    </cfRule>
    <cfRule type="expression" dxfId="2503" priority="6635">
      <formula>IF(AND(AL839&lt;0, RIGHT(TEXT(AL839,"0.#"),1)&lt;&gt;"."),TRUE,FALSE)</formula>
    </cfRule>
    <cfRule type="expression" dxfId="2502" priority="6636">
      <formula>IF(AND(AL839&lt;0, RIGHT(TEXT(AL839,"0.#"),1)="."),TRUE,FALSE)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7:AO838">
    <cfRule type="expression" dxfId="2387" priority="2819">
      <formula>IF(AND(AL837&gt;=0, RIGHT(TEXT(AL837,"0.#"),1)&lt;&gt;"."),TRUE,FALSE)</formula>
    </cfRule>
    <cfRule type="expression" dxfId="2386" priority="2820">
      <formula>IF(AND(AL837&gt;=0, RIGHT(TEXT(AL837,"0.#"),1)="."),TRUE,FALSE)</formula>
    </cfRule>
    <cfRule type="expression" dxfId="2385" priority="2821">
      <formula>IF(AND(AL837&lt;0, RIGHT(TEXT(AL837,"0.#"),1)&lt;&gt;"."),TRUE,FALSE)</formula>
    </cfRule>
    <cfRule type="expression" dxfId="2384" priority="2822">
      <formula>IF(AND(AL837&lt;0, RIGHT(TEXT(AL837,"0.#"),1)="."),TRUE,FALSE)</formula>
    </cfRule>
  </conditionalFormatting>
  <conditionalFormatting sqref="Y837:Y838">
    <cfRule type="expression" dxfId="2383" priority="2817">
      <formula>IF(RIGHT(TEXT(Y837,"0.#"),1)=".",FALSE,TRUE)</formula>
    </cfRule>
    <cfRule type="expression" dxfId="2382" priority="2818">
      <formula>IF(RIGHT(TEXT(Y837,"0.#"),1)=".",TRUE,FALSE)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87:AO899">
    <cfRule type="expression" dxfId="1967" priority="2079">
      <formula>IF(AND(AL887&gt;=0, RIGHT(TEXT(AL887,"0.#"),1)&lt;&gt;"."),TRUE,FALSE)</formula>
    </cfRule>
    <cfRule type="expression" dxfId="1966" priority="2080">
      <formula>IF(AND(AL887&gt;=0, RIGHT(TEXT(AL887,"0.#"),1)="."),TRUE,FALSE)</formula>
    </cfRule>
    <cfRule type="expression" dxfId="1965" priority="2081">
      <formula>IF(AND(AL887&lt;0, RIGHT(TEXT(AL887,"0.#"),1)&lt;&gt;"."),TRUE,FALSE)</formula>
    </cfRule>
    <cfRule type="expression" dxfId="1964" priority="2082">
      <formula>IF(AND(AL887&lt;0, RIGHT(TEXT(AL887,"0.#"),1)="."),TRUE,FALSE)</formula>
    </cfRule>
  </conditionalFormatting>
  <conditionalFormatting sqref="AL870:AO886">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U782">
    <cfRule type="expression" dxfId="707" priority="7">
      <formula>IF(RIGHT(TEXT(AU782,"0.#"),1)=".",FALSE,TRUE)</formula>
    </cfRule>
    <cfRule type="expression" dxfId="706" priority="8">
      <formula>IF(RIGHT(TEXT(AU782,"0.#"),1)=".",TRUE,FALSE)</formula>
    </cfRule>
  </conditionalFormatting>
  <conditionalFormatting sqref="AU783:AU785 AU781">
    <cfRule type="expression" dxfId="705" priority="5">
      <formula>IF(RIGHT(TEXT(AU781,"0.#"),1)=".",FALSE,TRUE)</formula>
    </cfRule>
    <cfRule type="expression" dxfId="704" priority="6">
      <formula>IF(RIGHT(TEXT(AU781,"0.#"),1)=".",TRUE,FALSE)</formula>
    </cfRule>
  </conditionalFormatting>
  <conditionalFormatting sqref="Y809:Y811 Y807">
    <cfRule type="expression" dxfId="703" priority="1">
      <formula>IF(RIGHT(TEXT(Y807,"0.#"),1)=".",FALSE,TRUE)</formula>
    </cfRule>
    <cfRule type="expression" dxfId="702" priority="2">
      <formula>IF(RIGHT(TEXT(Y807,"0.#"),1)=".",TRUE,FALSE)</formula>
    </cfRule>
  </conditionalFormatting>
  <conditionalFormatting sqref="Y808">
    <cfRule type="expression" dxfId="701" priority="3">
      <formula>IF(RIGHT(TEXT(Y808,"0.#"),1)=".",FALSE,TRUE)</formula>
    </cfRule>
    <cfRule type="expression" dxfId="700" priority="4">
      <formula>IF(RIGHT(TEXT(Y808,"0.#"),1)=".",TRUE,FALSE)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99" max="49" man="1"/>
    <brk id="699"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607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490</v>
      </c>
      <c r="AI2" s="54" t="s">
        <v>560</v>
      </c>
      <c r="AK2" s="54" t="s">
        <v>382</v>
      </c>
      <c r="AM2" s="88"/>
      <c r="AN2" s="88"/>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607</v>
      </c>
      <c r="M3" s="13" t="str">
        <f t="shared" ref="M3:M11" si="2">IF(L3="","",K3)</f>
        <v>文教及び科学振興</v>
      </c>
      <c r="N3" s="13" t="str">
        <f>IF(M3="",N2,IF(N2&lt;&gt;"",CONCATENATE(N2,"、",M3),M3))</f>
        <v>文教及び科学振興</v>
      </c>
      <c r="O3" s="13"/>
      <c r="P3" s="12" t="s">
        <v>191</v>
      </c>
      <c r="Q3" s="17" t="s">
        <v>607</v>
      </c>
      <c r="R3" s="13" t="str">
        <f t="shared" ref="R3:R8" si="3">IF(Q3="","",P3)</f>
        <v>委託・請負</v>
      </c>
      <c r="S3" s="13" t="str">
        <f t="shared" ref="S3:S8" si="4">IF(R3="",S2,IF(S2&lt;&gt;"",CONCATENATE(S2,"、",R3),R3))</f>
        <v>委託・請負</v>
      </c>
      <c r="T3" s="13"/>
      <c r="U3" s="32" t="s">
        <v>508</v>
      </c>
      <c r="W3" s="32" t="s">
        <v>269</v>
      </c>
      <c r="Y3" s="32" t="s">
        <v>70</v>
      </c>
      <c r="Z3" s="30"/>
      <c r="AA3" s="32" t="s">
        <v>79</v>
      </c>
      <c r="AB3" s="31"/>
      <c r="AC3" s="33" t="s">
        <v>255</v>
      </c>
      <c r="AD3" s="28"/>
      <c r="AE3" s="45" t="s">
        <v>296</v>
      </c>
      <c r="AF3" s="30"/>
      <c r="AG3" s="56" t="s">
        <v>491</v>
      </c>
      <c r="AI3" s="54" t="s">
        <v>375</v>
      </c>
      <c r="AK3" s="54" t="str">
        <f>CHAR(CODE(AK2)+1)</f>
        <v>B</v>
      </c>
      <c r="AM3" s="88"/>
      <c r="AN3" s="88"/>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607</v>
      </c>
      <c r="R4" s="13" t="str">
        <f t="shared" si="3"/>
        <v>補助</v>
      </c>
      <c r="S4" s="13" t="str">
        <f t="shared" si="4"/>
        <v>委託・請負、補助</v>
      </c>
      <c r="T4" s="13"/>
      <c r="U4" s="32" t="s">
        <v>538</v>
      </c>
      <c r="W4" s="32" t="s">
        <v>270</v>
      </c>
      <c r="Y4" s="32" t="s">
        <v>72</v>
      </c>
      <c r="Z4" s="30"/>
      <c r="AA4" s="32" t="s">
        <v>81</v>
      </c>
      <c r="AB4" s="31"/>
      <c r="AC4" s="32" t="s">
        <v>256</v>
      </c>
      <c r="AD4" s="28"/>
      <c r="AE4" s="45" t="s">
        <v>297</v>
      </c>
      <c r="AF4" s="30"/>
      <c r="AG4" s="56" t="s">
        <v>492</v>
      </c>
      <c r="AI4" s="54" t="s">
        <v>377</v>
      </c>
      <c r="AK4" s="54" t="str">
        <f t="shared" ref="AK4:AK49" si="7">CHAR(CODE(AK3)+1)</f>
        <v>C</v>
      </c>
      <c r="AM4" s="88"/>
      <c r="AN4" s="88"/>
      <c r="AP4" s="56"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委託・請負、補助</v>
      </c>
      <c r="T5" s="13"/>
      <c r="W5" s="32" t="s">
        <v>446</v>
      </c>
      <c r="Y5" s="32" t="s">
        <v>74</v>
      </c>
      <c r="Z5" s="30"/>
      <c r="AA5" s="32" t="s">
        <v>83</v>
      </c>
      <c r="AB5" s="31"/>
      <c r="AC5" s="32" t="s">
        <v>298</v>
      </c>
      <c r="AD5" s="31"/>
      <c r="AE5" s="45" t="s">
        <v>503</v>
      </c>
      <c r="AF5" s="30"/>
      <c r="AG5" s="56" t="s">
        <v>493</v>
      </c>
      <c r="AI5" s="54" t="s">
        <v>540</v>
      </c>
      <c r="AK5" s="54" t="str">
        <f t="shared" si="7"/>
        <v>D</v>
      </c>
      <c r="AP5" s="56" t="s">
        <v>493</v>
      </c>
    </row>
    <row r="6" spans="1:42" ht="13.5" customHeight="1" x14ac:dyDescent="0.15">
      <c r="A6" s="14" t="s">
        <v>206</v>
      </c>
      <c r="B6" s="15" t="s">
        <v>607</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委託・請負、補助</v>
      </c>
      <c r="T6" s="13"/>
      <c r="U6" s="32" t="s">
        <v>507</v>
      </c>
      <c r="W6" s="32" t="s">
        <v>271</v>
      </c>
      <c r="Y6" s="32" t="s">
        <v>76</v>
      </c>
      <c r="Z6" s="30"/>
      <c r="AA6" s="32" t="s">
        <v>85</v>
      </c>
      <c r="AB6" s="31"/>
      <c r="AC6" s="32" t="s">
        <v>257</v>
      </c>
      <c r="AD6" s="31"/>
      <c r="AE6" s="45" t="s">
        <v>500</v>
      </c>
      <c r="AF6" s="30"/>
      <c r="AG6" s="56" t="s">
        <v>494</v>
      </c>
      <c r="AI6" s="56" t="s">
        <v>541</v>
      </c>
      <c r="AK6" s="54" t="str">
        <f t="shared" si="7"/>
        <v>E</v>
      </c>
      <c r="AP6" s="56" t="s">
        <v>494</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495</v>
      </c>
      <c r="AH7" s="92"/>
      <c r="AI7" s="54" t="s">
        <v>542</v>
      </c>
      <c r="AK7" s="54" t="str">
        <f t="shared" si="7"/>
        <v>F</v>
      </c>
      <c r="AP7" s="56" t="s">
        <v>495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委託・請負、補助</v>
      </c>
      <c r="T8" s="13"/>
      <c r="U8" s="32" t="s">
        <v>544</v>
      </c>
      <c r="W8" s="32" t="s">
        <v>273</v>
      </c>
      <c r="Y8" s="32" t="s">
        <v>80</v>
      </c>
      <c r="Z8" s="30"/>
      <c r="AA8" s="32" t="s">
        <v>89</v>
      </c>
      <c r="AB8" s="31"/>
      <c r="AC8" s="31"/>
      <c r="AD8" s="31"/>
      <c r="AE8" s="31"/>
      <c r="AF8" s="30"/>
      <c r="AG8" s="56" t="s">
        <v>496</v>
      </c>
      <c r="AI8" s="87"/>
      <c r="AK8" s="54" t="str">
        <f t="shared" si="7"/>
        <v>G</v>
      </c>
      <c r="AP8" s="56" t="s">
        <v>496</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508</v>
      </c>
      <c r="W9" s="32" t="s">
        <v>274</v>
      </c>
      <c r="Y9" s="32" t="s">
        <v>82</v>
      </c>
      <c r="Z9" s="30"/>
      <c r="AA9" s="32" t="s">
        <v>91</v>
      </c>
      <c r="AB9" s="31"/>
      <c r="AC9" s="31"/>
      <c r="AD9" s="31"/>
      <c r="AE9" s="31"/>
      <c r="AF9" s="30"/>
      <c r="AG9" s="56" t="s">
        <v>497</v>
      </c>
      <c r="AK9" s="54" t="str">
        <f t="shared" si="7"/>
        <v>H</v>
      </c>
      <c r="AP9" s="56" t="s">
        <v>497</v>
      </c>
    </row>
    <row r="10" spans="1:42" ht="13.5" customHeight="1" x14ac:dyDescent="0.15">
      <c r="A10" s="14" t="s">
        <v>447</v>
      </c>
      <c r="B10" s="15"/>
      <c r="C10" s="13" t="str">
        <f t="shared" si="0"/>
        <v/>
      </c>
      <c r="D10" s="13" t="str">
        <f t="shared" si="8"/>
        <v>科学技術・イノベーション</v>
      </c>
      <c r="F10" s="18" t="s">
        <v>235</v>
      </c>
      <c r="G10" s="17"/>
      <c r="H10" s="13" t="str">
        <f t="shared" si="1"/>
        <v/>
      </c>
      <c r="I10" s="13" t="str">
        <f t="shared" si="5"/>
        <v>一般会計</v>
      </c>
      <c r="K10" s="14" t="s">
        <v>451</v>
      </c>
      <c r="L10" s="15"/>
      <c r="M10" s="13" t="str">
        <f t="shared" si="2"/>
        <v/>
      </c>
      <c r="N10" s="13" t="str">
        <f t="shared" si="6"/>
        <v>文教及び科学振興</v>
      </c>
      <c r="O10" s="13"/>
      <c r="P10" s="13" t="str">
        <f>S8</f>
        <v>委託・請負、補助</v>
      </c>
      <c r="Q10" s="19"/>
      <c r="T10" s="13"/>
      <c r="W10" s="32" t="s">
        <v>275</v>
      </c>
      <c r="Y10" s="32" t="s">
        <v>84</v>
      </c>
      <c r="Z10" s="30"/>
      <c r="AA10" s="32" t="s">
        <v>93</v>
      </c>
      <c r="AB10" s="31"/>
      <c r="AC10" s="31"/>
      <c r="AD10" s="31"/>
      <c r="AE10" s="31"/>
      <c r="AF10" s="30"/>
      <c r="AG10" s="56" t="s">
        <v>480</v>
      </c>
      <c r="AK10" s="54" t="str">
        <f t="shared" si="7"/>
        <v>I</v>
      </c>
      <c r="AP10" s="54" t="s">
        <v>478</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470</v>
      </c>
      <c r="B2" s="513"/>
      <c r="C2" s="513"/>
      <c r="D2" s="513"/>
      <c r="E2" s="513"/>
      <c r="F2" s="514"/>
      <c r="G2" s="798" t="s">
        <v>265</v>
      </c>
      <c r="H2" s="783"/>
      <c r="I2" s="783"/>
      <c r="J2" s="783"/>
      <c r="K2" s="783"/>
      <c r="L2" s="783"/>
      <c r="M2" s="783"/>
      <c r="N2" s="783"/>
      <c r="O2" s="784"/>
      <c r="P2" s="782" t="s">
        <v>59</v>
      </c>
      <c r="Q2" s="783"/>
      <c r="R2" s="783"/>
      <c r="S2" s="783"/>
      <c r="T2" s="783"/>
      <c r="U2" s="783"/>
      <c r="V2" s="783"/>
      <c r="W2" s="783"/>
      <c r="X2" s="784"/>
      <c r="Y2" s="1008"/>
      <c r="Z2" s="412"/>
      <c r="AA2" s="413"/>
      <c r="AB2" s="1012" t="s">
        <v>11</v>
      </c>
      <c r="AC2" s="1013"/>
      <c r="AD2" s="1014"/>
      <c r="AE2" s="1000" t="s">
        <v>550</v>
      </c>
      <c r="AF2" s="1000"/>
      <c r="AG2" s="1000"/>
      <c r="AH2" s="1000"/>
      <c r="AI2" s="1000" t="s">
        <v>547</v>
      </c>
      <c r="AJ2" s="1000"/>
      <c r="AK2" s="1000"/>
      <c r="AL2" s="1000"/>
      <c r="AM2" s="1000" t="s">
        <v>521</v>
      </c>
      <c r="AN2" s="1000"/>
      <c r="AO2" s="1000"/>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9"/>
      <c r="Z3" s="1010"/>
      <c r="AA3" s="1011"/>
      <c r="AB3" s="1015"/>
      <c r="AC3" s="1016"/>
      <c r="AD3" s="1017"/>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8"/>
      <c r="I4" s="1018"/>
      <c r="J4" s="1018"/>
      <c r="K4" s="1018"/>
      <c r="L4" s="1018"/>
      <c r="M4" s="1018"/>
      <c r="N4" s="1018"/>
      <c r="O4" s="1019"/>
      <c r="P4" s="161"/>
      <c r="Q4" s="1026"/>
      <c r="R4" s="1026"/>
      <c r="S4" s="1026"/>
      <c r="T4" s="1026"/>
      <c r="U4" s="1026"/>
      <c r="V4" s="1026"/>
      <c r="W4" s="1026"/>
      <c r="X4" s="1027"/>
      <c r="Y4" s="1004" t="s">
        <v>12</v>
      </c>
      <c r="Z4" s="1005"/>
      <c r="AA4" s="1006"/>
      <c r="AB4" s="551"/>
      <c r="AC4" s="1007"/>
      <c r="AD4" s="1007"/>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3" t="s">
        <v>54</v>
      </c>
      <c r="Z5" s="1001"/>
      <c r="AA5" s="1002"/>
      <c r="AB5" s="522"/>
      <c r="AC5" s="1003"/>
      <c r="AD5" s="1003"/>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1" t="s">
        <v>498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470</v>
      </c>
      <c r="B9" s="513"/>
      <c r="C9" s="513"/>
      <c r="D9" s="513"/>
      <c r="E9" s="513"/>
      <c r="F9" s="514"/>
      <c r="G9" s="798" t="s">
        <v>265</v>
      </c>
      <c r="H9" s="783"/>
      <c r="I9" s="783"/>
      <c r="J9" s="783"/>
      <c r="K9" s="783"/>
      <c r="L9" s="783"/>
      <c r="M9" s="783"/>
      <c r="N9" s="783"/>
      <c r="O9" s="784"/>
      <c r="P9" s="782" t="s">
        <v>59</v>
      </c>
      <c r="Q9" s="783"/>
      <c r="R9" s="783"/>
      <c r="S9" s="783"/>
      <c r="T9" s="783"/>
      <c r="U9" s="783"/>
      <c r="V9" s="783"/>
      <c r="W9" s="783"/>
      <c r="X9" s="784"/>
      <c r="Y9" s="1008"/>
      <c r="Z9" s="412"/>
      <c r="AA9" s="413"/>
      <c r="AB9" s="1012" t="s">
        <v>11</v>
      </c>
      <c r="AC9" s="1013"/>
      <c r="AD9" s="1014"/>
      <c r="AE9" s="1000" t="s">
        <v>551</v>
      </c>
      <c r="AF9" s="1000"/>
      <c r="AG9" s="1000"/>
      <c r="AH9" s="1000"/>
      <c r="AI9" s="1000" t="s">
        <v>547</v>
      </c>
      <c r="AJ9" s="1000"/>
      <c r="AK9" s="1000"/>
      <c r="AL9" s="1000"/>
      <c r="AM9" s="1000" t="s">
        <v>521</v>
      </c>
      <c r="AN9" s="1000"/>
      <c r="AO9" s="1000"/>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9"/>
      <c r="Z10" s="1010"/>
      <c r="AA10" s="1011"/>
      <c r="AB10" s="1015"/>
      <c r="AC10" s="1016"/>
      <c r="AD10" s="1017"/>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1"/>
      <c r="AC11" s="1007"/>
      <c r="AD11" s="1007"/>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2"/>
      <c r="AC12" s="1003"/>
      <c r="AD12" s="1003"/>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6"/>
      <c r="B13" s="647"/>
      <c r="C13" s="647"/>
      <c r="D13" s="647"/>
      <c r="E13" s="647"/>
      <c r="F13" s="648"/>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1" t="s">
        <v>498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470</v>
      </c>
      <c r="B16" s="513"/>
      <c r="C16" s="513"/>
      <c r="D16" s="513"/>
      <c r="E16" s="513"/>
      <c r="F16" s="514"/>
      <c r="G16" s="798" t="s">
        <v>265</v>
      </c>
      <c r="H16" s="783"/>
      <c r="I16" s="783"/>
      <c r="J16" s="783"/>
      <c r="K16" s="783"/>
      <c r="L16" s="783"/>
      <c r="M16" s="783"/>
      <c r="N16" s="783"/>
      <c r="O16" s="784"/>
      <c r="P16" s="782" t="s">
        <v>59</v>
      </c>
      <c r="Q16" s="783"/>
      <c r="R16" s="783"/>
      <c r="S16" s="783"/>
      <c r="T16" s="783"/>
      <c r="U16" s="783"/>
      <c r="V16" s="783"/>
      <c r="W16" s="783"/>
      <c r="X16" s="784"/>
      <c r="Y16" s="1008"/>
      <c r="Z16" s="412"/>
      <c r="AA16" s="413"/>
      <c r="AB16" s="1012" t="s">
        <v>11</v>
      </c>
      <c r="AC16" s="1013"/>
      <c r="AD16" s="1014"/>
      <c r="AE16" s="1000" t="s">
        <v>550</v>
      </c>
      <c r="AF16" s="1000"/>
      <c r="AG16" s="1000"/>
      <c r="AH16" s="1000"/>
      <c r="AI16" s="1000" t="s">
        <v>548</v>
      </c>
      <c r="AJ16" s="1000"/>
      <c r="AK16" s="1000"/>
      <c r="AL16" s="1000"/>
      <c r="AM16" s="1000" t="s">
        <v>521</v>
      </c>
      <c r="AN16" s="1000"/>
      <c r="AO16" s="1000"/>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9"/>
      <c r="Z17" s="1010"/>
      <c r="AA17" s="1011"/>
      <c r="AB17" s="1015"/>
      <c r="AC17" s="1016"/>
      <c r="AD17" s="1017"/>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1"/>
      <c r="AC18" s="1007"/>
      <c r="AD18" s="1007"/>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2"/>
      <c r="AC19" s="1003"/>
      <c r="AD19" s="1003"/>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6"/>
      <c r="B20" s="647"/>
      <c r="C20" s="647"/>
      <c r="D20" s="647"/>
      <c r="E20" s="647"/>
      <c r="F20" s="648"/>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1" t="s">
        <v>498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470</v>
      </c>
      <c r="B23" s="513"/>
      <c r="C23" s="513"/>
      <c r="D23" s="513"/>
      <c r="E23" s="513"/>
      <c r="F23" s="514"/>
      <c r="G23" s="798" t="s">
        <v>265</v>
      </c>
      <c r="H23" s="783"/>
      <c r="I23" s="783"/>
      <c r="J23" s="783"/>
      <c r="K23" s="783"/>
      <c r="L23" s="783"/>
      <c r="M23" s="783"/>
      <c r="N23" s="783"/>
      <c r="O23" s="784"/>
      <c r="P23" s="782" t="s">
        <v>59</v>
      </c>
      <c r="Q23" s="783"/>
      <c r="R23" s="783"/>
      <c r="S23" s="783"/>
      <c r="T23" s="783"/>
      <c r="U23" s="783"/>
      <c r="V23" s="783"/>
      <c r="W23" s="783"/>
      <c r="X23" s="784"/>
      <c r="Y23" s="1008"/>
      <c r="Z23" s="412"/>
      <c r="AA23" s="413"/>
      <c r="AB23" s="1012" t="s">
        <v>11</v>
      </c>
      <c r="AC23" s="1013"/>
      <c r="AD23" s="1014"/>
      <c r="AE23" s="1000" t="s">
        <v>552</v>
      </c>
      <c r="AF23" s="1000"/>
      <c r="AG23" s="1000"/>
      <c r="AH23" s="1000"/>
      <c r="AI23" s="1000" t="s">
        <v>547</v>
      </c>
      <c r="AJ23" s="1000"/>
      <c r="AK23" s="1000"/>
      <c r="AL23" s="1000"/>
      <c r="AM23" s="1000" t="s">
        <v>521</v>
      </c>
      <c r="AN23" s="1000"/>
      <c r="AO23" s="1000"/>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9"/>
      <c r="Z24" s="1010"/>
      <c r="AA24" s="1011"/>
      <c r="AB24" s="1015"/>
      <c r="AC24" s="1016"/>
      <c r="AD24" s="1017"/>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1"/>
      <c r="AC25" s="1007"/>
      <c r="AD25" s="1007"/>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2"/>
      <c r="AC26" s="1003"/>
      <c r="AD26" s="1003"/>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6"/>
      <c r="B27" s="647"/>
      <c r="C27" s="647"/>
      <c r="D27" s="647"/>
      <c r="E27" s="647"/>
      <c r="F27" s="648"/>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1" t="s">
        <v>498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470</v>
      </c>
      <c r="B30" s="513"/>
      <c r="C30" s="513"/>
      <c r="D30" s="513"/>
      <c r="E30" s="513"/>
      <c r="F30" s="514"/>
      <c r="G30" s="798" t="s">
        <v>265</v>
      </c>
      <c r="H30" s="783"/>
      <c r="I30" s="783"/>
      <c r="J30" s="783"/>
      <c r="K30" s="783"/>
      <c r="L30" s="783"/>
      <c r="M30" s="783"/>
      <c r="N30" s="783"/>
      <c r="O30" s="784"/>
      <c r="P30" s="782" t="s">
        <v>59</v>
      </c>
      <c r="Q30" s="783"/>
      <c r="R30" s="783"/>
      <c r="S30" s="783"/>
      <c r="T30" s="783"/>
      <c r="U30" s="783"/>
      <c r="V30" s="783"/>
      <c r="W30" s="783"/>
      <c r="X30" s="784"/>
      <c r="Y30" s="1008"/>
      <c r="Z30" s="412"/>
      <c r="AA30" s="413"/>
      <c r="AB30" s="1012" t="s">
        <v>11</v>
      </c>
      <c r="AC30" s="1013"/>
      <c r="AD30" s="1014"/>
      <c r="AE30" s="1000" t="s">
        <v>550</v>
      </c>
      <c r="AF30" s="1000"/>
      <c r="AG30" s="1000"/>
      <c r="AH30" s="1000"/>
      <c r="AI30" s="1000" t="s">
        <v>547</v>
      </c>
      <c r="AJ30" s="1000"/>
      <c r="AK30" s="1000"/>
      <c r="AL30" s="1000"/>
      <c r="AM30" s="1000" t="s">
        <v>545</v>
      </c>
      <c r="AN30" s="1000"/>
      <c r="AO30" s="1000"/>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9"/>
      <c r="Z31" s="1010"/>
      <c r="AA31" s="1011"/>
      <c r="AB31" s="1015"/>
      <c r="AC31" s="1016"/>
      <c r="AD31" s="1017"/>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1"/>
      <c r="AC32" s="1007"/>
      <c r="AD32" s="1007"/>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2"/>
      <c r="AC33" s="1003"/>
      <c r="AD33" s="1003"/>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6"/>
      <c r="B34" s="647"/>
      <c r="C34" s="647"/>
      <c r="D34" s="647"/>
      <c r="E34" s="647"/>
      <c r="F34" s="648"/>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1" t="s">
        <v>498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470</v>
      </c>
      <c r="B37" s="513"/>
      <c r="C37" s="513"/>
      <c r="D37" s="513"/>
      <c r="E37" s="513"/>
      <c r="F37" s="514"/>
      <c r="G37" s="798" t="s">
        <v>265</v>
      </c>
      <c r="H37" s="783"/>
      <c r="I37" s="783"/>
      <c r="J37" s="783"/>
      <c r="K37" s="783"/>
      <c r="L37" s="783"/>
      <c r="M37" s="783"/>
      <c r="N37" s="783"/>
      <c r="O37" s="784"/>
      <c r="P37" s="782" t="s">
        <v>59</v>
      </c>
      <c r="Q37" s="783"/>
      <c r="R37" s="783"/>
      <c r="S37" s="783"/>
      <c r="T37" s="783"/>
      <c r="U37" s="783"/>
      <c r="V37" s="783"/>
      <c r="W37" s="783"/>
      <c r="X37" s="784"/>
      <c r="Y37" s="1008"/>
      <c r="Z37" s="412"/>
      <c r="AA37" s="413"/>
      <c r="AB37" s="1012" t="s">
        <v>11</v>
      </c>
      <c r="AC37" s="1013"/>
      <c r="AD37" s="1014"/>
      <c r="AE37" s="1000" t="s">
        <v>552</v>
      </c>
      <c r="AF37" s="1000"/>
      <c r="AG37" s="1000"/>
      <c r="AH37" s="1000"/>
      <c r="AI37" s="1000" t="s">
        <v>549</v>
      </c>
      <c r="AJ37" s="1000"/>
      <c r="AK37" s="1000"/>
      <c r="AL37" s="1000"/>
      <c r="AM37" s="1000" t="s">
        <v>546</v>
      </c>
      <c r="AN37" s="1000"/>
      <c r="AO37" s="1000"/>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9"/>
      <c r="Z38" s="1010"/>
      <c r="AA38" s="1011"/>
      <c r="AB38" s="1015"/>
      <c r="AC38" s="1016"/>
      <c r="AD38" s="1017"/>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1"/>
      <c r="AC39" s="1007"/>
      <c r="AD39" s="100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2"/>
      <c r="AC40" s="1003"/>
      <c r="AD40" s="100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6"/>
      <c r="B41" s="647"/>
      <c r="C41" s="647"/>
      <c r="D41" s="647"/>
      <c r="E41" s="647"/>
      <c r="F41" s="648"/>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1" t="s">
        <v>498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470</v>
      </c>
      <c r="B44" s="513"/>
      <c r="C44" s="513"/>
      <c r="D44" s="513"/>
      <c r="E44" s="513"/>
      <c r="F44" s="514"/>
      <c r="G44" s="798" t="s">
        <v>265</v>
      </c>
      <c r="H44" s="783"/>
      <c r="I44" s="783"/>
      <c r="J44" s="783"/>
      <c r="K44" s="783"/>
      <c r="L44" s="783"/>
      <c r="M44" s="783"/>
      <c r="N44" s="783"/>
      <c r="O44" s="784"/>
      <c r="P44" s="782" t="s">
        <v>59</v>
      </c>
      <c r="Q44" s="783"/>
      <c r="R44" s="783"/>
      <c r="S44" s="783"/>
      <c r="T44" s="783"/>
      <c r="U44" s="783"/>
      <c r="V44" s="783"/>
      <c r="W44" s="783"/>
      <c r="X44" s="784"/>
      <c r="Y44" s="1008"/>
      <c r="Z44" s="412"/>
      <c r="AA44" s="413"/>
      <c r="AB44" s="1012" t="s">
        <v>11</v>
      </c>
      <c r="AC44" s="1013"/>
      <c r="AD44" s="1014"/>
      <c r="AE44" s="1000" t="s">
        <v>550</v>
      </c>
      <c r="AF44" s="1000"/>
      <c r="AG44" s="1000"/>
      <c r="AH44" s="1000"/>
      <c r="AI44" s="1000" t="s">
        <v>547</v>
      </c>
      <c r="AJ44" s="1000"/>
      <c r="AK44" s="1000"/>
      <c r="AL44" s="1000"/>
      <c r="AM44" s="1000" t="s">
        <v>521</v>
      </c>
      <c r="AN44" s="1000"/>
      <c r="AO44" s="1000"/>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9"/>
      <c r="Z45" s="1010"/>
      <c r="AA45" s="1011"/>
      <c r="AB45" s="1015"/>
      <c r="AC45" s="1016"/>
      <c r="AD45" s="1017"/>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1"/>
      <c r="AC46" s="1007"/>
      <c r="AD46" s="100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2"/>
      <c r="AC47" s="1003"/>
      <c r="AD47" s="100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6"/>
      <c r="B48" s="647"/>
      <c r="C48" s="647"/>
      <c r="D48" s="647"/>
      <c r="E48" s="647"/>
      <c r="F48" s="648"/>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1" t="s">
        <v>498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470</v>
      </c>
      <c r="B51" s="513"/>
      <c r="C51" s="513"/>
      <c r="D51" s="513"/>
      <c r="E51" s="513"/>
      <c r="F51" s="514"/>
      <c r="G51" s="798" t="s">
        <v>265</v>
      </c>
      <c r="H51" s="783"/>
      <c r="I51" s="783"/>
      <c r="J51" s="783"/>
      <c r="K51" s="783"/>
      <c r="L51" s="783"/>
      <c r="M51" s="783"/>
      <c r="N51" s="783"/>
      <c r="O51" s="784"/>
      <c r="P51" s="782" t="s">
        <v>59</v>
      </c>
      <c r="Q51" s="783"/>
      <c r="R51" s="783"/>
      <c r="S51" s="783"/>
      <c r="T51" s="783"/>
      <c r="U51" s="783"/>
      <c r="V51" s="783"/>
      <c r="W51" s="783"/>
      <c r="X51" s="784"/>
      <c r="Y51" s="1008"/>
      <c r="Z51" s="412"/>
      <c r="AA51" s="413"/>
      <c r="AB51" s="458" t="s">
        <v>11</v>
      </c>
      <c r="AC51" s="1013"/>
      <c r="AD51" s="1014"/>
      <c r="AE51" s="1000" t="s">
        <v>550</v>
      </c>
      <c r="AF51" s="1000"/>
      <c r="AG51" s="1000"/>
      <c r="AH51" s="1000"/>
      <c r="AI51" s="1000" t="s">
        <v>547</v>
      </c>
      <c r="AJ51" s="1000"/>
      <c r="AK51" s="1000"/>
      <c r="AL51" s="1000"/>
      <c r="AM51" s="1000" t="s">
        <v>521</v>
      </c>
      <c r="AN51" s="1000"/>
      <c r="AO51" s="1000"/>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9"/>
      <c r="Z52" s="1010"/>
      <c r="AA52" s="1011"/>
      <c r="AB52" s="1015"/>
      <c r="AC52" s="1016"/>
      <c r="AD52" s="1017"/>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1"/>
      <c r="AC53" s="1007"/>
      <c r="AD53" s="100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2"/>
      <c r="AC54" s="1003"/>
      <c r="AD54" s="100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6"/>
      <c r="B55" s="647"/>
      <c r="C55" s="647"/>
      <c r="D55" s="647"/>
      <c r="E55" s="647"/>
      <c r="F55" s="648"/>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1" t="s">
        <v>498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470</v>
      </c>
      <c r="B58" s="513"/>
      <c r="C58" s="513"/>
      <c r="D58" s="513"/>
      <c r="E58" s="513"/>
      <c r="F58" s="514"/>
      <c r="G58" s="798" t="s">
        <v>265</v>
      </c>
      <c r="H58" s="783"/>
      <c r="I58" s="783"/>
      <c r="J58" s="783"/>
      <c r="K58" s="783"/>
      <c r="L58" s="783"/>
      <c r="M58" s="783"/>
      <c r="N58" s="783"/>
      <c r="O58" s="784"/>
      <c r="P58" s="782" t="s">
        <v>59</v>
      </c>
      <c r="Q58" s="783"/>
      <c r="R58" s="783"/>
      <c r="S58" s="783"/>
      <c r="T58" s="783"/>
      <c r="U58" s="783"/>
      <c r="V58" s="783"/>
      <c r="W58" s="783"/>
      <c r="X58" s="784"/>
      <c r="Y58" s="1008"/>
      <c r="Z58" s="412"/>
      <c r="AA58" s="413"/>
      <c r="AB58" s="1012" t="s">
        <v>11</v>
      </c>
      <c r="AC58" s="1013"/>
      <c r="AD58" s="1014"/>
      <c r="AE58" s="1000" t="s">
        <v>550</v>
      </c>
      <c r="AF58" s="1000"/>
      <c r="AG58" s="1000"/>
      <c r="AH58" s="1000"/>
      <c r="AI58" s="1000" t="s">
        <v>547</v>
      </c>
      <c r="AJ58" s="1000"/>
      <c r="AK58" s="1000"/>
      <c r="AL58" s="1000"/>
      <c r="AM58" s="1000" t="s">
        <v>521</v>
      </c>
      <c r="AN58" s="1000"/>
      <c r="AO58" s="1000"/>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9"/>
      <c r="Z59" s="1010"/>
      <c r="AA59" s="1011"/>
      <c r="AB59" s="1015"/>
      <c r="AC59" s="1016"/>
      <c r="AD59" s="1017"/>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1"/>
      <c r="AC60" s="1007"/>
      <c r="AD60" s="100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2"/>
      <c r="AC61" s="1003"/>
      <c r="AD61" s="100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6"/>
      <c r="B62" s="647"/>
      <c r="C62" s="647"/>
      <c r="D62" s="647"/>
      <c r="E62" s="647"/>
      <c r="F62" s="648"/>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1" t="s">
        <v>498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470</v>
      </c>
      <c r="B65" s="513"/>
      <c r="C65" s="513"/>
      <c r="D65" s="513"/>
      <c r="E65" s="513"/>
      <c r="F65" s="514"/>
      <c r="G65" s="798" t="s">
        <v>265</v>
      </c>
      <c r="H65" s="783"/>
      <c r="I65" s="783"/>
      <c r="J65" s="783"/>
      <c r="K65" s="783"/>
      <c r="L65" s="783"/>
      <c r="M65" s="783"/>
      <c r="N65" s="783"/>
      <c r="O65" s="784"/>
      <c r="P65" s="782" t="s">
        <v>59</v>
      </c>
      <c r="Q65" s="783"/>
      <c r="R65" s="783"/>
      <c r="S65" s="783"/>
      <c r="T65" s="783"/>
      <c r="U65" s="783"/>
      <c r="V65" s="783"/>
      <c r="W65" s="783"/>
      <c r="X65" s="784"/>
      <c r="Y65" s="1008"/>
      <c r="Z65" s="412"/>
      <c r="AA65" s="413"/>
      <c r="AB65" s="1012" t="s">
        <v>11</v>
      </c>
      <c r="AC65" s="1013"/>
      <c r="AD65" s="1014"/>
      <c r="AE65" s="1000" t="s">
        <v>550</v>
      </c>
      <c r="AF65" s="1000"/>
      <c r="AG65" s="1000"/>
      <c r="AH65" s="1000"/>
      <c r="AI65" s="1000" t="s">
        <v>547</v>
      </c>
      <c r="AJ65" s="1000"/>
      <c r="AK65" s="1000"/>
      <c r="AL65" s="1000"/>
      <c r="AM65" s="1000" t="s">
        <v>521</v>
      </c>
      <c r="AN65" s="1000"/>
      <c r="AO65" s="1000"/>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9"/>
      <c r="Z66" s="1010"/>
      <c r="AA66" s="1011"/>
      <c r="AB66" s="1015"/>
      <c r="AC66" s="1016"/>
      <c r="AD66" s="1017"/>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1"/>
      <c r="AC67" s="1007"/>
      <c r="AD67" s="1007"/>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2"/>
      <c r="AC68" s="1003"/>
      <c r="AD68" s="1003"/>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6"/>
      <c r="B69" s="647"/>
      <c r="C69" s="647"/>
      <c r="D69" s="647"/>
      <c r="E69" s="647"/>
      <c r="F69" s="648"/>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1" t="s">
        <v>498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39" t="s">
        <v>484</v>
      </c>
      <c r="H2" s="440"/>
      <c r="I2" s="440"/>
      <c r="J2" s="440"/>
      <c r="K2" s="440"/>
      <c r="L2" s="440"/>
      <c r="M2" s="440"/>
      <c r="N2" s="440"/>
      <c r="O2" s="440"/>
      <c r="P2" s="440"/>
      <c r="Q2" s="440"/>
      <c r="R2" s="440"/>
      <c r="S2" s="440"/>
      <c r="T2" s="440"/>
      <c r="U2" s="440"/>
      <c r="V2" s="440"/>
      <c r="W2" s="440"/>
      <c r="X2" s="440"/>
      <c r="Y2" s="440"/>
      <c r="Z2" s="440"/>
      <c r="AA2" s="440"/>
      <c r="AB2" s="441"/>
      <c r="AC2" s="439" t="s">
        <v>486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0"/>
      <c r="B6" s="1041"/>
      <c r="C6" s="1041"/>
      <c r="D6" s="1041"/>
      <c r="E6" s="1041"/>
      <c r="F6" s="1042"/>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0"/>
      <c r="B7" s="1041"/>
      <c r="C7" s="1041"/>
      <c r="D7" s="1041"/>
      <c r="E7" s="1041"/>
      <c r="F7" s="1042"/>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0"/>
      <c r="B8" s="1041"/>
      <c r="C8" s="1041"/>
      <c r="D8" s="1041"/>
      <c r="E8" s="1041"/>
      <c r="F8" s="1042"/>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0"/>
      <c r="B9" s="1041"/>
      <c r="C9" s="1041"/>
      <c r="D9" s="1041"/>
      <c r="E9" s="1041"/>
      <c r="F9" s="1042"/>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0"/>
      <c r="B10" s="1041"/>
      <c r="C10" s="1041"/>
      <c r="D10" s="1041"/>
      <c r="E10" s="1041"/>
      <c r="F10" s="1042"/>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0"/>
      <c r="B11" s="1041"/>
      <c r="C11" s="1041"/>
      <c r="D11" s="1041"/>
      <c r="E11" s="1041"/>
      <c r="F11" s="1042"/>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0"/>
      <c r="B12" s="1041"/>
      <c r="C12" s="1041"/>
      <c r="D12" s="1041"/>
      <c r="E12" s="1041"/>
      <c r="F12" s="1042"/>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0"/>
      <c r="B13" s="1041"/>
      <c r="C13" s="1041"/>
      <c r="D13" s="1041"/>
      <c r="E13" s="1041"/>
      <c r="F13" s="1042"/>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0"/>
      <c r="B14" s="1041"/>
      <c r="C14" s="1041"/>
      <c r="D14" s="1041"/>
      <c r="E14" s="1041"/>
      <c r="F14" s="104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0"/>
      <c r="B15" s="1041"/>
      <c r="C15" s="1041"/>
      <c r="D15" s="1041"/>
      <c r="E15" s="1041"/>
      <c r="F15" s="1042"/>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0"/>
      <c r="B16" s="1041"/>
      <c r="C16" s="1041"/>
      <c r="D16" s="1041"/>
      <c r="E16" s="1041"/>
      <c r="F16" s="1042"/>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0"/>
      <c r="B19" s="1041"/>
      <c r="C19" s="1041"/>
      <c r="D19" s="1041"/>
      <c r="E19" s="1041"/>
      <c r="F19" s="1042"/>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0"/>
      <c r="B20" s="1041"/>
      <c r="C20" s="1041"/>
      <c r="D20" s="1041"/>
      <c r="E20" s="1041"/>
      <c r="F20" s="1042"/>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0"/>
      <c r="B21" s="1041"/>
      <c r="C21" s="1041"/>
      <c r="D21" s="1041"/>
      <c r="E21" s="1041"/>
      <c r="F21" s="1042"/>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0"/>
      <c r="B22" s="1041"/>
      <c r="C22" s="1041"/>
      <c r="D22" s="1041"/>
      <c r="E22" s="1041"/>
      <c r="F22" s="1042"/>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0"/>
      <c r="B23" s="1041"/>
      <c r="C23" s="1041"/>
      <c r="D23" s="1041"/>
      <c r="E23" s="1041"/>
      <c r="F23" s="1042"/>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0"/>
      <c r="B24" s="1041"/>
      <c r="C24" s="1041"/>
      <c r="D24" s="1041"/>
      <c r="E24" s="1041"/>
      <c r="F24" s="1042"/>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0"/>
      <c r="B25" s="1041"/>
      <c r="C25" s="1041"/>
      <c r="D25" s="1041"/>
      <c r="E25" s="1041"/>
      <c r="F25" s="1042"/>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0"/>
      <c r="B26" s="1041"/>
      <c r="C26" s="1041"/>
      <c r="D26" s="1041"/>
      <c r="E26" s="1041"/>
      <c r="F26" s="1042"/>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0"/>
      <c r="B27" s="1041"/>
      <c r="C27" s="1041"/>
      <c r="D27" s="1041"/>
      <c r="E27" s="1041"/>
      <c r="F27" s="104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0"/>
      <c r="B28" s="1041"/>
      <c r="C28" s="1041"/>
      <c r="D28" s="1041"/>
      <c r="E28" s="1041"/>
      <c r="F28" s="1042"/>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0"/>
      <c r="B29" s="1041"/>
      <c r="C29" s="1041"/>
      <c r="D29" s="1041"/>
      <c r="E29" s="1041"/>
      <c r="F29" s="1042"/>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0"/>
      <c r="B32" s="1041"/>
      <c r="C32" s="1041"/>
      <c r="D32" s="1041"/>
      <c r="E32" s="1041"/>
      <c r="F32" s="1042"/>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0"/>
      <c r="B33" s="1041"/>
      <c r="C33" s="1041"/>
      <c r="D33" s="1041"/>
      <c r="E33" s="1041"/>
      <c r="F33" s="1042"/>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0"/>
      <c r="B34" s="1041"/>
      <c r="C34" s="1041"/>
      <c r="D34" s="1041"/>
      <c r="E34" s="1041"/>
      <c r="F34" s="1042"/>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0"/>
      <c r="B35" s="1041"/>
      <c r="C35" s="1041"/>
      <c r="D35" s="1041"/>
      <c r="E35" s="1041"/>
      <c r="F35" s="1042"/>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0"/>
      <c r="B36" s="1041"/>
      <c r="C36" s="1041"/>
      <c r="D36" s="1041"/>
      <c r="E36" s="1041"/>
      <c r="F36" s="1042"/>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0"/>
      <c r="B37" s="1041"/>
      <c r="C37" s="1041"/>
      <c r="D37" s="1041"/>
      <c r="E37" s="1041"/>
      <c r="F37" s="1042"/>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0"/>
      <c r="B38" s="1041"/>
      <c r="C38" s="1041"/>
      <c r="D38" s="1041"/>
      <c r="E38" s="1041"/>
      <c r="F38" s="1042"/>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0"/>
      <c r="B39" s="1041"/>
      <c r="C39" s="1041"/>
      <c r="D39" s="1041"/>
      <c r="E39" s="1041"/>
      <c r="F39" s="1042"/>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0"/>
      <c r="B40" s="1041"/>
      <c r="C40" s="1041"/>
      <c r="D40" s="1041"/>
      <c r="E40" s="1041"/>
      <c r="F40" s="104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0"/>
      <c r="B41" s="1041"/>
      <c r="C41" s="1041"/>
      <c r="D41" s="1041"/>
      <c r="E41" s="1041"/>
      <c r="F41" s="1042"/>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0"/>
      <c r="B42" s="1041"/>
      <c r="C42" s="1041"/>
      <c r="D42" s="1041"/>
      <c r="E42" s="1041"/>
      <c r="F42" s="1042"/>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0"/>
      <c r="B45" s="1041"/>
      <c r="C45" s="1041"/>
      <c r="D45" s="1041"/>
      <c r="E45" s="1041"/>
      <c r="F45" s="1042"/>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0"/>
      <c r="B46" s="1041"/>
      <c r="C46" s="1041"/>
      <c r="D46" s="1041"/>
      <c r="E46" s="1041"/>
      <c r="F46" s="1042"/>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0"/>
      <c r="B47" s="1041"/>
      <c r="C47" s="1041"/>
      <c r="D47" s="1041"/>
      <c r="E47" s="1041"/>
      <c r="F47" s="1042"/>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0"/>
      <c r="B48" s="1041"/>
      <c r="C48" s="1041"/>
      <c r="D48" s="1041"/>
      <c r="E48" s="1041"/>
      <c r="F48" s="1042"/>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0"/>
      <c r="B49" s="1041"/>
      <c r="C49" s="1041"/>
      <c r="D49" s="1041"/>
      <c r="E49" s="1041"/>
      <c r="F49" s="1042"/>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0"/>
      <c r="B50" s="1041"/>
      <c r="C50" s="1041"/>
      <c r="D50" s="1041"/>
      <c r="E50" s="1041"/>
      <c r="F50" s="1042"/>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0"/>
      <c r="B51" s="1041"/>
      <c r="C51" s="1041"/>
      <c r="D51" s="1041"/>
      <c r="E51" s="1041"/>
      <c r="F51" s="1042"/>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0"/>
      <c r="B52" s="1041"/>
      <c r="C52" s="1041"/>
      <c r="D52" s="1041"/>
      <c r="E52" s="1041"/>
      <c r="F52" s="1042"/>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0"/>
      <c r="B56" s="1041"/>
      <c r="C56" s="1041"/>
      <c r="D56" s="1041"/>
      <c r="E56" s="1041"/>
      <c r="F56" s="1042"/>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0"/>
      <c r="B59" s="1041"/>
      <c r="C59" s="1041"/>
      <c r="D59" s="1041"/>
      <c r="E59" s="1041"/>
      <c r="F59" s="1042"/>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0"/>
      <c r="B60" s="1041"/>
      <c r="C60" s="1041"/>
      <c r="D60" s="1041"/>
      <c r="E60" s="1041"/>
      <c r="F60" s="1042"/>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0"/>
      <c r="B61" s="1041"/>
      <c r="C61" s="1041"/>
      <c r="D61" s="1041"/>
      <c r="E61" s="1041"/>
      <c r="F61" s="1042"/>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0"/>
      <c r="B62" s="1041"/>
      <c r="C62" s="1041"/>
      <c r="D62" s="1041"/>
      <c r="E62" s="1041"/>
      <c r="F62" s="1042"/>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0"/>
      <c r="B63" s="1041"/>
      <c r="C63" s="1041"/>
      <c r="D63" s="1041"/>
      <c r="E63" s="1041"/>
      <c r="F63" s="1042"/>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0"/>
      <c r="B64" s="1041"/>
      <c r="C64" s="1041"/>
      <c r="D64" s="1041"/>
      <c r="E64" s="1041"/>
      <c r="F64" s="1042"/>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0"/>
      <c r="B65" s="1041"/>
      <c r="C65" s="1041"/>
      <c r="D65" s="1041"/>
      <c r="E65" s="1041"/>
      <c r="F65" s="1042"/>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0"/>
      <c r="B66" s="1041"/>
      <c r="C66" s="1041"/>
      <c r="D66" s="1041"/>
      <c r="E66" s="1041"/>
      <c r="F66" s="1042"/>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0"/>
      <c r="B67" s="1041"/>
      <c r="C67" s="1041"/>
      <c r="D67" s="1041"/>
      <c r="E67" s="1041"/>
      <c r="F67" s="104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0"/>
      <c r="B68" s="1041"/>
      <c r="C68" s="1041"/>
      <c r="D68" s="1041"/>
      <c r="E68" s="1041"/>
      <c r="F68" s="1042"/>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0"/>
      <c r="B69" s="1041"/>
      <c r="C69" s="1041"/>
      <c r="D69" s="1041"/>
      <c r="E69" s="1041"/>
      <c r="F69" s="1042"/>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0"/>
      <c r="B72" s="1041"/>
      <c r="C72" s="1041"/>
      <c r="D72" s="1041"/>
      <c r="E72" s="1041"/>
      <c r="F72" s="1042"/>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0"/>
      <c r="B73" s="1041"/>
      <c r="C73" s="1041"/>
      <c r="D73" s="1041"/>
      <c r="E73" s="1041"/>
      <c r="F73" s="1042"/>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0"/>
      <c r="B74" s="1041"/>
      <c r="C74" s="1041"/>
      <c r="D74" s="1041"/>
      <c r="E74" s="1041"/>
      <c r="F74" s="1042"/>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0"/>
      <c r="B75" s="1041"/>
      <c r="C75" s="1041"/>
      <c r="D75" s="1041"/>
      <c r="E75" s="1041"/>
      <c r="F75" s="1042"/>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0"/>
      <c r="B76" s="1041"/>
      <c r="C76" s="1041"/>
      <c r="D76" s="1041"/>
      <c r="E76" s="1041"/>
      <c r="F76" s="1042"/>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0"/>
      <c r="B77" s="1041"/>
      <c r="C77" s="1041"/>
      <c r="D77" s="1041"/>
      <c r="E77" s="1041"/>
      <c r="F77" s="1042"/>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0"/>
      <c r="B78" s="1041"/>
      <c r="C78" s="1041"/>
      <c r="D78" s="1041"/>
      <c r="E78" s="1041"/>
      <c r="F78" s="1042"/>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0"/>
      <c r="B79" s="1041"/>
      <c r="C79" s="1041"/>
      <c r="D79" s="1041"/>
      <c r="E79" s="1041"/>
      <c r="F79" s="1042"/>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0"/>
      <c r="B80" s="1041"/>
      <c r="C80" s="1041"/>
      <c r="D80" s="1041"/>
      <c r="E80" s="1041"/>
      <c r="F80" s="104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0"/>
      <c r="B81" s="1041"/>
      <c r="C81" s="1041"/>
      <c r="D81" s="1041"/>
      <c r="E81" s="1041"/>
      <c r="F81" s="1042"/>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0"/>
      <c r="B82" s="1041"/>
      <c r="C82" s="1041"/>
      <c r="D82" s="1041"/>
      <c r="E82" s="1041"/>
      <c r="F82" s="1042"/>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0"/>
      <c r="B85" s="1041"/>
      <c r="C85" s="1041"/>
      <c r="D85" s="1041"/>
      <c r="E85" s="1041"/>
      <c r="F85" s="1042"/>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0"/>
      <c r="B86" s="1041"/>
      <c r="C86" s="1041"/>
      <c r="D86" s="1041"/>
      <c r="E86" s="1041"/>
      <c r="F86" s="1042"/>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0"/>
      <c r="B87" s="1041"/>
      <c r="C87" s="1041"/>
      <c r="D87" s="1041"/>
      <c r="E87" s="1041"/>
      <c r="F87" s="1042"/>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0"/>
      <c r="B88" s="1041"/>
      <c r="C88" s="1041"/>
      <c r="D88" s="1041"/>
      <c r="E88" s="1041"/>
      <c r="F88" s="1042"/>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0"/>
      <c r="B89" s="1041"/>
      <c r="C89" s="1041"/>
      <c r="D89" s="1041"/>
      <c r="E89" s="1041"/>
      <c r="F89" s="1042"/>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0"/>
      <c r="B90" s="1041"/>
      <c r="C90" s="1041"/>
      <c r="D90" s="1041"/>
      <c r="E90" s="1041"/>
      <c r="F90" s="1042"/>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0"/>
      <c r="B91" s="1041"/>
      <c r="C91" s="1041"/>
      <c r="D91" s="1041"/>
      <c r="E91" s="1041"/>
      <c r="F91" s="1042"/>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0"/>
      <c r="B92" s="1041"/>
      <c r="C92" s="1041"/>
      <c r="D92" s="1041"/>
      <c r="E92" s="1041"/>
      <c r="F92" s="1042"/>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0"/>
      <c r="B93" s="1041"/>
      <c r="C93" s="1041"/>
      <c r="D93" s="1041"/>
      <c r="E93" s="1041"/>
      <c r="F93" s="104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0"/>
      <c r="B94" s="1041"/>
      <c r="C94" s="1041"/>
      <c r="D94" s="1041"/>
      <c r="E94" s="1041"/>
      <c r="F94" s="1042"/>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0"/>
      <c r="B95" s="1041"/>
      <c r="C95" s="1041"/>
      <c r="D95" s="1041"/>
      <c r="E95" s="1041"/>
      <c r="F95" s="1042"/>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0"/>
      <c r="B98" s="1041"/>
      <c r="C98" s="1041"/>
      <c r="D98" s="1041"/>
      <c r="E98" s="1041"/>
      <c r="F98" s="1042"/>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0"/>
      <c r="B99" s="1041"/>
      <c r="C99" s="1041"/>
      <c r="D99" s="1041"/>
      <c r="E99" s="1041"/>
      <c r="F99" s="1042"/>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0"/>
      <c r="B100" s="1041"/>
      <c r="C100" s="1041"/>
      <c r="D100" s="1041"/>
      <c r="E100" s="1041"/>
      <c r="F100" s="104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0"/>
      <c r="B101" s="1041"/>
      <c r="C101" s="1041"/>
      <c r="D101" s="1041"/>
      <c r="E101" s="1041"/>
      <c r="F101" s="104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0"/>
      <c r="B102" s="1041"/>
      <c r="C102" s="1041"/>
      <c r="D102" s="1041"/>
      <c r="E102" s="1041"/>
      <c r="F102" s="104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0"/>
      <c r="B103" s="1041"/>
      <c r="C103" s="1041"/>
      <c r="D103" s="1041"/>
      <c r="E103" s="1041"/>
      <c r="F103" s="104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0"/>
      <c r="B104" s="1041"/>
      <c r="C104" s="1041"/>
      <c r="D104" s="1041"/>
      <c r="E104" s="1041"/>
      <c r="F104" s="104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0"/>
      <c r="B105" s="1041"/>
      <c r="C105" s="1041"/>
      <c r="D105" s="1041"/>
      <c r="E105" s="1041"/>
      <c r="F105" s="104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0"/>
      <c r="B109" s="1041"/>
      <c r="C109" s="1041"/>
      <c r="D109" s="1041"/>
      <c r="E109" s="1041"/>
      <c r="F109" s="1042"/>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0"/>
      <c r="B112" s="1041"/>
      <c r="C112" s="1041"/>
      <c r="D112" s="1041"/>
      <c r="E112" s="1041"/>
      <c r="F112" s="104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0"/>
      <c r="B113" s="1041"/>
      <c r="C113" s="1041"/>
      <c r="D113" s="1041"/>
      <c r="E113" s="1041"/>
      <c r="F113" s="104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0"/>
      <c r="B114" s="1041"/>
      <c r="C114" s="1041"/>
      <c r="D114" s="1041"/>
      <c r="E114" s="1041"/>
      <c r="F114" s="104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0"/>
      <c r="B115" s="1041"/>
      <c r="C115" s="1041"/>
      <c r="D115" s="1041"/>
      <c r="E115" s="1041"/>
      <c r="F115" s="104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0"/>
      <c r="B116" s="1041"/>
      <c r="C116" s="1041"/>
      <c r="D116" s="1041"/>
      <c r="E116" s="1041"/>
      <c r="F116" s="104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0"/>
      <c r="B117" s="1041"/>
      <c r="C117" s="1041"/>
      <c r="D117" s="1041"/>
      <c r="E117" s="1041"/>
      <c r="F117" s="104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0"/>
      <c r="B118" s="1041"/>
      <c r="C118" s="1041"/>
      <c r="D118" s="1041"/>
      <c r="E118" s="1041"/>
      <c r="F118" s="104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0"/>
      <c r="B119" s="1041"/>
      <c r="C119" s="1041"/>
      <c r="D119" s="1041"/>
      <c r="E119" s="1041"/>
      <c r="F119" s="104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0"/>
      <c r="B120" s="1041"/>
      <c r="C120" s="1041"/>
      <c r="D120" s="1041"/>
      <c r="E120" s="1041"/>
      <c r="F120" s="104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0"/>
      <c r="B121" s="1041"/>
      <c r="C121" s="1041"/>
      <c r="D121" s="1041"/>
      <c r="E121" s="1041"/>
      <c r="F121" s="1042"/>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0"/>
      <c r="B122" s="1041"/>
      <c r="C122" s="1041"/>
      <c r="D122" s="1041"/>
      <c r="E122" s="1041"/>
      <c r="F122" s="1042"/>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0"/>
      <c r="B125" s="1041"/>
      <c r="C125" s="1041"/>
      <c r="D125" s="1041"/>
      <c r="E125" s="1041"/>
      <c r="F125" s="104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0"/>
      <c r="B126" s="1041"/>
      <c r="C126" s="1041"/>
      <c r="D126" s="1041"/>
      <c r="E126" s="1041"/>
      <c r="F126" s="104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0"/>
      <c r="B127" s="1041"/>
      <c r="C127" s="1041"/>
      <c r="D127" s="1041"/>
      <c r="E127" s="1041"/>
      <c r="F127" s="104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0"/>
      <c r="B128" s="1041"/>
      <c r="C128" s="1041"/>
      <c r="D128" s="1041"/>
      <c r="E128" s="1041"/>
      <c r="F128" s="104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0"/>
      <c r="B129" s="1041"/>
      <c r="C129" s="1041"/>
      <c r="D129" s="1041"/>
      <c r="E129" s="1041"/>
      <c r="F129" s="104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0"/>
      <c r="B130" s="1041"/>
      <c r="C130" s="1041"/>
      <c r="D130" s="1041"/>
      <c r="E130" s="1041"/>
      <c r="F130" s="104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0"/>
      <c r="B131" s="1041"/>
      <c r="C131" s="1041"/>
      <c r="D131" s="1041"/>
      <c r="E131" s="1041"/>
      <c r="F131" s="104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0"/>
      <c r="B132" s="1041"/>
      <c r="C132" s="1041"/>
      <c r="D132" s="1041"/>
      <c r="E132" s="1041"/>
      <c r="F132" s="104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0"/>
      <c r="B133" s="1041"/>
      <c r="C133" s="1041"/>
      <c r="D133" s="1041"/>
      <c r="E133" s="1041"/>
      <c r="F133" s="104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0"/>
      <c r="B134" s="1041"/>
      <c r="C134" s="1041"/>
      <c r="D134" s="1041"/>
      <c r="E134" s="1041"/>
      <c r="F134" s="1042"/>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0"/>
      <c r="B135" s="1041"/>
      <c r="C135" s="1041"/>
      <c r="D135" s="1041"/>
      <c r="E135" s="1041"/>
      <c r="F135" s="1042"/>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0"/>
      <c r="B138" s="1041"/>
      <c r="C138" s="1041"/>
      <c r="D138" s="1041"/>
      <c r="E138" s="1041"/>
      <c r="F138" s="104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0"/>
      <c r="B139" s="1041"/>
      <c r="C139" s="1041"/>
      <c r="D139" s="1041"/>
      <c r="E139" s="1041"/>
      <c r="F139" s="104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0"/>
      <c r="B140" s="1041"/>
      <c r="C140" s="1041"/>
      <c r="D140" s="1041"/>
      <c r="E140" s="1041"/>
      <c r="F140" s="104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0"/>
      <c r="B141" s="1041"/>
      <c r="C141" s="1041"/>
      <c r="D141" s="1041"/>
      <c r="E141" s="1041"/>
      <c r="F141" s="104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0"/>
      <c r="B142" s="1041"/>
      <c r="C142" s="1041"/>
      <c r="D142" s="1041"/>
      <c r="E142" s="1041"/>
      <c r="F142" s="104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0"/>
      <c r="B143" s="1041"/>
      <c r="C143" s="1041"/>
      <c r="D143" s="1041"/>
      <c r="E143" s="1041"/>
      <c r="F143" s="104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0"/>
      <c r="B144" s="1041"/>
      <c r="C144" s="1041"/>
      <c r="D144" s="1041"/>
      <c r="E144" s="1041"/>
      <c r="F144" s="104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0"/>
      <c r="B145" s="1041"/>
      <c r="C145" s="1041"/>
      <c r="D145" s="1041"/>
      <c r="E145" s="1041"/>
      <c r="F145" s="104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0"/>
      <c r="B146" s="1041"/>
      <c r="C146" s="1041"/>
      <c r="D146" s="1041"/>
      <c r="E146" s="1041"/>
      <c r="F146" s="104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0"/>
      <c r="B147" s="1041"/>
      <c r="C147" s="1041"/>
      <c r="D147" s="1041"/>
      <c r="E147" s="1041"/>
      <c r="F147" s="1042"/>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0"/>
      <c r="B148" s="1041"/>
      <c r="C148" s="1041"/>
      <c r="D148" s="1041"/>
      <c r="E148" s="1041"/>
      <c r="F148" s="1042"/>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0"/>
      <c r="B151" s="1041"/>
      <c r="C151" s="1041"/>
      <c r="D151" s="1041"/>
      <c r="E151" s="1041"/>
      <c r="F151" s="104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0"/>
      <c r="B152" s="1041"/>
      <c r="C152" s="1041"/>
      <c r="D152" s="1041"/>
      <c r="E152" s="1041"/>
      <c r="F152" s="104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0"/>
      <c r="B153" s="1041"/>
      <c r="C153" s="1041"/>
      <c r="D153" s="1041"/>
      <c r="E153" s="1041"/>
      <c r="F153" s="104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0"/>
      <c r="B154" s="1041"/>
      <c r="C154" s="1041"/>
      <c r="D154" s="1041"/>
      <c r="E154" s="1041"/>
      <c r="F154" s="104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0"/>
      <c r="B155" s="1041"/>
      <c r="C155" s="1041"/>
      <c r="D155" s="1041"/>
      <c r="E155" s="1041"/>
      <c r="F155" s="104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0"/>
      <c r="B156" s="1041"/>
      <c r="C156" s="1041"/>
      <c r="D156" s="1041"/>
      <c r="E156" s="1041"/>
      <c r="F156" s="104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0"/>
      <c r="B157" s="1041"/>
      <c r="C157" s="1041"/>
      <c r="D157" s="1041"/>
      <c r="E157" s="1041"/>
      <c r="F157" s="104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0"/>
      <c r="B158" s="1041"/>
      <c r="C158" s="1041"/>
      <c r="D158" s="1041"/>
      <c r="E158" s="1041"/>
      <c r="F158" s="104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0"/>
      <c r="B162" s="1041"/>
      <c r="C162" s="1041"/>
      <c r="D162" s="1041"/>
      <c r="E162" s="1041"/>
      <c r="F162" s="1042"/>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0"/>
      <c r="B165" s="1041"/>
      <c r="C165" s="1041"/>
      <c r="D165" s="1041"/>
      <c r="E165" s="1041"/>
      <c r="F165" s="104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0"/>
      <c r="B166" s="1041"/>
      <c r="C166" s="1041"/>
      <c r="D166" s="1041"/>
      <c r="E166" s="1041"/>
      <c r="F166" s="104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0"/>
      <c r="B167" s="1041"/>
      <c r="C167" s="1041"/>
      <c r="D167" s="1041"/>
      <c r="E167" s="1041"/>
      <c r="F167" s="104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0"/>
      <c r="B168" s="1041"/>
      <c r="C168" s="1041"/>
      <c r="D168" s="1041"/>
      <c r="E168" s="1041"/>
      <c r="F168" s="104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0"/>
      <c r="B169" s="1041"/>
      <c r="C169" s="1041"/>
      <c r="D169" s="1041"/>
      <c r="E169" s="1041"/>
      <c r="F169" s="104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0"/>
      <c r="B170" s="1041"/>
      <c r="C170" s="1041"/>
      <c r="D170" s="1041"/>
      <c r="E170" s="1041"/>
      <c r="F170" s="104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0"/>
      <c r="B171" s="1041"/>
      <c r="C171" s="1041"/>
      <c r="D171" s="1041"/>
      <c r="E171" s="1041"/>
      <c r="F171" s="104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0"/>
      <c r="B172" s="1041"/>
      <c r="C172" s="1041"/>
      <c r="D172" s="1041"/>
      <c r="E172" s="1041"/>
      <c r="F172" s="104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0"/>
      <c r="B173" s="1041"/>
      <c r="C173" s="1041"/>
      <c r="D173" s="1041"/>
      <c r="E173" s="1041"/>
      <c r="F173" s="104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0"/>
      <c r="B174" s="1041"/>
      <c r="C174" s="1041"/>
      <c r="D174" s="1041"/>
      <c r="E174" s="1041"/>
      <c r="F174" s="1042"/>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0"/>
      <c r="B175" s="1041"/>
      <c r="C175" s="1041"/>
      <c r="D175" s="1041"/>
      <c r="E175" s="1041"/>
      <c r="F175" s="1042"/>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0"/>
      <c r="B178" s="1041"/>
      <c r="C178" s="1041"/>
      <c r="D178" s="1041"/>
      <c r="E178" s="1041"/>
      <c r="F178" s="104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0"/>
      <c r="B179" s="1041"/>
      <c r="C179" s="1041"/>
      <c r="D179" s="1041"/>
      <c r="E179" s="1041"/>
      <c r="F179" s="104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0"/>
      <c r="B180" s="1041"/>
      <c r="C180" s="1041"/>
      <c r="D180" s="1041"/>
      <c r="E180" s="1041"/>
      <c r="F180" s="104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0"/>
      <c r="B181" s="1041"/>
      <c r="C181" s="1041"/>
      <c r="D181" s="1041"/>
      <c r="E181" s="1041"/>
      <c r="F181" s="104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0"/>
      <c r="B182" s="1041"/>
      <c r="C182" s="1041"/>
      <c r="D182" s="1041"/>
      <c r="E182" s="1041"/>
      <c r="F182" s="104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0"/>
      <c r="B183" s="1041"/>
      <c r="C183" s="1041"/>
      <c r="D183" s="1041"/>
      <c r="E183" s="1041"/>
      <c r="F183" s="104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0"/>
      <c r="B184" s="1041"/>
      <c r="C184" s="1041"/>
      <c r="D184" s="1041"/>
      <c r="E184" s="1041"/>
      <c r="F184" s="104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0"/>
      <c r="B185" s="1041"/>
      <c r="C185" s="1041"/>
      <c r="D185" s="1041"/>
      <c r="E185" s="1041"/>
      <c r="F185" s="104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0"/>
      <c r="B186" s="1041"/>
      <c r="C186" s="1041"/>
      <c r="D186" s="1041"/>
      <c r="E186" s="1041"/>
      <c r="F186" s="104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0"/>
      <c r="B187" s="1041"/>
      <c r="C187" s="1041"/>
      <c r="D187" s="1041"/>
      <c r="E187" s="1041"/>
      <c r="F187" s="1042"/>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0"/>
      <c r="B188" s="1041"/>
      <c r="C188" s="1041"/>
      <c r="D188" s="1041"/>
      <c r="E188" s="1041"/>
      <c r="F188" s="1042"/>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0"/>
      <c r="B191" s="1041"/>
      <c r="C191" s="1041"/>
      <c r="D191" s="1041"/>
      <c r="E191" s="1041"/>
      <c r="F191" s="104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0"/>
      <c r="B192" s="1041"/>
      <c r="C192" s="1041"/>
      <c r="D192" s="1041"/>
      <c r="E192" s="1041"/>
      <c r="F192" s="104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0"/>
      <c r="B193" s="1041"/>
      <c r="C193" s="1041"/>
      <c r="D193" s="1041"/>
      <c r="E193" s="1041"/>
      <c r="F193" s="104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0"/>
      <c r="B194" s="1041"/>
      <c r="C194" s="1041"/>
      <c r="D194" s="1041"/>
      <c r="E194" s="1041"/>
      <c r="F194" s="104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0"/>
      <c r="B195" s="1041"/>
      <c r="C195" s="1041"/>
      <c r="D195" s="1041"/>
      <c r="E195" s="1041"/>
      <c r="F195" s="104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0"/>
      <c r="B196" s="1041"/>
      <c r="C196" s="1041"/>
      <c r="D196" s="1041"/>
      <c r="E196" s="1041"/>
      <c r="F196" s="104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0"/>
      <c r="B197" s="1041"/>
      <c r="C197" s="1041"/>
      <c r="D197" s="1041"/>
      <c r="E197" s="1041"/>
      <c r="F197" s="104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0"/>
      <c r="B198" s="1041"/>
      <c r="C198" s="1041"/>
      <c r="D198" s="1041"/>
      <c r="E198" s="1041"/>
      <c r="F198" s="104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0"/>
      <c r="B199" s="1041"/>
      <c r="C199" s="1041"/>
      <c r="D199" s="1041"/>
      <c r="E199" s="1041"/>
      <c r="F199" s="104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0"/>
      <c r="B200" s="1041"/>
      <c r="C200" s="1041"/>
      <c r="D200" s="1041"/>
      <c r="E200" s="1041"/>
      <c r="F200" s="1042"/>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0"/>
      <c r="B201" s="1041"/>
      <c r="C201" s="1041"/>
      <c r="D201" s="1041"/>
      <c r="E201" s="1041"/>
      <c r="F201" s="1042"/>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0"/>
      <c r="B204" s="1041"/>
      <c r="C204" s="1041"/>
      <c r="D204" s="1041"/>
      <c r="E204" s="1041"/>
      <c r="F204" s="104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0"/>
      <c r="B205" s="1041"/>
      <c r="C205" s="1041"/>
      <c r="D205" s="1041"/>
      <c r="E205" s="1041"/>
      <c r="F205" s="104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0"/>
      <c r="B206" s="1041"/>
      <c r="C206" s="1041"/>
      <c r="D206" s="1041"/>
      <c r="E206" s="1041"/>
      <c r="F206" s="104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0"/>
      <c r="B207" s="1041"/>
      <c r="C207" s="1041"/>
      <c r="D207" s="1041"/>
      <c r="E207" s="1041"/>
      <c r="F207" s="104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0"/>
      <c r="B208" s="1041"/>
      <c r="C208" s="1041"/>
      <c r="D208" s="1041"/>
      <c r="E208" s="1041"/>
      <c r="F208" s="104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0"/>
      <c r="B209" s="1041"/>
      <c r="C209" s="1041"/>
      <c r="D209" s="1041"/>
      <c r="E209" s="1041"/>
      <c r="F209" s="104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0"/>
      <c r="B210" s="1041"/>
      <c r="C210" s="1041"/>
      <c r="D210" s="1041"/>
      <c r="E210" s="1041"/>
      <c r="F210" s="104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0"/>
      <c r="B211" s="1041"/>
      <c r="C211" s="1041"/>
      <c r="D211" s="1041"/>
      <c r="E211" s="1041"/>
      <c r="F211" s="104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0"/>
      <c r="B215" s="1041"/>
      <c r="C215" s="1041"/>
      <c r="D215" s="1041"/>
      <c r="E215" s="1041"/>
      <c r="F215" s="1042"/>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0"/>
      <c r="B218" s="1041"/>
      <c r="C218" s="1041"/>
      <c r="D218" s="1041"/>
      <c r="E218" s="1041"/>
      <c r="F218" s="104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0"/>
      <c r="B219" s="1041"/>
      <c r="C219" s="1041"/>
      <c r="D219" s="1041"/>
      <c r="E219" s="1041"/>
      <c r="F219" s="104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0"/>
      <c r="B220" s="1041"/>
      <c r="C220" s="1041"/>
      <c r="D220" s="1041"/>
      <c r="E220" s="1041"/>
      <c r="F220" s="104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0"/>
      <c r="B221" s="1041"/>
      <c r="C221" s="1041"/>
      <c r="D221" s="1041"/>
      <c r="E221" s="1041"/>
      <c r="F221" s="104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0"/>
      <c r="B222" s="1041"/>
      <c r="C222" s="1041"/>
      <c r="D222" s="1041"/>
      <c r="E222" s="1041"/>
      <c r="F222" s="104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0"/>
      <c r="B223" s="1041"/>
      <c r="C223" s="1041"/>
      <c r="D223" s="1041"/>
      <c r="E223" s="1041"/>
      <c r="F223" s="104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0"/>
      <c r="B224" s="1041"/>
      <c r="C224" s="1041"/>
      <c r="D224" s="1041"/>
      <c r="E224" s="1041"/>
      <c r="F224" s="104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0"/>
      <c r="B225" s="1041"/>
      <c r="C225" s="1041"/>
      <c r="D225" s="1041"/>
      <c r="E225" s="1041"/>
      <c r="F225" s="104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0"/>
      <c r="B226" s="1041"/>
      <c r="C226" s="1041"/>
      <c r="D226" s="1041"/>
      <c r="E226" s="1041"/>
      <c r="F226" s="104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0"/>
      <c r="B227" s="1041"/>
      <c r="C227" s="1041"/>
      <c r="D227" s="1041"/>
      <c r="E227" s="1041"/>
      <c r="F227" s="1042"/>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0"/>
      <c r="B228" s="1041"/>
      <c r="C228" s="1041"/>
      <c r="D228" s="1041"/>
      <c r="E228" s="1041"/>
      <c r="F228" s="1042"/>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0"/>
      <c r="B231" s="1041"/>
      <c r="C231" s="1041"/>
      <c r="D231" s="1041"/>
      <c r="E231" s="1041"/>
      <c r="F231" s="104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0"/>
      <c r="B232" s="1041"/>
      <c r="C232" s="1041"/>
      <c r="D232" s="1041"/>
      <c r="E232" s="1041"/>
      <c r="F232" s="104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0"/>
      <c r="B233" s="1041"/>
      <c r="C233" s="1041"/>
      <c r="D233" s="1041"/>
      <c r="E233" s="1041"/>
      <c r="F233" s="104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0"/>
      <c r="B234" s="1041"/>
      <c r="C234" s="1041"/>
      <c r="D234" s="1041"/>
      <c r="E234" s="1041"/>
      <c r="F234" s="104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0"/>
      <c r="B235" s="1041"/>
      <c r="C235" s="1041"/>
      <c r="D235" s="1041"/>
      <c r="E235" s="1041"/>
      <c r="F235" s="104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0"/>
      <c r="B236" s="1041"/>
      <c r="C236" s="1041"/>
      <c r="D236" s="1041"/>
      <c r="E236" s="1041"/>
      <c r="F236" s="104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0"/>
      <c r="B237" s="1041"/>
      <c r="C237" s="1041"/>
      <c r="D237" s="1041"/>
      <c r="E237" s="1041"/>
      <c r="F237" s="104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0"/>
      <c r="B238" s="1041"/>
      <c r="C238" s="1041"/>
      <c r="D238" s="1041"/>
      <c r="E238" s="1041"/>
      <c r="F238" s="104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0"/>
      <c r="B239" s="1041"/>
      <c r="C239" s="1041"/>
      <c r="D239" s="1041"/>
      <c r="E239" s="1041"/>
      <c r="F239" s="104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0"/>
      <c r="B240" s="1041"/>
      <c r="C240" s="1041"/>
      <c r="D240" s="1041"/>
      <c r="E240" s="1041"/>
      <c r="F240" s="1042"/>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0"/>
      <c r="B241" s="1041"/>
      <c r="C241" s="1041"/>
      <c r="D241" s="1041"/>
      <c r="E241" s="1041"/>
      <c r="F241" s="1042"/>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0"/>
      <c r="B244" s="1041"/>
      <c r="C244" s="1041"/>
      <c r="D244" s="1041"/>
      <c r="E244" s="1041"/>
      <c r="F244" s="104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0"/>
      <c r="B245" s="1041"/>
      <c r="C245" s="1041"/>
      <c r="D245" s="1041"/>
      <c r="E245" s="1041"/>
      <c r="F245" s="104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0"/>
      <c r="B246" s="1041"/>
      <c r="C246" s="1041"/>
      <c r="D246" s="1041"/>
      <c r="E246" s="1041"/>
      <c r="F246" s="104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0"/>
      <c r="B247" s="1041"/>
      <c r="C247" s="1041"/>
      <c r="D247" s="1041"/>
      <c r="E247" s="1041"/>
      <c r="F247" s="104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0"/>
      <c r="B248" s="1041"/>
      <c r="C248" s="1041"/>
      <c r="D248" s="1041"/>
      <c r="E248" s="1041"/>
      <c r="F248" s="104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0"/>
      <c r="B249" s="1041"/>
      <c r="C249" s="1041"/>
      <c r="D249" s="1041"/>
      <c r="E249" s="1041"/>
      <c r="F249" s="104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0"/>
      <c r="B250" s="1041"/>
      <c r="C250" s="1041"/>
      <c r="D250" s="1041"/>
      <c r="E250" s="1041"/>
      <c r="F250" s="104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0"/>
      <c r="B251" s="1041"/>
      <c r="C251" s="1041"/>
      <c r="D251" s="1041"/>
      <c r="E251" s="1041"/>
      <c r="F251" s="104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0"/>
      <c r="B252" s="1041"/>
      <c r="C252" s="1041"/>
      <c r="D252" s="1041"/>
      <c r="E252" s="1041"/>
      <c r="F252" s="104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0"/>
      <c r="B253" s="1041"/>
      <c r="C253" s="1041"/>
      <c r="D253" s="1041"/>
      <c r="E253" s="1041"/>
      <c r="F253" s="1042"/>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0"/>
      <c r="B254" s="1041"/>
      <c r="C254" s="1041"/>
      <c r="D254" s="1041"/>
      <c r="E254" s="1041"/>
      <c r="F254" s="1042"/>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0"/>
      <c r="B257" s="1041"/>
      <c r="C257" s="1041"/>
      <c r="D257" s="1041"/>
      <c r="E257" s="1041"/>
      <c r="F257" s="104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0"/>
      <c r="B258" s="1041"/>
      <c r="C258" s="1041"/>
      <c r="D258" s="1041"/>
      <c r="E258" s="1041"/>
      <c r="F258" s="104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0"/>
      <c r="B259" s="1041"/>
      <c r="C259" s="1041"/>
      <c r="D259" s="1041"/>
      <c r="E259" s="1041"/>
      <c r="F259" s="104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0"/>
      <c r="B260" s="1041"/>
      <c r="C260" s="1041"/>
      <c r="D260" s="1041"/>
      <c r="E260" s="1041"/>
      <c r="F260" s="104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0"/>
      <c r="B261" s="1041"/>
      <c r="C261" s="1041"/>
      <c r="D261" s="1041"/>
      <c r="E261" s="1041"/>
      <c r="F261" s="104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0"/>
      <c r="B262" s="1041"/>
      <c r="C262" s="1041"/>
      <c r="D262" s="1041"/>
      <c r="E262" s="1041"/>
      <c r="F262" s="104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0"/>
      <c r="B263" s="1041"/>
      <c r="C263" s="1041"/>
      <c r="D263" s="1041"/>
      <c r="E263" s="1041"/>
      <c r="F263" s="104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0"/>
      <c r="B264" s="1041"/>
      <c r="C264" s="1041"/>
      <c r="D264" s="1041"/>
      <c r="E264" s="1041"/>
      <c r="F264" s="104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474</v>
      </c>
      <c r="Z3" s="345"/>
      <c r="AA3" s="345"/>
      <c r="AB3" s="345"/>
      <c r="AC3" s="277" t="s">
        <v>459</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0">
        <v>1</v>
      </c>
      <c r="B4" s="1060">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0">
        <v>2</v>
      </c>
      <c r="B5" s="1060">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0">
        <v>3</v>
      </c>
      <c r="B6" s="1060">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0">
        <v>4</v>
      </c>
      <c r="B7" s="1060">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0">
        <v>5</v>
      </c>
      <c r="B8" s="1060">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0">
        <v>6</v>
      </c>
      <c r="B9" s="1060">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0">
        <v>7</v>
      </c>
      <c r="B10" s="1060">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0">
        <v>8</v>
      </c>
      <c r="B11" s="1060">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0">
        <v>9</v>
      </c>
      <c r="B12" s="1060">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0">
        <v>10</v>
      </c>
      <c r="B13" s="1060">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0">
        <v>11</v>
      </c>
      <c r="B14" s="1060">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0">
        <v>12</v>
      </c>
      <c r="B15" s="1060">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0">
        <v>13</v>
      </c>
      <c r="B16" s="1060">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0">
        <v>14</v>
      </c>
      <c r="B17" s="1060">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0">
        <v>15</v>
      </c>
      <c r="B18" s="1060">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0">
        <v>16</v>
      </c>
      <c r="B19" s="1060">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0">
        <v>17</v>
      </c>
      <c r="B20" s="1060">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0">
        <v>18</v>
      </c>
      <c r="B21" s="1060">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0">
        <v>19</v>
      </c>
      <c r="B22" s="1060">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0">
        <v>20</v>
      </c>
      <c r="B23" s="1060">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0">
        <v>21</v>
      </c>
      <c r="B24" s="1060">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0">
        <v>22</v>
      </c>
      <c r="B25" s="1060">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0">
        <v>23</v>
      </c>
      <c r="B26" s="1060">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0">
        <v>24</v>
      </c>
      <c r="B27" s="1060">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0">
        <v>25</v>
      </c>
      <c r="B28" s="1060">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0">
        <v>26</v>
      </c>
      <c r="B29" s="1060">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0">
        <v>27</v>
      </c>
      <c r="B30" s="1060">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0">
        <v>28</v>
      </c>
      <c r="B31" s="1060">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0">
        <v>29</v>
      </c>
      <c r="B32" s="1060">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0">
        <v>30</v>
      </c>
      <c r="B33" s="1060">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474</v>
      </c>
      <c r="Z36" s="345"/>
      <c r="AA36" s="345"/>
      <c r="AB36" s="345"/>
      <c r="AC36" s="277" t="s">
        <v>459</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0">
        <v>1</v>
      </c>
      <c r="B37" s="1060">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0">
        <v>2</v>
      </c>
      <c r="B38" s="1060">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0">
        <v>3</v>
      </c>
      <c r="B39" s="1060">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0">
        <v>4</v>
      </c>
      <c r="B40" s="1060">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0">
        <v>5</v>
      </c>
      <c r="B41" s="1060">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0">
        <v>6</v>
      </c>
      <c r="B42" s="1060">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0">
        <v>7</v>
      </c>
      <c r="B43" s="1060">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0">
        <v>8</v>
      </c>
      <c r="B44" s="1060">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0">
        <v>9</v>
      </c>
      <c r="B45" s="1060">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0">
        <v>10</v>
      </c>
      <c r="B46" s="1060">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0">
        <v>11</v>
      </c>
      <c r="B47" s="1060">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0">
        <v>12</v>
      </c>
      <c r="B48" s="1060">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0">
        <v>13</v>
      </c>
      <c r="B49" s="1060">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0">
        <v>14</v>
      </c>
      <c r="B50" s="1060">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0">
        <v>15</v>
      </c>
      <c r="B51" s="1060">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0">
        <v>16</v>
      </c>
      <c r="B52" s="1060">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0">
        <v>17</v>
      </c>
      <c r="B53" s="1060">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0">
        <v>18</v>
      </c>
      <c r="B54" s="1060">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0">
        <v>19</v>
      </c>
      <c r="B55" s="1060">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0">
        <v>20</v>
      </c>
      <c r="B56" s="1060">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0">
        <v>21</v>
      </c>
      <c r="B57" s="1060">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0">
        <v>22</v>
      </c>
      <c r="B58" s="1060">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0">
        <v>23</v>
      </c>
      <c r="B59" s="1060">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0">
        <v>24</v>
      </c>
      <c r="B60" s="1060">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0">
        <v>25</v>
      </c>
      <c r="B61" s="1060">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0">
        <v>26</v>
      </c>
      <c r="B62" s="1060">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0">
        <v>27</v>
      </c>
      <c r="B63" s="1060">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0">
        <v>28</v>
      </c>
      <c r="B64" s="1060">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0">
        <v>29</v>
      </c>
      <c r="B65" s="1060">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0">
        <v>30</v>
      </c>
      <c r="B66" s="1060">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474</v>
      </c>
      <c r="Z69" s="345"/>
      <c r="AA69" s="345"/>
      <c r="AB69" s="345"/>
      <c r="AC69" s="277" t="s">
        <v>459</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0">
        <v>1</v>
      </c>
      <c r="B70" s="1060">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0">
        <v>2</v>
      </c>
      <c r="B71" s="1060">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0">
        <v>3</v>
      </c>
      <c r="B72" s="1060">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0">
        <v>4</v>
      </c>
      <c r="B73" s="1060">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0">
        <v>5</v>
      </c>
      <c r="B74" s="1060">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0">
        <v>6</v>
      </c>
      <c r="B75" s="1060">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0">
        <v>7</v>
      </c>
      <c r="B76" s="1060">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0">
        <v>8</v>
      </c>
      <c r="B77" s="1060">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0">
        <v>9</v>
      </c>
      <c r="B78" s="1060">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0">
        <v>10</v>
      </c>
      <c r="B79" s="1060">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0">
        <v>11</v>
      </c>
      <c r="B80" s="1060">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0">
        <v>12</v>
      </c>
      <c r="B81" s="1060">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0">
        <v>13</v>
      </c>
      <c r="B82" s="1060">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0">
        <v>14</v>
      </c>
      <c r="B83" s="1060">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0">
        <v>15</v>
      </c>
      <c r="B84" s="1060">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0">
        <v>16</v>
      </c>
      <c r="B85" s="1060">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0">
        <v>17</v>
      </c>
      <c r="B86" s="1060">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0">
        <v>18</v>
      </c>
      <c r="B87" s="1060">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0">
        <v>19</v>
      </c>
      <c r="B88" s="1060">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0">
        <v>20</v>
      </c>
      <c r="B89" s="1060">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0">
        <v>21</v>
      </c>
      <c r="B90" s="1060">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0">
        <v>22</v>
      </c>
      <c r="B91" s="1060">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0">
        <v>23</v>
      </c>
      <c r="B92" s="1060">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0">
        <v>24</v>
      </c>
      <c r="B93" s="1060">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0">
        <v>25</v>
      </c>
      <c r="B94" s="1060">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0">
        <v>26</v>
      </c>
      <c r="B95" s="1060">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0">
        <v>27</v>
      </c>
      <c r="B96" s="1060">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0">
        <v>28</v>
      </c>
      <c r="B97" s="1060">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0">
        <v>29</v>
      </c>
      <c r="B98" s="1060">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0">
        <v>30</v>
      </c>
      <c r="B99" s="1060">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474</v>
      </c>
      <c r="Z102" s="345"/>
      <c r="AA102" s="345"/>
      <c r="AB102" s="345"/>
      <c r="AC102" s="277" t="s">
        <v>459</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0">
        <v>1</v>
      </c>
      <c r="B103" s="1060">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0">
        <v>2</v>
      </c>
      <c r="B104" s="1060">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0">
        <v>3</v>
      </c>
      <c r="B105" s="1060">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0">
        <v>4</v>
      </c>
      <c r="B106" s="1060">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0">
        <v>5</v>
      </c>
      <c r="B107" s="1060">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0">
        <v>6</v>
      </c>
      <c r="B108" s="1060">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0">
        <v>7</v>
      </c>
      <c r="B109" s="1060">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0">
        <v>8</v>
      </c>
      <c r="B110" s="1060">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0">
        <v>9</v>
      </c>
      <c r="B111" s="1060">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0">
        <v>10</v>
      </c>
      <c r="B112" s="1060">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0">
        <v>11</v>
      </c>
      <c r="B113" s="1060">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0">
        <v>12</v>
      </c>
      <c r="B114" s="1060">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0">
        <v>13</v>
      </c>
      <c r="B115" s="1060">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0">
        <v>14</v>
      </c>
      <c r="B116" s="1060">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0">
        <v>15</v>
      </c>
      <c r="B117" s="1060">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0">
        <v>16</v>
      </c>
      <c r="B118" s="1060">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0">
        <v>17</v>
      </c>
      <c r="B119" s="1060">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0">
        <v>18</v>
      </c>
      <c r="B120" s="1060">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0">
        <v>19</v>
      </c>
      <c r="B121" s="1060">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0">
        <v>20</v>
      </c>
      <c r="B122" s="1060">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0">
        <v>21</v>
      </c>
      <c r="B123" s="1060">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0">
        <v>22</v>
      </c>
      <c r="B124" s="1060">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0">
        <v>23</v>
      </c>
      <c r="B125" s="1060">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0">
        <v>24</v>
      </c>
      <c r="B126" s="1060">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0">
        <v>25</v>
      </c>
      <c r="B127" s="1060">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0">
        <v>26</v>
      </c>
      <c r="B128" s="1060">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0">
        <v>27</v>
      </c>
      <c r="B129" s="1060">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0">
        <v>28</v>
      </c>
      <c r="B130" s="1060">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0">
        <v>29</v>
      </c>
      <c r="B131" s="1060">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0">
        <v>30</v>
      </c>
      <c r="B132" s="1060">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474</v>
      </c>
      <c r="Z135" s="345"/>
      <c r="AA135" s="345"/>
      <c r="AB135" s="345"/>
      <c r="AC135" s="277" t="s">
        <v>459</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0">
        <v>1</v>
      </c>
      <c r="B136" s="1060">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0">
        <v>2</v>
      </c>
      <c r="B137" s="1060">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0">
        <v>3</v>
      </c>
      <c r="B138" s="1060">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0">
        <v>4</v>
      </c>
      <c r="B139" s="1060">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0">
        <v>5</v>
      </c>
      <c r="B140" s="1060">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0">
        <v>6</v>
      </c>
      <c r="B141" s="1060">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0">
        <v>7</v>
      </c>
      <c r="B142" s="1060">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0">
        <v>8</v>
      </c>
      <c r="B143" s="1060">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0">
        <v>9</v>
      </c>
      <c r="B144" s="1060">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0">
        <v>10</v>
      </c>
      <c r="B145" s="1060">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0">
        <v>11</v>
      </c>
      <c r="B146" s="1060">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0">
        <v>12</v>
      </c>
      <c r="B147" s="1060">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0">
        <v>13</v>
      </c>
      <c r="B148" s="1060">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0">
        <v>14</v>
      </c>
      <c r="B149" s="1060">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0">
        <v>15</v>
      </c>
      <c r="B150" s="1060">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0">
        <v>16</v>
      </c>
      <c r="B151" s="1060">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0">
        <v>17</v>
      </c>
      <c r="B152" s="1060">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0">
        <v>18</v>
      </c>
      <c r="B153" s="1060">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0">
        <v>19</v>
      </c>
      <c r="B154" s="1060">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0">
        <v>20</v>
      </c>
      <c r="B155" s="1060">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0">
        <v>21</v>
      </c>
      <c r="B156" s="1060">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0">
        <v>22</v>
      </c>
      <c r="B157" s="1060">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0">
        <v>23</v>
      </c>
      <c r="B158" s="1060">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0">
        <v>24</v>
      </c>
      <c r="B159" s="1060">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0">
        <v>25</v>
      </c>
      <c r="B160" s="1060">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0">
        <v>26</v>
      </c>
      <c r="B161" s="1060">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0">
        <v>27</v>
      </c>
      <c r="B162" s="1060">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0">
        <v>28</v>
      </c>
      <c r="B163" s="1060">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0">
        <v>29</v>
      </c>
      <c r="B164" s="1060">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0">
        <v>30</v>
      </c>
      <c r="B165" s="1060">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474</v>
      </c>
      <c r="Z168" s="345"/>
      <c r="AA168" s="345"/>
      <c r="AB168" s="345"/>
      <c r="AC168" s="277" t="s">
        <v>459</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0">
        <v>1</v>
      </c>
      <c r="B169" s="1060">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0">
        <v>2</v>
      </c>
      <c r="B170" s="1060">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0">
        <v>3</v>
      </c>
      <c r="B171" s="1060">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0">
        <v>4</v>
      </c>
      <c r="B172" s="1060">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0">
        <v>5</v>
      </c>
      <c r="B173" s="1060">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0">
        <v>6</v>
      </c>
      <c r="B174" s="1060">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0">
        <v>7</v>
      </c>
      <c r="B175" s="1060">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0">
        <v>8</v>
      </c>
      <c r="B176" s="1060">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0">
        <v>9</v>
      </c>
      <c r="B177" s="1060">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0">
        <v>10</v>
      </c>
      <c r="B178" s="1060">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0">
        <v>11</v>
      </c>
      <c r="B179" s="1060">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0">
        <v>12</v>
      </c>
      <c r="B180" s="1060">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0">
        <v>13</v>
      </c>
      <c r="B181" s="1060">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0">
        <v>14</v>
      </c>
      <c r="B182" s="1060">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0">
        <v>15</v>
      </c>
      <c r="B183" s="1060">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0">
        <v>16</v>
      </c>
      <c r="B184" s="1060">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0">
        <v>17</v>
      </c>
      <c r="B185" s="1060">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0">
        <v>18</v>
      </c>
      <c r="B186" s="1060">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0">
        <v>19</v>
      </c>
      <c r="B187" s="1060">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0">
        <v>20</v>
      </c>
      <c r="B188" s="1060">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0">
        <v>21</v>
      </c>
      <c r="B189" s="1060">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0">
        <v>22</v>
      </c>
      <c r="B190" s="1060">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0">
        <v>23</v>
      </c>
      <c r="B191" s="1060">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0">
        <v>24</v>
      </c>
      <c r="B192" s="1060">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0">
        <v>25</v>
      </c>
      <c r="B193" s="1060">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0">
        <v>26</v>
      </c>
      <c r="B194" s="1060">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0">
        <v>27</v>
      </c>
      <c r="B195" s="1060">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0">
        <v>28</v>
      </c>
      <c r="B196" s="1060">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0">
        <v>29</v>
      </c>
      <c r="B197" s="1060">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0">
        <v>30</v>
      </c>
      <c r="B198" s="1060">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474</v>
      </c>
      <c r="Z201" s="345"/>
      <c r="AA201" s="345"/>
      <c r="AB201" s="345"/>
      <c r="AC201" s="277" t="s">
        <v>459</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0">
        <v>1</v>
      </c>
      <c r="B202" s="1060">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0">
        <v>2</v>
      </c>
      <c r="B203" s="1060">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0">
        <v>3</v>
      </c>
      <c r="B204" s="1060">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0">
        <v>4</v>
      </c>
      <c r="B205" s="1060">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0">
        <v>5</v>
      </c>
      <c r="B206" s="1060">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0">
        <v>6</v>
      </c>
      <c r="B207" s="1060">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0">
        <v>7</v>
      </c>
      <c r="B208" s="1060">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0">
        <v>8</v>
      </c>
      <c r="B209" s="1060">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0">
        <v>9</v>
      </c>
      <c r="B210" s="1060">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0">
        <v>10</v>
      </c>
      <c r="B211" s="1060">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0">
        <v>11</v>
      </c>
      <c r="B212" s="1060">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0">
        <v>12</v>
      </c>
      <c r="B213" s="1060">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0">
        <v>13</v>
      </c>
      <c r="B214" s="1060">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0">
        <v>14</v>
      </c>
      <c r="B215" s="1060">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0">
        <v>15</v>
      </c>
      <c r="B216" s="1060">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0">
        <v>16</v>
      </c>
      <c r="B217" s="1060">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0">
        <v>17</v>
      </c>
      <c r="B218" s="1060">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0">
        <v>18</v>
      </c>
      <c r="B219" s="1060">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0">
        <v>19</v>
      </c>
      <c r="B220" s="1060">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0">
        <v>20</v>
      </c>
      <c r="B221" s="1060">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0">
        <v>21</v>
      </c>
      <c r="B222" s="1060">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0">
        <v>22</v>
      </c>
      <c r="B223" s="1060">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0">
        <v>23</v>
      </c>
      <c r="B224" s="1060">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0">
        <v>24</v>
      </c>
      <c r="B225" s="1060">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0">
        <v>25</v>
      </c>
      <c r="B226" s="1060">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0">
        <v>26</v>
      </c>
      <c r="B227" s="1060">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0">
        <v>27</v>
      </c>
      <c r="B228" s="1060">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0">
        <v>28</v>
      </c>
      <c r="B229" s="1060">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0">
        <v>29</v>
      </c>
      <c r="B230" s="1060">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0">
        <v>30</v>
      </c>
      <c r="B231" s="1060">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474</v>
      </c>
      <c r="Z234" s="345"/>
      <c r="AA234" s="345"/>
      <c r="AB234" s="345"/>
      <c r="AC234" s="277" t="s">
        <v>459</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0">
        <v>1</v>
      </c>
      <c r="B235" s="1060">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0">
        <v>2</v>
      </c>
      <c r="B236" s="1060">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0">
        <v>3</v>
      </c>
      <c r="B237" s="1060">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0">
        <v>4</v>
      </c>
      <c r="B238" s="1060">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0">
        <v>5</v>
      </c>
      <c r="B239" s="1060">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0">
        <v>6</v>
      </c>
      <c r="B240" s="1060">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0">
        <v>7</v>
      </c>
      <c r="B241" s="1060">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0">
        <v>8</v>
      </c>
      <c r="B242" s="1060">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0">
        <v>9</v>
      </c>
      <c r="B243" s="1060">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0">
        <v>10</v>
      </c>
      <c r="B244" s="1060">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0">
        <v>11</v>
      </c>
      <c r="B245" s="1060">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0">
        <v>12</v>
      </c>
      <c r="B246" s="1060">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0">
        <v>13</v>
      </c>
      <c r="B247" s="1060">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0">
        <v>14</v>
      </c>
      <c r="B248" s="1060">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0">
        <v>15</v>
      </c>
      <c r="B249" s="1060">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0">
        <v>16</v>
      </c>
      <c r="B250" s="1060">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0">
        <v>17</v>
      </c>
      <c r="B251" s="1060">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0">
        <v>18</v>
      </c>
      <c r="B252" s="1060">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0">
        <v>19</v>
      </c>
      <c r="B253" s="1060">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0">
        <v>20</v>
      </c>
      <c r="B254" s="1060">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0">
        <v>21</v>
      </c>
      <c r="B255" s="1060">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0">
        <v>22</v>
      </c>
      <c r="B256" s="1060">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0">
        <v>23</v>
      </c>
      <c r="B257" s="1060">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0">
        <v>24</v>
      </c>
      <c r="B258" s="1060">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0">
        <v>25</v>
      </c>
      <c r="B259" s="1060">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0">
        <v>26</v>
      </c>
      <c r="B260" s="1060">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0">
        <v>27</v>
      </c>
      <c r="B261" s="1060">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0">
        <v>28</v>
      </c>
      <c r="B262" s="1060">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0">
        <v>29</v>
      </c>
      <c r="B263" s="1060">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0">
        <v>30</v>
      </c>
      <c r="B264" s="1060">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474</v>
      </c>
      <c r="Z267" s="345"/>
      <c r="AA267" s="345"/>
      <c r="AB267" s="345"/>
      <c r="AC267" s="277" t="s">
        <v>459</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0">
        <v>1</v>
      </c>
      <c r="B268" s="1060">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0">
        <v>2</v>
      </c>
      <c r="B269" s="1060">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0">
        <v>3</v>
      </c>
      <c r="B270" s="1060">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0">
        <v>4</v>
      </c>
      <c r="B271" s="1060">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0">
        <v>5</v>
      </c>
      <c r="B272" s="1060">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0">
        <v>6</v>
      </c>
      <c r="B273" s="1060">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0">
        <v>7</v>
      </c>
      <c r="B274" s="1060">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0">
        <v>8</v>
      </c>
      <c r="B275" s="1060">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0">
        <v>9</v>
      </c>
      <c r="B276" s="1060">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0">
        <v>10</v>
      </c>
      <c r="B277" s="1060">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0">
        <v>11</v>
      </c>
      <c r="B278" s="1060">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0">
        <v>12</v>
      </c>
      <c r="B279" s="1060">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0">
        <v>13</v>
      </c>
      <c r="B280" s="1060">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0">
        <v>14</v>
      </c>
      <c r="B281" s="1060">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0">
        <v>15</v>
      </c>
      <c r="B282" s="1060">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0">
        <v>16</v>
      </c>
      <c r="B283" s="1060">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0">
        <v>17</v>
      </c>
      <c r="B284" s="1060">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0">
        <v>18</v>
      </c>
      <c r="B285" s="1060">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0">
        <v>19</v>
      </c>
      <c r="B286" s="1060">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0">
        <v>20</v>
      </c>
      <c r="B287" s="1060">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0">
        <v>21</v>
      </c>
      <c r="B288" s="1060">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0">
        <v>22</v>
      </c>
      <c r="B289" s="1060">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0">
        <v>23</v>
      </c>
      <c r="B290" s="1060">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0">
        <v>24</v>
      </c>
      <c r="B291" s="1060">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0">
        <v>25</v>
      </c>
      <c r="B292" s="1060">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0">
        <v>26</v>
      </c>
      <c r="B293" s="1060">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0">
        <v>27</v>
      </c>
      <c r="B294" s="1060">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0">
        <v>28</v>
      </c>
      <c r="B295" s="1060">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0">
        <v>29</v>
      </c>
      <c r="B296" s="1060">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0">
        <v>30</v>
      </c>
      <c r="B297" s="1060">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474</v>
      </c>
      <c r="Z300" s="345"/>
      <c r="AA300" s="345"/>
      <c r="AB300" s="345"/>
      <c r="AC300" s="277" t="s">
        <v>459</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0">
        <v>1</v>
      </c>
      <c r="B301" s="1060">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0">
        <v>2</v>
      </c>
      <c r="B302" s="1060">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0">
        <v>3</v>
      </c>
      <c r="B303" s="1060">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0">
        <v>4</v>
      </c>
      <c r="B304" s="1060">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0">
        <v>5</v>
      </c>
      <c r="B305" s="1060">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0">
        <v>6</v>
      </c>
      <c r="B306" s="1060">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0">
        <v>7</v>
      </c>
      <c r="B307" s="1060">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0">
        <v>8</v>
      </c>
      <c r="B308" s="1060">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0">
        <v>9</v>
      </c>
      <c r="B309" s="1060">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0">
        <v>10</v>
      </c>
      <c r="B310" s="1060">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0">
        <v>11</v>
      </c>
      <c r="B311" s="1060">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0">
        <v>12</v>
      </c>
      <c r="B312" s="1060">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0">
        <v>13</v>
      </c>
      <c r="B313" s="1060">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0">
        <v>14</v>
      </c>
      <c r="B314" s="1060">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0">
        <v>15</v>
      </c>
      <c r="B315" s="1060">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0">
        <v>16</v>
      </c>
      <c r="B316" s="1060">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0">
        <v>17</v>
      </c>
      <c r="B317" s="1060">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0">
        <v>18</v>
      </c>
      <c r="B318" s="1060">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0">
        <v>19</v>
      </c>
      <c r="B319" s="1060">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0">
        <v>20</v>
      </c>
      <c r="B320" s="1060">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0">
        <v>21</v>
      </c>
      <c r="B321" s="1060">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0">
        <v>22</v>
      </c>
      <c r="B322" s="1060">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0">
        <v>23</v>
      </c>
      <c r="B323" s="1060">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0">
        <v>24</v>
      </c>
      <c r="B324" s="1060">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0">
        <v>25</v>
      </c>
      <c r="B325" s="1060">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0">
        <v>26</v>
      </c>
      <c r="B326" s="1060">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0">
        <v>27</v>
      </c>
      <c r="B327" s="1060">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0">
        <v>28</v>
      </c>
      <c r="B328" s="1060">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0">
        <v>29</v>
      </c>
      <c r="B329" s="1060">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0">
        <v>30</v>
      </c>
      <c r="B330" s="1060">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474</v>
      </c>
      <c r="Z333" s="345"/>
      <c r="AA333" s="345"/>
      <c r="AB333" s="345"/>
      <c r="AC333" s="277" t="s">
        <v>459</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0">
        <v>1</v>
      </c>
      <c r="B334" s="1060">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0">
        <v>2</v>
      </c>
      <c r="B335" s="1060">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0">
        <v>3</v>
      </c>
      <c r="B336" s="1060">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0">
        <v>4</v>
      </c>
      <c r="B337" s="1060">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0">
        <v>5</v>
      </c>
      <c r="B338" s="1060">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0">
        <v>6</v>
      </c>
      <c r="B339" s="1060">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0">
        <v>7</v>
      </c>
      <c r="B340" s="1060">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0">
        <v>8</v>
      </c>
      <c r="B341" s="1060">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0">
        <v>9</v>
      </c>
      <c r="B342" s="1060">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0">
        <v>10</v>
      </c>
      <c r="B343" s="1060">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0">
        <v>11</v>
      </c>
      <c r="B344" s="1060">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0">
        <v>12</v>
      </c>
      <c r="B345" s="1060">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0">
        <v>13</v>
      </c>
      <c r="B346" s="1060">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0">
        <v>14</v>
      </c>
      <c r="B347" s="1060">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0">
        <v>15</v>
      </c>
      <c r="B348" s="1060">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0">
        <v>16</v>
      </c>
      <c r="B349" s="1060">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0">
        <v>17</v>
      </c>
      <c r="B350" s="1060">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0">
        <v>18</v>
      </c>
      <c r="B351" s="1060">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0">
        <v>19</v>
      </c>
      <c r="B352" s="1060">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0">
        <v>20</v>
      </c>
      <c r="B353" s="1060">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0">
        <v>21</v>
      </c>
      <c r="B354" s="1060">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0">
        <v>22</v>
      </c>
      <c r="B355" s="1060">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0">
        <v>23</v>
      </c>
      <c r="B356" s="1060">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0">
        <v>24</v>
      </c>
      <c r="B357" s="1060">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0">
        <v>25</v>
      </c>
      <c r="B358" s="1060">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0">
        <v>26</v>
      </c>
      <c r="B359" s="1060">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0">
        <v>27</v>
      </c>
      <c r="B360" s="1060">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0">
        <v>28</v>
      </c>
      <c r="B361" s="1060">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0">
        <v>29</v>
      </c>
      <c r="B362" s="1060">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0">
        <v>30</v>
      </c>
      <c r="B363" s="1060">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474</v>
      </c>
      <c r="Z366" s="345"/>
      <c r="AA366" s="345"/>
      <c r="AB366" s="345"/>
      <c r="AC366" s="277" t="s">
        <v>459</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0">
        <v>1</v>
      </c>
      <c r="B367" s="1060">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0">
        <v>2</v>
      </c>
      <c r="B368" s="1060">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0">
        <v>3</v>
      </c>
      <c r="B369" s="1060">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0">
        <v>4</v>
      </c>
      <c r="B370" s="1060">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0">
        <v>5</v>
      </c>
      <c r="B371" s="1060">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0">
        <v>6</v>
      </c>
      <c r="B372" s="1060">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0">
        <v>7</v>
      </c>
      <c r="B373" s="1060">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0">
        <v>8</v>
      </c>
      <c r="B374" s="1060">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0">
        <v>9</v>
      </c>
      <c r="B375" s="1060">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0">
        <v>10</v>
      </c>
      <c r="B376" s="1060">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0">
        <v>11</v>
      </c>
      <c r="B377" s="1060">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0">
        <v>12</v>
      </c>
      <c r="B378" s="1060">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0">
        <v>13</v>
      </c>
      <c r="B379" s="1060">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0">
        <v>14</v>
      </c>
      <c r="B380" s="1060">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0">
        <v>15</v>
      </c>
      <c r="B381" s="1060">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0">
        <v>16</v>
      </c>
      <c r="B382" s="1060">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0">
        <v>17</v>
      </c>
      <c r="B383" s="1060">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0">
        <v>18</v>
      </c>
      <c r="B384" s="1060">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0">
        <v>19</v>
      </c>
      <c r="B385" s="1060">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0">
        <v>20</v>
      </c>
      <c r="B386" s="1060">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0">
        <v>21</v>
      </c>
      <c r="B387" s="1060">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0">
        <v>22</v>
      </c>
      <c r="B388" s="1060">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0">
        <v>23</v>
      </c>
      <c r="B389" s="1060">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0">
        <v>24</v>
      </c>
      <c r="B390" s="1060">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0">
        <v>25</v>
      </c>
      <c r="B391" s="1060">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0">
        <v>26</v>
      </c>
      <c r="B392" s="1060">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0">
        <v>27</v>
      </c>
      <c r="B393" s="1060">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0">
        <v>28</v>
      </c>
      <c r="B394" s="1060">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0">
        <v>29</v>
      </c>
      <c r="B395" s="1060">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0">
        <v>30</v>
      </c>
      <c r="B396" s="1060">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474</v>
      </c>
      <c r="Z399" s="345"/>
      <c r="AA399" s="345"/>
      <c r="AB399" s="345"/>
      <c r="AC399" s="277" t="s">
        <v>459</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0">
        <v>1</v>
      </c>
      <c r="B400" s="1060">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0">
        <v>2</v>
      </c>
      <c r="B401" s="1060">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0">
        <v>3</v>
      </c>
      <c r="B402" s="1060">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0">
        <v>4</v>
      </c>
      <c r="B403" s="1060">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0">
        <v>5</v>
      </c>
      <c r="B404" s="1060">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0">
        <v>6</v>
      </c>
      <c r="B405" s="1060">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0">
        <v>7</v>
      </c>
      <c r="B406" s="1060">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0">
        <v>8</v>
      </c>
      <c r="B407" s="1060">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0">
        <v>9</v>
      </c>
      <c r="B408" s="1060">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0">
        <v>10</v>
      </c>
      <c r="B409" s="1060">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0">
        <v>11</v>
      </c>
      <c r="B410" s="1060">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0">
        <v>12</v>
      </c>
      <c r="B411" s="1060">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0">
        <v>13</v>
      </c>
      <c r="B412" s="1060">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0">
        <v>14</v>
      </c>
      <c r="B413" s="1060">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0">
        <v>15</v>
      </c>
      <c r="B414" s="1060">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0">
        <v>16</v>
      </c>
      <c r="B415" s="1060">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0">
        <v>17</v>
      </c>
      <c r="B416" s="1060">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0">
        <v>18</v>
      </c>
      <c r="B417" s="1060">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0">
        <v>19</v>
      </c>
      <c r="B418" s="1060">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0">
        <v>20</v>
      </c>
      <c r="B419" s="1060">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0">
        <v>21</v>
      </c>
      <c r="B420" s="1060">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0">
        <v>22</v>
      </c>
      <c r="B421" s="1060">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0">
        <v>23</v>
      </c>
      <c r="B422" s="1060">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0">
        <v>24</v>
      </c>
      <c r="B423" s="1060">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0">
        <v>25</v>
      </c>
      <c r="B424" s="1060">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0">
        <v>26</v>
      </c>
      <c r="B425" s="1060">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0">
        <v>27</v>
      </c>
      <c r="B426" s="1060">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0">
        <v>28</v>
      </c>
      <c r="B427" s="1060">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0">
        <v>29</v>
      </c>
      <c r="B428" s="1060">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0">
        <v>30</v>
      </c>
      <c r="B429" s="1060">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474</v>
      </c>
      <c r="Z432" s="345"/>
      <c r="AA432" s="345"/>
      <c r="AB432" s="345"/>
      <c r="AC432" s="277" t="s">
        <v>459</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0">
        <v>1</v>
      </c>
      <c r="B433" s="1060">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0">
        <v>2</v>
      </c>
      <c r="B434" s="1060">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0">
        <v>3</v>
      </c>
      <c r="B435" s="1060">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0">
        <v>4</v>
      </c>
      <c r="B436" s="1060">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0">
        <v>5</v>
      </c>
      <c r="B437" s="1060">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0">
        <v>6</v>
      </c>
      <c r="B438" s="1060">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0">
        <v>7</v>
      </c>
      <c r="B439" s="1060">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0">
        <v>8</v>
      </c>
      <c r="B440" s="1060">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0">
        <v>9</v>
      </c>
      <c r="B441" s="1060">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0">
        <v>10</v>
      </c>
      <c r="B442" s="1060">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0">
        <v>11</v>
      </c>
      <c r="B443" s="1060">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0">
        <v>12</v>
      </c>
      <c r="B444" s="1060">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0">
        <v>13</v>
      </c>
      <c r="B445" s="1060">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0">
        <v>14</v>
      </c>
      <c r="B446" s="1060">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0">
        <v>15</v>
      </c>
      <c r="B447" s="1060">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0">
        <v>16</v>
      </c>
      <c r="B448" s="1060">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0">
        <v>17</v>
      </c>
      <c r="B449" s="1060">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0">
        <v>18</v>
      </c>
      <c r="B450" s="1060">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0">
        <v>19</v>
      </c>
      <c r="B451" s="1060">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0">
        <v>20</v>
      </c>
      <c r="B452" s="1060">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0">
        <v>21</v>
      </c>
      <c r="B453" s="1060">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0">
        <v>22</v>
      </c>
      <c r="B454" s="1060">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0">
        <v>23</v>
      </c>
      <c r="B455" s="1060">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0">
        <v>24</v>
      </c>
      <c r="B456" s="1060">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0">
        <v>25</v>
      </c>
      <c r="B457" s="1060">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0">
        <v>26</v>
      </c>
      <c r="B458" s="1060">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0">
        <v>27</v>
      </c>
      <c r="B459" s="1060">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0">
        <v>28</v>
      </c>
      <c r="B460" s="1060">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0">
        <v>29</v>
      </c>
      <c r="B461" s="1060">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0">
        <v>30</v>
      </c>
      <c r="B462" s="1060">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474</v>
      </c>
      <c r="Z465" s="345"/>
      <c r="AA465" s="345"/>
      <c r="AB465" s="345"/>
      <c r="AC465" s="277" t="s">
        <v>459</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0">
        <v>1</v>
      </c>
      <c r="B466" s="1060">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0">
        <v>2</v>
      </c>
      <c r="B467" s="1060">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0">
        <v>3</v>
      </c>
      <c r="B468" s="1060">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0">
        <v>4</v>
      </c>
      <c r="B469" s="1060">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0">
        <v>5</v>
      </c>
      <c r="B470" s="1060">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0">
        <v>6</v>
      </c>
      <c r="B471" s="1060">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0">
        <v>7</v>
      </c>
      <c r="B472" s="1060">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0">
        <v>8</v>
      </c>
      <c r="B473" s="1060">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0">
        <v>9</v>
      </c>
      <c r="B474" s="1060">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0">
        <v>10</v>
      </c>
      <c r="B475" s="1060">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0">
        <v>11</v>
      </c>
      <c r="B476" s="1060">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0">
        <v>12</v>
      </c>
      <c r="B477" s="1060">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0">
        <v>13</v>
      </c>
      <c r="B478" s="1060">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0">
        <v>14</v>
      </c>
      <c r="B479" s="1060">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0">
        <v>15</v>
      </c>
      <c r="B480" s="1060">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0">
        <v>16</v>
      </c>
      <c r="B481" s="1060">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0">
        <v>17</v>
      </c>
      <c r="B482" s="1060">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0">
        <v>18</v>
      </c>
      <c r="B483" s="1060">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0">
        <v>19</v>
      </c>
      <c r="B484" s="1060">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0">
        <v>20</v>
      </c>
      <c r="B485" s="1060">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0">
        <v>21</v>
      </c>
      <c r="B486" s="1060">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0">
        <v>22</v>
      </c>
      <c r="B487" s="1060">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0">
        <v>23</v>
      </c>
      <c r="B488" s="1060">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0">
        <v>24</v>
      </c>
      <c r="B489" s="1060">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0">
        <v>25</v>
      </c>
      <c r="B490" s="1060">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0">
        <v>26</v>
      </c>
      <c r="B491" s="1060">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0">
        <v>27</v>
      </c>
      <c r="B492" s="1060">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0">
        <v>28</v>
      </c>
      <c r="B493" s="1060">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0">
        <v>29</v>
      </c>
      <c r="B494" s="1060">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0">
        <v>30</v>
      </c>
      <c r="B495" s="1060">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474</v>
      </c>
      <c r="Z498" s="345"/>
      <c r="AA498" s="345"/>
      <c r="AB498" s="345"/>
      <c r="AC498" s="277" t="s">
        <v>459</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0">
        <v>1</v>
      </c>
      <c r="B499" s="1060">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0">
        <v>2</v>
      </c>
      <c r="B500" s="1060">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0">
        <v>3</v>
      </c>
      <c r="B501" s="1060">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0">
        <v>4</v>
      </c>
      <c r="B502" s="1060">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0">
        <v>5</v>
      </c>
      <c r="B503" s="1060">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0">
        <v>6</v>
      </c>
      <c r="B504" s="1060">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0">
        <v>7</v>
      </c>
      <c r="B505" s="1060">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0">
        <v>8</v>
      </c>
      <c r="B506" s="1060">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0">
        <v>9</v>
      </c>
      <c r="B507" s="1060">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0">
        <v>10</v>
      </c>
      <c r="B508" s="1060">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0">
        <v>11</v>
      </c>
      <c r="B509" s="1060">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0">
        <v>12</v>
      </c>
      <c r="B510" s="1060">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0">
        <v>13</v>
      </c>
      <c r="B511" s="1060">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0">
        <v>14</v>
      </c>
      <c r="B512" s="1060">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0">
        <v>15</v>
      </c>
      <c r="B513" s="1060">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0">
        <v>16</v>
      </c>
      <c r="B514" s="1060">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0">
        <v>17</v>
      </c>
      <c r="B515" s="1060">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0">
        <v>18</v>
      </c>
      <c r="B516" s="1060">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0">
        <v>19</v>
      </c>
      <c r="B517" s="1060">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0">
        <v>20</v>
      </c>
      <c r="B518" s="1060">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0">
        <v>21</v>
      </c>
      <c r="B519" s="1060">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0">
        <v>22</v>
      </c>
      <c r="B520" s="1060">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0">
        <v>23</v>
      </c>
      <c r="B521" s="1060">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0">
        <v>24</v>
      </c>
      <c r="B522" s="1060">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0">
        <v>25</v>
      </c>
      <c r="B523" s="1060">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0">
        <v>26</v>
      </c>
      <c r="B524" s="1060">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0">
        <v>27</v>
      </c>
      <c r="B525" s="1060">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0">
        <v>28</v>
      </c>
      <c r="B526" s="1060">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0">
        <v>29</v>
      </c>
      <c r="B527" s="1060">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0">
        <v>30</v>
      </c>
      <c r="B528" s="1060">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474</v>
      </c>
      <c r="Z531" s="345"/>
      <c r="AA531" s="345"/>
      <c r="AB531" s="345"/>
      <c r="AC531" s="277" t="s">
        <v>459</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0">
        <v>1</v>
      </c>
      <c r="B532" s="1060">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0">
        <v>2</v>
      </c>
      <c r="B533" s="1060">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0">
        <v>3</v>
      </c>
      <c r="B534" s="1060">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0">
        <v>4</v>
      </c>
      <c r="B535" s="1060">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0">
        <v>5</v>
      </c>
      <c r="B536" s="1060">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0">
        <v>6</v>
      </c>
      <c r="B537" s="1060">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0">
        <v>7</v>
      </c>
      <c r="B538" s="1060">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0">
        <v>8</v>
      </c>
      <c r="B539" s="1060">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0">
        <v>9</v>
      </c>
      <c r="B540" s="1060">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0">
        <v>10</v>
      </c>
      <c r="B541" s="1060">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0">
        <v>11</v>
      </c>
      <c r="B542" s="1060">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0">
        <v>12</v>
      </c>
      <c r="B543" s="1060">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0">
        <v>13</v>
      </c>
      <c r="B544" s="1060">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0">
        <v>14</v>
      </c>
      <c r="B545" s="1060">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0">
        <v>15</v>
      </c>
      <c r="B546" s="1060">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0">
        <v>16</v>
      </c>
      <c r="B547" s="1060">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0">
        <v>17</v>
      </c>
      <c r="B548" s="1060">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0">
        <v>18</v>
      </c>
      <c r="B549" s="1060">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0">
        <v>19</v>
      </c>
      <c r="B550" s="1060">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0">
        <v>20</v>
      </c>
      <c r="B551" s="1060">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0">
        <v>21</v>
      </c>
      <c r="B552" s="1060">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0">
        <v>22</v>
      </c>
      <c r="B553" s="1060">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0">
        <v>23</v>
      </c>
      <c r="B554" s="1060">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0">
        <v>24</v>
      </c>
      <c r="B555" s="1060">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0">
        <v>25</v>
      </c>
      <c r="B556" s="1060">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0">
        <v>26</v>
      </c>
      <c r="B557" s="1060">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0">
        <v>27</v>
      </c>
      <c r="B558" s="1060">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0">
        <v>28</v>
      </c>
      <c r="B559" s="1060">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0">
        <v>29</v>
      </c>
      <c r="B560" s="1060">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0">
        <v>30</v>
      </c>
      <c r="B561" s="1060">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474</v>
      </c>
      <c r="Z564" s="345"/>
      <c r="AA564" s="345"/>
      <c r="AB564" s="345"/>
      <c r="AC564" s="277" t="s">
        <v>459</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0">
        <v>1</v>
      </c>
      <c r="B565" s="1060">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0">
        <v>2</v>
      </c>
      <c r="B566" s="1060">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0">
        <v>3</v>
      </c>
      <c r="B567" s="1060">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0">
        <v>4</v>
      </c>
      <c r="B568" s="1060">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0">
        <v>5</v>
      </c>
      <c r="B569" s="1060">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0">
        <v>6</v>
      </c>
      <c r="B570" s="1060">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0">
        <v>7</v>
      </c>
      <c r="B571" s="1060">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0">
        <v>8</v>
      </c>
      <c r="B572" s="1060">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0">
        <v>9</v>
      </c>
      <c r="B573" s="1060">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0">
        <v>10</v>
      </c>
      <c r="B574" s="1060">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0">
        <v>11</v>
      </c>
      <c r="B575" s="1060">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0">
        <v>12</v>
      </c>
      <c r="B576" s="1060">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0">
        <v>13</v>
      </c>
      <c r="B577" s="1060">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0">
        <v>14</v>
      </c>
      <c r="B578" s="1060">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0">
        <v>15</v>
      </c>
      <c r="B579" s="1060">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0">
        <v>16</v>
      </c>
      <c r="B580" s="1060">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0">
        <v>17</v>
      </c>
      <c r="B581" s="1060">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0">
        <v>18</v>
      </c>
      <c r="B582" s="1060">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0">
        <v>19</v>
      </c>
      <c r="B583" s="1060">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0">
        <v>20</v>
      </c>
      <c r="B584" s="1060">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0">
        <v>21</v>
      </c>
      <c r="B585" s="1060">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0">
        <v>22</v>
      </c>
      <c r="B586" s="1060">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0">
        <v>23</v>
      </c>
      <c r="B587" s="1060">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0">
        <v>24</v>
      </c>
      <c r="B588" s="1060">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0">
        <v>25</v>
      </c>
      <c r="B589" s="1060">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0">
        <v>26</v>
      </c>
      <c r="B590" s="1060">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0">
        <v>27</v>
      </c>
      <c r="B591" s="1060">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0">
        <v>28</v>
      </c>
      <c r="B592" s="1060">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0">
        <v>29</v>
      </c>
      <c r="B593" s="1060">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0">
        <v>30</v>
      </c>
      <c r="B594" s="1060">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474</v>
      </c>
      <c r="Z597" s="345"/>
      <c r="AA597" s="345"/>
      <c r="AB597" s="345"/>
      <c r="AC597" s="277" t="s">
        <v>459</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0">
        <v>1</v>
      </c>
      <c r="B598" s="1060">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0">
        <v>2</v>
      </c>
      <c r="B599" s="1060">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0">
        <v>3</v>
      </c>
      <c r="B600" s="1060">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0">
        <v>4</v>
      </c>
      <c r="B601" s="1060">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0">
        <v>5</v>
      </c>
      <c r="B602" s="1060">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0">
        <v>6</v>
      </c>
      <c r="B603" s="1060">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0">
        <v>7</v>
      </c>
      <c r="B604" s="1060">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0">
        <v>8</v>
      </c>
      <c r="B605" s="1060">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0">
        <v>9</v>
      </c>
      <c r="B606" s="1060">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0">
        <v>10</v>
      </c>
      <c r="B607" s="1060">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0">
        <v>11</v>
      </c>
      <c r="B608" s="1060">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0">
        <v>12</v>
      </c>
      <c r="B609" s="1060">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0">
        <v>13</v>
      </c>
      <c r="B610" s="1060">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0">
        <v>14</v>
      </c>
      <c r="B611" s="1060">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0">
        <v>15</v>
      </c>
      <c r="B612" s="1060">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0">
        <v>16</v>
      </c>
      <c r="B613" s="1060">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0">
        <v>17</v>
      </c>
      <c r="B614" s="1060">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0">
        <v>18</v>
      </c>
      <c r="B615" s="1060">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0">
        <v>19</v>
      </c>
      <c r="B616" s="1060">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0">
        <v>20</v>
      </c>
      <c r="B617" s="1060">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0">
        <v>21</v>
      </c>
      <c r="B618" s="1060">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0">
        <v>22</v>
      </c>
      <c r="B619" s="1060">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0">
        <v>23</v>
      </c>
      <c r="B620" s="1060">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0">
        <v>24</v>
      </c>
      <c r="B621" s="1060">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0">
        <v>25</v>
      </c>
      <c r="B622" s="1060">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0">
        <v>26</v>
      </c>
      <c r="B623" s="1060">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0">
        <v>27</v>
      </c>
      <c r="B624" s="1060">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0">
        <v>28</v>
      </c>
      <c r="B625" s="1060">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0">
        <v>29</v>
      </c>
      <c r="B626" s="1060">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0">
        <v>30</v>
      </c>
      <c r="B627" s="1060">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474</v>
      </c>
      <c r="Z630" s="345"/>
      <c r="AA630" s="345"/>
      <c r="AB630" s="345"/>
      <c r="AC630" s="277" t="s">
        <v>459</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0">
        <v>1</v>
      </c>
      <c r="B631" s="1060">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0">
        <v>2</v>
      </c>
      <c r="B632" s="1060">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0">
        <v>3</v>
      </c>
      <c r="B633" s="1060">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0">
        <v>4</v>
      </c>
      <c r="B634" s="1060">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0">
        <v>5</v>
      </c>
      <c r="B635" s="1060">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0">
        <v>6</v>
      </c>
      <c r="B636" s="1060">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0">
        <v>7</v>
      </c>
      <c r="B637" s="1060">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0">
        <v>8</v>
      </c>
      <c r="B638" s="1060">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0">
        <v>9</v>
      </c>
      <c r="B639" s="1060">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0">
        <v>10</v>
      </c>
      <c r="B640" s="1060">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0">
        <v>11</v>
      </c>
      <c r="B641" s="1060">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0">
        <v>12</v>
      </c>
      <c r="B642" s="1060">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0">
        <v>13</v>
      </c>
      <c r="B643" s="1060">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0">
        <v>14</v>
      </c>
      <c r="B644" s="1060">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0">
        <v>15</v>
      </c>
      <c r="B645" s="1060">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0">
        <v>16</v>
      </c>
      <c r="B646" s="1060">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0">
        <v>17</v>
      </c>
      <c r="B647" s="1060">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0">
        <v>18</v>
      </c>
      <c r="B648" s="1060">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0">
        <v>19</v>
      </c>
      <c r="B649" s="1060">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0">
        <v>20</v>
      </c>
      <c r="B650" s="1060">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0">
        <v>21</v>
      </c>
      <c r="B651" s="1060">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0">
        <v>22</v>
      </c>
      <c r="B652" s="1060">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0">
        <v>23</v>
      </c>
      <c r="B653" s="1060">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0">
        <v>24</v>
      </c>
      <c r="B654" s="1060">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0">
        <v>25</v>
      </c>
      <c r="B655" s="1060">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0">
        <v>26</v>
      </c>
      <c r="B656" s="1060">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0">
        <v>27</v>
      </c>
      <c r="B657" s="1060">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0">
        <v>28</v>
      </c>
      <c r="B658" s="1060">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0">
        <v>29</v>
      </c>
      <c r="B659" s="1060">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0">
        <v>30</v>
      </c>
      <c r="B660" s="1060">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474</v>
      </c>
      <c r="Z663" s="345"/>
      <c r="AA663" s="345"/>
      <c r="AB663" s="345"/>
      <c r="AC663" s="277" t="s">
        <v>459</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0">
        <v>1</v>
      </c>
      <c r="B664" s="1060">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0">
        <v>2</v>
      </c>
      <c r="B665" s="1060">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0">
        <v>3</v>
      </c>
      <c r="B666" s="1060">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0">
        <v>4</v>
      </c>
      <c r="B667" s="1060">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0">
        <v>5</v>
      </c>
      <c r="B668" s="1060">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0">
        <v>6</v>
      </c>
      <c r="B669" s="1060">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0">
        <v>7</v>
      </c>
      <c r="B670" s="1060">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0">
        <v>8</v>
      </c>
      <c r="B671" s="1060">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0">
        <v>9</v>
      </c>
      <c r="B672" s="1060">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0">
        <v>10</v>
      </c>
      <c r="B673" s="1060">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0">
        <v>11</v>
      </c>
      <c r="B674" s="1060">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0">
        <v>12</v>
      </c>
      <c r="B675" s="1060">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0">
        <v>13</v>
      </c>
      <c r="B676" s="1060">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0">
        <v>14</v>
      </c>
      <c r="B677" s="1060">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0">
        <v>15</v>
      </c>
      <c r="B678" s="1060">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0">
        <v>16</v>
      </c>
      <c r="B679" s="1060">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0">
        <v>17</v>
      </c>
      <c r="B680" s="1060">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0">
        <v>18</v>
      </c>
      <c r="B681" s="1060">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0">
        <v>19</v>
      </c>
      <c r="B682" s="1060">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0">
        <v>20</v>
      </c>
      <c r="B683" s="1060">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0">
        <v>21</v>
      </c>
      <c r="B684" s="1060">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0">
        <v>22</v>
      </c>
      <c r="B685" s="1060">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0">
        <v>23</v>
      </c>
      <c r="B686" s="1060">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0">
        <v>24</v>
      </c>
      <c r="B687" s="1060">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0">
        <v>25</v>
      </c>
      <c r="B688" s="1060">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0">
        <v>26</v>
      </c>
      <c r="B689" s="1060">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0">
        <v>27</v>
      </c>
      <c r="B690" s="1060">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0">
        <v>28</v>
      </c>
      <c r="B691" s="1060">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0">
        <v>29</v>
      </c>
      <c r="B692" s="1060">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0">
        <v>30</v>
      </c>
      <c r="B693" s="1060">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474</v>
      </c>
      <c r="Z696" s="345"/>
      <c r="AA696" s="345"/>
      <c r="AB696" s="345"/>
      <c r="AC696" s="277" t="s">
        <v>459</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0">
        <v>1</v>
      </c>
      <c r="B697" s="1060">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0">
        <v>2</v>
      </c>
      <c r="B698" s="1060">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0">
        <v>3</v>
      </c>
      <c r="B699" s="1060">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0">
        <v>4</v>
      </c>
      <c r="B700" s="1060">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0">
        <v>5</v>
      </c>
      <c r="B701" s="1060">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0">
        <v>6</v>
      </c>
      <c r="B702" s="1060">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0">
        <v>7</v>
      </c>
      <c r="B703" s="1060">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0">
        <v>8</v>
      </c>
      <c r="B704" s="1060">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0">
        <v>9</v>
      </c>
      <c r="B705" s="1060">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0">
        <v>10</v>
      </c>
      <c r="B706" s="1060">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0">
        <v>11</v>
      </c>
      <c r="B707" s="1060">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0">
        <v>12</v>
      </c>
      <c r="B708" s="1060">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0">
        <v>13</v>
      </c>
      <c r="B709" s="1060">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0">
        <v>14</v>
      </c>
      <c r="B710" s="1060">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0">
        <v>15</v>
      </c>
      <c r="B711" s="1060">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0">
        <v>16</v>
      </c>
      <c r="B712" s="1060">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0">
        <v>17</v>
      </c>
      <c r="B713" s="1060">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0">
        <v>18</v>
      </c>
      <c r="B714" s="1060">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0">
        <v>19</v>
      </c>
      <c r="B715" s="1060">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0">
        <v>20</v>
      </c>
      <c r="B716" s="1060">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0">
        <v>21</v>
      </c>
      <c r="B717" s="1060">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0">
        <v>22</v>
      </c>
      <c r="B718" s="1060">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0">
        <v>23</v>
      </c>
      <c r="B719" s="1060">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0">
        <v>24</v>
      </c>
      <c r="B720" s="1060">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0">
        <v>25</v>
      </c>
      <c r="B721" s="1060">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0">
        <v>26</v>
      </c>
      <c r="B722" s="1060">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0">
        <v>27</v>
      </c>
      <c r="B723" s="1060">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0">
        <v>28</v>
      </c>
      <c r="B724" s="1060">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0">
        <v>29</v>
      </c>
      <c r="B725" s="1060">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0">
        <v>30</v>
      </c>
      <c r="B726" s="1060">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474</v>
      </c>
      <c r="Z729" s="345"/>
      <c r="AA729" s="345"/>
      <c r="AB729" s="345"/>
      <c r="AC729" s="277" t="s">
        <v>459</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0">
        <v>1</v>
      </c>
      <c r="B730" s="1060">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0">
        <v>2</v>
      </c>
      <c r="B731" s="1060">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0">
        <v>3</v>
      </c>
      <c r="B732" s="1060">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0">
        <v>4</v>
      </c>
      <c r="B733" s="1060">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0">
        <v>5</v>
      </c>
      <c r="B734" s="1060">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0">
        <v>6</v>
      </c>
      <c r="B735" s="1060">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0">
        <v>7</v>
      </c>
      <c r="B736" s="1060">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0">
        <v>8</v>
      </c>
      <c r="B737" s="1060">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0">
        <v>9</v>
      </c>
      <c r="B738" s="1060">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0">
        <v>10</v>
      </c>
      <c r="B739" s="1060">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0">
        <v>11</v>
      </c>
      <c r="B740" s="1060">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0">
        <v>12</v>
      </c>
      <c r="B741" s="1060">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0">
        <v>13</v>
      </c>
      <c r="B742" s="1060">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0">
        <v>14</v>
      </c>
      <c r="B743" s="1060">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0">
        <v>15</v>
      </c>
      <c r="B744" s="1060">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0">
        <v>16</v>
      </c>
      <c r="B745" s="1060">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0">
        <v>17</v>
      </c>
      <c r="B746" s="1060">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0">
        <v>18</v>
      </c>
      <c r="B747" s="1060">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0">
        <v>19</v>
      </c>
      <c r="B748" s="1060">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0">
        <v>20</v>
      </c>
      <c r="B749" s="1060">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0">
        <v>21</v>
      </c>
      <c r="B750" s="1060">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0">
        <v>22</v>
      </c>
      <c r="B751" s="1060">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0">
        <v>23</v>
      </c>
      <c r="B752" s="1060">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0">
        <v>24</v>
      </c>
      <c r="B753" s="1060">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0">
        <v>25</v>
      </c>
      <c r="B754" s="1060">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0">
        <v>26</v>
      </c>
      <c r="B755" s="1060">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0">
        <v>27</v>
      </c>
      <c r="B756" s="1060">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0">
        <v>28</v>
      </c>
      <c r="B757" s="1060">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0">
        <v>29</v>
      </c>
      <c r="B758" s="1060">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0">
        <v>30</v>
      </c>
      <c r="B759" s="1060">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474</v>
      </c>
      <c r="Z762" s="345"/>
      <c r="AA762" s="345"/>
      <c r="AB762" s="345"/>
      <c r="AC762" s="277" t="s">
        <v>459</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0">
        <v>1</v>
      </c>
      <c r="B763" s="1060">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0">
        <v>2</v>
      </c>
      <c r="B764" s="1060">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0">
        <v>3</v>
      </c>
      <c r="B765" s="1060">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0">
        <v>4</v>
      </c>
      <c r="B766" s="1060">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0">
        <v>5</v>
      </c>
      <c r="B767" s="1060">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0">
        <v>6</v>
      </c>
      <c r="B768" s="1060">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0">
        <v>7</v>
      </c>
      <c r="B769" s="1060">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0">
        <v>8</v>
      </c>
      <c r="B770" s="1060">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0">
        <v>9</v>
      </c>
      <c r="B771" s="1060">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0">
        <v>10</v>
      </c>
      <c r="B772" s="1060">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0">
        <v>11</v>
      </c>
      <c r="B773" s="1060">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0">
        <v>12</v>
      </c>
      <c r="B774" s="1060">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0">
        <v>13</v>
      </c>
      <c r="B775" s="1060">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0">
        <v>14</v>
      </c>
      <c r="B776" s="1060">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0">
        <v>15</v>
      </c>
      <c r="B777" s="1060">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0">
        <v>16</v>
      </c>
      <c r="B778" s="1060">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0">
        <v>17</v>
      </c>
      <c r="B779" s="1060">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0">
        <v>18</v>
      </c>
      <c r="B780" s="1060">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0">
        <v>19</v>
      </c>
      <c r="B781" s="1060">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0">
        <v>20</v>
      </c>
      <c r="B782" s="1060">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0">
        <v>21</v>
      </c>
      <c r="B783" s="1060">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0">
        <v>22</v>
      </c>
      <c r="B784" s="1060">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0">
        <v>23</v>
      </c>
      <c r="B785" s="1060">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0">
        <v>24</v>
      </c>
      <c r="B786" s="1060">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0">
        <v>25</v>
      </c>
      <c r="B787" s="1060">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0">
        <v>26</v>
      </c>
      <c r="B788" s="1060">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0">
        <v>27</v>
      </c>
      <c r="B789" s="1060">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0">
        <v>28</v>
      </c>
      <c r="B790" s="1060">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0">
        <v>29</v>
      </c>
      <c r="B791" s="1060">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0">
        <v>30</v>
      </c>
      <c r="B792" s="1060">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474</v>
      </c>
      <c r="Z795" s="345"/>
      <c r="AA795" s="345"/>
      <c r="AB795" s="345"/>
      <c r="AC795" s="277" t="s">
        <v>459</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0">
        <v>1</v>
      </c>
      <c r="B796" s="1060">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0">
        <v>2</v>
      </c>
      <c r="B797" s="1060">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0">
        <v>3</v>
      </c>
      <c r="B798" s="1060">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0">
        <v>4</v>
      </c>
      <c r="B799" s="1060">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0">
        <v>5</v>
      </c>
      <c r="B800" s="1060">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0">
        <v>6</v>
      </c>
      <c r="B801" s="1060">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0">
        <v>7</v>
      </c>
      <c r="B802" s="1060">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0">
        <v>8</v>
      </c>
      <c r="B803" s="1060">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0">
        <v>9</v>
      </c>
      <c r="B804" s="1060">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0">
        <v>10</v>
      </c>
      <c r="B805" s="1060">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0">
        <v>11</v>
      </c>
      <c r="B806" s="1060">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0">
        <v>12</v>
      </c>
      <c r="B807" s="1060">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0">
        <v>13</v>
      </c>
      <c r="B808" s="1060">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0">
        <v>14</v>
      </c>
      <c r="B809" s="1060">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0">
        <v>15</v>
      </c>
      <c r="B810" s="1060">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0">
        <v>16</v>
      </c>
      <c r="B811" s="1060">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0">
        <v>17</v>
      </c>
      <c r="B812" s="1060">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0">
        <v>18</v>
      </c>
      <c r="B813" s="1060">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0">
        <v>19</v>
      </c>
      <c r="B814" s="1060">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0">
        <v>20</v>
      </c>
      <c r="B815" s="1060">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0">
        <v>21</v>
      </c>
      <c r="B816" s="1060">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0">
        <v>22</v>
      </c>
      <c r="B817" s="1060">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0">
        <v>23</v>
      </c>
      <c r="B818" s="1060">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0">
        <v>24</v>
      </c>
      <c r="B819" s="1060">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0">
        <v>25</v>
      </c>
      <c r="B820" s="1060">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0">
        <v>26</v>
      </c>
      <c r="B821" s="1060">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0">
        <v>27</v>
      </c>
      <c r="B822" s="1060">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0">
        <v>28</v>
      </c>
      <c r="B823" s="1060">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0">
        <v>29</v>
      </c>
      <c r="B824" s="1060">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0">
        <v>30</v>
      </c>
      <c r="B825" s="1060">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474</v>
      </c>
      <c r="Z828" s="345"/>
      <c r="AA828" s="345"/>
      <c r="AB828" s="345"/>
      <c r="AC828" s="277" t="s">
        <v>459</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0">
        <v>1</v>
      </c>
      <c r="B829" s="1060">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0">
        <v>2</v>
      </c>
      <c r="B830" s="1060">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0">
        <v>3</v>
      </c>
      <c r="B831" s="1060">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0">
        <v>4</v>
      </c>
      <c r="B832" s="1060">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0">
        <v>5</v>
      </c>
      <c r="B833" s="1060">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0">
        <v>6</v>
      </c>
      <c r="B834" s="1060">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0">
        <v>7</v>
      </c>
      <c r="B835" s="1060">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0">
        <v>8</v>
      </c>
      <c r="B836" s="1060">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0">
        <v>9</v>
      </c>
      <c r="B837" s="1060">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0">
        <v>10</v>
      </c>
      <c r="B838" s="1060">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0">
        <v>11</v>
      </c>
      <c r="B839" s="1060">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0">
        <v>12</v>
      </c>
      <c r="B840" s="1060">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0">
        <v>13</v>
      </c>
      <c r="B841" s="1060">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0">
        <v>14</v>
      </c>
      <c r="B842" s="1060">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0">
        <v>15</v>
      </c>
      <c r="B843" s="1060">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0">
        <v>16</v>
      </c>
      <c r="B844" s="1060">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0">
        <v>17</v>
      </c>
      <c r="B845" s="1060">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0">
        <v>18</v>
      </c>
      <c r="B846" s="1060">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0">
        <v>19</v>
      </c>
      <c r="B847" s="1060">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0">
        <v>20</v>
      </c>
      <c r="B848" s="1060">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0">
        <v>21</v>
      </c>
      <c r="B849" s="1060">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0">
        <v>22</v>
      </c>
      <c r="B850" s="1060">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0">
        <v>23</v>
      </c>
      <c r="B851" s="1060">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0">
        <v>24</v>
      </c>
      <c r="B852" s="1060">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0">
        <v>25</v>
      </c>
      <c r="B853" s="1060">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0">
        <v>26</v>
      </c>
      <c r="B854" s="1060">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0">
        <v>27</v>
      </c>
      <c r="B855" s="1060">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0">
        <v>28</v>
      </c>
      <c r="B856" s="1060">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0">
        <v>29</v>
      </c>
      <c r="B857" s="1060">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0">
        <v>30</v>
      </c>
      <c r="B858" s="1060">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474</v>
      </c>
      <c r="Z861" s="345"/>
      <c r="AA861" s="345"/>
      <c r="AB861" s="345"/>
      <c r="AC861" s="277" t="s">
        <v>459</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0">
        <v>1</v>
      </c>
      <c r="B862" s="1060">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0">
        <v>2</v>
      </c>
      <c r="B863" s="1060">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0">
        <v>3</v>
      </c>
      <c r="B864" s="1060">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0">
        <v>4</v>
      </c>
      <c r="B865" s="1060">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0">
        <v>5</v>
      </c>
      <c r="B866" s="1060">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0">
        <v>6</v>
      </c>
      <c r="B867" s="1060">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0">
        <v>7</v>
      </c>
      <c r="B868" s="1060">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0">
        <v>8</v>
      </c>
      <c r="B869" s="1060">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0">
        <v>9</v>
      </c>
      <c r="B870" s="1060">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0">
        <v>10</v>
      </c>
      <c r="B871" s="1060">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0">
        <v>11</v>
      </c>
      <c r="B872" s="1060">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0">
        <v>12</v>
      </c>
      <c r="B873" s="1060">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0">
        <v>13</v>
      </c>
      <c r="B874" s="1060">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0">
        <v>14</v>
      </c>
      <c r="B875" s="1060">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0">
        <v>15</v>
      </c>
      <c r="B876" s="1060">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0">
        <v>16</v>
      </c>
      <c r="B877" s="1060">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0">
        <v>17</v>
      </c>
      <c r="B878" s="1060">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0">
        <v>18</v>
      </c>
      <c r="B879" s="1060">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0">
        <v>19</v>
      </c>
      <c r="B880" s="1060">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0">
        <v>20</v>
      </c>
      <c r="B881" s="1060">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0">
        <v>21</v>
      </c>
      <c r="B882" s="1060">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0">
        <v>22</v>
      </c>
      <c r="B883" s="1060">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0">
        <v>23</v>
      </c>
      <c r="B884" s="1060">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0">
        <v>24</v>
      </c>
      <c r="B885" s="1060">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0">
        <v>25</v>
      </c>
      <c r="B886" s="1060">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0">
        <v>26</v>
      </c>
      <c r="B887" s="1060">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0">
        <v>27</v>
      </c>
      <c r="B888" s="1060">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0">
        <v>28</v>
      </c>
      <c r="B889" s="1060">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0">
        <v>29</v>
      </c>
      <c r="B890" s="1060">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0">
        <v>30</v>
      </c>
      <c r="B891" s="1060">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474</v>
      </c>
      <c r="Z894" s="345"/>
      <c r="AA894" s="345"/>
      <c r="AB894" s="345"/>
      <c r="AC894" s="277" t="s">
        <v>459</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0">
        <v>1</v>
      </c>
      <c r="B895" s="1060">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0">
        <v>2</v>
      </c>
      <c r="B896" s="1060">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0">
        <v>3</v>
      </c>
      <c r="B897" s="1060">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0">
        <v>4</v>
      </c>
      <c r="B898" s="1060">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0">
        <v>5</v>
      </c>
      <c r="B899" s="1060">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0">
        <v>6</v>
      </c>
      <c r="B900" s="1060">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0">
        <v>7</v>
      </c>
      <c r="B901" s="1060">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0">
        <v>8</v>
      </c>
      <c r="B902" s="1060">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0">
        <v>9</v>
      </c>
      <c r="B903" s="1060">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0">
        <v>10</v>
      </c>
      <c r="B904" s="1060">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0">
        <v>11</v>
      </c>
      <c r="B905" s="1060">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0">
        <v>12</v>
      </c>
      <c r="B906" s="1060">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0">
        <v>13</v>
      </c>
      <c r="B907" s="1060">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0">
        <v>14</v>
      </c>
      <c r="B908" s="1060">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0">
        <v>15</v>
      </c>
      <c r="B909" s="1060">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0">
        <v>16</v>
      </c>
      <c r="B910" s="1060">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0">
        <v>17</v>
      </c>
      <c r="B911" s="1060">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0">
        <v>18</v>
      </c>
      <c r="B912" s="1060">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0">
        <v>19</v>
      </c>
      <c r="B913" s="1060">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0">
        <v>20</v>
      </c>
      <c r="B914" s="1060">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0">
        <v>21</v>
      </c>
      <c r="B915" s="1060">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0">
        <v>22</v>
      </c>
      <c r="B916" s="1060">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0">
        <v>23</v>
      </c>
      <c r="B917" s="1060">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0">
        <v>24</v>
      </c>
      <c r="B918" s="1060">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0">
        <v>25</v>
      </c>
      <c r="B919" s="1060">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0">
        <v>26</v>
      </c>
      <c r="B920" s="1060">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0">
        <v>27</v>
      </c>
      <c r="B921" s="1060">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0">
        <v>28</v>
      </c>
      <c r="B922" s="1060">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0">
        <v>29</v>
      </c>
      <c r="B923" s="1060">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0">
        <v>30</v>
      </c>
      <c r="B924" s="1060">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474</v>
      </c>
      <c r="Z927" s="345"/>
      <c r="AA927" s="345"/>
      <c r="AB927" s="345"/>
      <c r="AC927" s="277" t="s">
        <v>459</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0">
        <v>1</v>
      </c>
      <c r="B928" s="1060">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0">
        <v>2</v>
      </c>
      <c r="B929" s="1060">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0">
        <v>3</v>
      </c>
      <c r="B930" s="1060">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0">
        <v>4</v>
      </c>
      <c r="B931" s="1060">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0">
        <v>5</v>
      </c>
      <c r="B932" s="1060">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0">
        <v>6</v>
      </c>
      <c r="B933" s="1060">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0">
        <v>7</v>
      </c>
      <c r="B934" s="1060">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0">
        <v>8</v>
      </c>
      <c r="B935" s="1060">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0">
        <v>9</v>
      </c>
      <c r="B936" s="1060">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0">
        <v>10</v>
      </c>
      <c r="B937" s="1060">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0">
        <v>11</v>
      </c>
      <c r="B938" s="1060">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0">
        <v>12</v>
      </c>
      <c r="B939" s="1060">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0">
        <v>13</v>
      </c>
      <c r="B940" s="1060">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0">
        <v>14</v>
      </c>
      <c r="B941" s="1060">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0">
        <v>15</v>
      </c>
      <c r="B942" s="1060">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0">
        <v>16</v>
      </c>
      <c r="B943" s="1060">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0">
        <v>17</v>
      </c>
      <c r="B944" s="1060">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0">
        <v>18</v>
      </c>
      <c r="B945" s="1060">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0">
        <v>19</v>
      </c>
      <c r="B946" s="1060">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0">
        <v>20</v>
      </c>
      <c r="B947" s="1060">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0">
        <v>21</v>
      </c>
      <c r="B948" s="1060">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0">
        <v>22</v>
      </c>
      <c r="B949" s="1060">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0">
        <v>23</v>
      </c>
      <c r="B950" s="1060">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0">
        <v>24</v>
      </c>
      <c r="B951" s="1060">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0">
        <v>25</v>
      </c>
      <c r="B952" s="1060">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0">
        <v>26</v>
      </c>
      <c r="B953" s="1060">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0">
        <v>27</v>
      </c>
      <c r="B954" s="1060">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0">
        <v>28</v>
      </c>
      <c r="B955" s="1060">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0">
        <v>29</v>
      </c>
      <c r="B956" s="1060">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0">
        <v>30</v>
      </c>
      <c r="B957" s="1060">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474</v>
      </c>
      <c r="Z960" s="345"/>
      <c r="AA960" s="345"/>
      <c r="AB960" s="345"/>
      <c r="AC960" s="277" t="s">
        <v>459</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0">
        <v>1</v>
      </c>
      <c r="B961" s="1060">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0">
        <v>2</v>
      </c>
      <c r="B962" s="1060">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0">
        <v>3</v>
      </c>
      <c r="B963" s="1060">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0">
        <v>4</v>
      </c>
      <c r="B964" s="1060">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0">
        <v>5</v>
      </c>
      <c r="B965" s="1060">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0">
        <v>6</v>
      </c>
      <c r="B966" s="1060">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0">
        <v>7</v>
      </c>
      <c r="B967" s="1060">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0">
        <v>8</v>
      </c>
      <c r="B968" s="1060">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0">
        <v>9</v>
      </c>
      <c r="B969" s="1060">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0">
        <v>10</v>
      </c>
      <c r="B970" s="1060">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0">
        <v>11</v>
      </c>
      <c r="B971" s="1060">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0">
        <v>12</v>
      </c>
      <c r="B972" s="1060">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0">
        <v>13</v>
      </c>
      <c r="B973" s="1060">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0">
        <v>14</v>
      </c>
      <c r="B974" s="1060">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0">
        <v>15</v>
      </c>
      <c r="B975" s="1060">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0">
        <v>16</v>
      </c>
      <c r="B976" s="1060">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0">
        <v>17</v>
      </c>
      <c r="B977" s="1060">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0">
        <v>18</v>
      </c>
      <c r="B978" s="1060">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0">
        <v>19</v>
      </c>
      <c r="B979" s="1060">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0">
        <v>20</v>
      </c>
      <c r="B980" s="1060">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0">
        <v>21</v>
      </c>
      <c r="B981" s="1060">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0">
        <v>22</v>
      </c>
      <c r="B982" s="1060">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0">
        <v>23</v>
      </c>
      <c r="B983" s="1060">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0">
        <v>24</v>
      </c>
      <c r="B984" s="1060">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0">
        <v>25</v>
      </c>
      <c r="B985" s="1060">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0">
        <v>26</v>
      </c>
      <c r="B986" s="1060">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0">
        <v>27</v>
      </c>
      <c r="B987" s="1060">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0">
        <v>28</v>
      </c>
      <c r="B988" s="1060">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0">
        <v>29</v>
      </c>
      <c r="B989" s="1060">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0">
        <v>30</v>
      </c>
      <c r="B990" s="1060">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474</v>
      </c>
      <c r="Z993" s="345"/>
      <c r="AA993" s="345"/>
      <c r="AB993" s="345"/>
      <c r="AC993" s="277" t="s">
        <v>459</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0">
        <v>1</v>
      </c>
      <c r="B994" s="1060">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0">
        <v>2</v>
      </c>
      <c r="B995" s="1060">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0">
        <v>3</v>
      </c>
      <c r="B996" s="1060">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0">
        <v>4</v>
      </c>
      <c r="B997" s="1060">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0">
        <v>5</v>
      </c>
      <c r="B998" s="1060">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0">
        <v>6</v>
      </c>
      <c r="B999" s="1060">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0">
        <v>7</v>
      </c>
      <c r="B1000" s="1060">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0">
        <v>8</v>
      </c>
      <c r="B1001" s="1060">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0">
        <v>9</v>
      </c>
      <c r="B1002" s="1060">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0">
        <v>10</v>
      </c>
      <c r="B1003" s="1060">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0">
        <v>11</v>
      </c>
      <c r="B1004" s="1060">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0">
        <v>12</v>
      </c>
      <c r="B1005" s="1060">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0">
        <v>13</v>
      </c>
      <c r="B1006" s="1060">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0">
        <v>14</v>
      </c>
      <c r="B1007" s="1060">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0">
        <v>15</v>
      </c>
      <c r="B1008" s="1060">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0">
        <v>16</v>
      </c>
      <c r="B1009" s="1060">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0">
        <v>17</v>
      </c>
      <c r="B1010" s="1060">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0">
        <v>18</v>
      </c>
      <c r="B1011" s="1060">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0">
        <v>19</v>
      </c>
      <c r="B1012" s="1060">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0">
        <v>20</v>
      </c>
      <c r="B1013" s="1060">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0">
        <v>21</v>
      </c>
      <c r="B1014" s="1060">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0">
        <v>22</v>
      </c>
      <c r="B1015" s="1060">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0">
        <v>23</v>
      </c>
      <c r="B1016" s="1060">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0">
        <v>24</v>
      </c>
      <c r="B1017" s="1060">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0">
        <v>25</v>
      </c>
      <c r="B1018" s="1060">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0">
        <v>26</v>
      </c>
      <c r="B1019" s="1060">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0">
        <v>27</v>
      </c>
      <c r="B1020" s="1060">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0">
        <v>28</v>
      </c>
      <c r="B1021" s="1060">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0">
        <v>29</v>
      </c>
      <c r="B1022" s="1060">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0">
        <v>30</v>
      </c>
      <c r="B1023" s="1060">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474</v>
      </c>
      <c r="Z1026" s="345"/>
      <c r="AA1026" s="345"/>
      <c r="AB1026" s="345"/>
      <c r="AC1026" s="277" t="s">
        <v>459</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0">
        <v>1</v>
      </c>
      <c r="B1027" s="1060">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0">
        <v>2</v>
      </c>
      <c r="B1028" s="1060">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0">
        <v>3</v>
      </c>
      <c r="B1029" s="1060">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0">
        <v>4</v>
      </c>
      <c r="B1030" s="1060">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0">
        <v>5</v>
      </c>
      <c r="B1031" s="1060">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0">
        <v>6</v>
      </c>
      <c r="B1032" s="1060">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0">
        <v>7</v>
      </c>
      <c r="B1033" s="1060">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0">
        <v>8</v>
      </c>
      <c r="B1034" s="1060">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0">
        <v>9</v>
      </c>
      <c r="B1035" s="1060">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0">
        <v>10</v>
      </c>
      <c r="B1036" s="1060">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0">
        <v>11</v>
      </c>
      <c r="B1037" s="1060">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0">
        <v>12</v>
      </c>
      <c r="B1038" s="1060">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0">
        <v>13</v>
      </c>
      <c r="B1039" s="1060">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0">
        <v>14</v>
      </c>
      <c r="B1040" s="1060">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0">
        <v>15</v>
      </c>
      <c r="B1041" s="1060">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0">
        <v>16</v>
      </c>
      <c r="B1042" s="1060">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0">
        <v>17</v>
      </c>
      <c r="B1043" s="1060">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0">
        <v>18</v>
      </c>
      <c r="B1044" s="1060">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0">
        <v>19</v>
      </c>
      <c r="B1045" s="1060">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0">
        <v>20</v>
      </c>
      <c r="B1046" s="1060">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0">
        <v>21</v>
      </c>
      <c r="B1047" s="1060">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0">
        <v>22</v>
      </c>
      <c r="B1048" s="1060">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0">
        <v>23</v>
      </c>
      <c r="B1049" s="1060">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0">
        <v>24</v>
      </c>
      <c r="B1050" s="1060">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0">
        <v>25</v>
      </c>
      <c r="B1051" s="1060">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0">
        <v>26</v>
      </c>
      <c r="B1052" s="1060">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0">
        <v>27</v>
      </c>
      <c r="B1053" s="1060">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0">
        <v>28</v>
      </c>
      <c r="B1054" s="1060">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0">
        <v>29</v>
      </c>
      <c r="B1055" s="1060">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0">
        <v>30</v>
      </c>
      <c r="B1056" s="1060">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474</v>
      </c>
      <c r="Z1059" s="345"/>
      <c r="AA1059" s="345"/>
      <c r="AB1059" s="345"/>
      <c r="AC1059" s="277" t="s">
        <v>459</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0">
        <v>1</v>
      </c>
      <c r="B1060" s="1060">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0">
        <v>2</v>
      </c>
      <c r="B1061" s="1060">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0">
        <v>3</v>
      </c>
      <c r="B1062" s="1060">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0">
        <v>4</v>
      </c>
      <c r="B1063" s="1060">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0">
        <v>5</v>
      </c>
      <c r="B1064" s="1060">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0">
        <v>6</v>
      </c>
      <c r="B1065" s="1060">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0">
        <v>7</v>
      </c>
      <c r="B1066" s="1060">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0">
        <v>8</v>
      </c>
      <c r="B1067" s="1060">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0">
        <v>9</v>
      </c>
      <c r="B1068" s="1060">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0">
        <v>10</v>
      </c>
      <c r="B1069" s="1060">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0">
        <v>11</v>
      </c>
      <c r="B1070" s="1060">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0">
        <v>12</v>
      </c>
      <c r="B1071" s="1060">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0">
        <v>13</v>
      </c>
      <c r="B1072" s="1060">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0">
        <v>14</v>
      </c>
      <c r="B1073" s="1060">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0">
        <v>15</v>
      </c>
      <c r="B1074" s="1060">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0">
        <v>16</v>
      </c>
      <c r="B1075" s="1060">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0">
        <v>17</v>
      </c>
      <c r="B1076" s="1060">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0">
        <v>18</v>
      </c>
      <c r="B1077" s="1060">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0">
        <v>19</v>
      </c>
      <c r="B1078" s="1060">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0">
        <v>20</v>
      </c>
      <c r="B1079" s="1060">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0">
        <v>21</v>
      </c>
      <c r="B1080" s="1060">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0">
        <v>22</v>
      </c>
      <c r="B1081" s="1060">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0">
        <v>23</v>
      </c>
      <c r="B1082" s="1060">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0">
        <v>24</v>
      </c>
      <c r="B1083" s="1060">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0">
        <v>25</v>
      </c>
      <c r="B1084" s="1060">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0">
        <v>26</v>
      </c>
      <c r="B1085" s="1060">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0">
        <v>27</v>
      </c>
      <c r="B1086" s="1060">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0">
        <v>28</v>
      </c>
      <c r="B1087" s="1060">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0">
        <v>29</v>
      </c>
      <c r="B1088" s="1060">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0">
        <v>30</v>
      </c>
      <c r="B1089" s="1060">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474</v>
      </c>
      <c r="Z1092" s="345"/>
      <c r="AA1092" s="345"/>
      <c r="AB1092" s="345"/>
      <c r="AC1092" s="277" t="s">
        <v>459</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0">
        <v>1</v>
      </c>
      <c r="B1093" s="1060">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0">
        <v>2</v>
      </c>
      <c r="B1094" s="1060">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0">
        <v>3</v>
      </c>
      <c r="B1095" s="1060">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0">
        <v>4</v>
      </c>
      <c r="B1096" s="1060">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0">
        <v>5</v>
      </c>
      <c r="B1097" s="1060">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0">
        <v>6</v>
      </c>
      <c r="B1098" s="1060">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0">
        <v>7</v>
      </c>
      <c r="B1099" s="1060">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0">
        <v>8</v>
      </c>
      <c r="B1100" s="1060">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0">
        <v>9</v>
      </c>
      <c r="B1101" s="1060">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0">
        <v>10</v>
      </c>
      <c r="B1102" s="1060">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0">
        <v>11</v>
      </c>
      <c r="B1103" s="1060">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0">
        <v>12</v>
      </c>
      <c r="B1104" s="1060">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0">
        <v>13</v>
      </c>
      <c r="B1105" s="1060">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0">
        <v>14</v>
      </c>
      <c r="B1106" s="1060">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0">
        <v>15</v>
      </c>
      <c r="B1107" s="1060">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0">
        <v>16</v>
      </c>
      <c r="B1108" s="1060">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0">
        <v>17</v>
      </c>
      <c r="B1109" s="1060">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0">
        <v>18</v>
      </c>
      <c r="B1110" s="1060">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0">
        <v>19</v>
      </c>
      <c r="B1111" s="1060">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0">
        <v>20</v>
      </c>
      <c r="B1112" s="1060">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0">
        <v>21</v>
      </c>
      <c r="B1113" s="1060">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0">
        <v>22</v>
      </c>
      <c r="B1114" s="1060">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0">
        <v>23</v>
      </c>
      <c r="B1115" s="1060">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0">
        <v>24</v>
      </c>
      <c r="B1116" s="1060">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0">
        <v>25</v>
      </c>
      <c r="B1117" s="1060">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0">
        <v>26</v>
      </c>
      <c r="B1118" s="1060">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0">
        <v>27</v>
      </c>
      <c r="B1119" s="1060">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0">
        <v>28</v>
      </c>
      <c r="B1120" s="1060">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0">
        <v>29</v>
      </c>
      <c r="B1121" s="1060">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0">
        <v>30</v>
      </c>
      <c r="B1122" s="1060">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474</v>
      </c>
      <c r="Z1125" s="345"/>
      <c r="AA1125" s="345"/>
      <c r="AB1125" s="345"/>
      <c r="AC1125" s="277" t="s">
        <v>459</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0">
        <v>1</v>
      </c>
      <c r="B1126" s="1060">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0">
        <v>2</v>
      </c>
      <c r="B1127" s="1060">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0">
        <v>3</v>
      </c>
      <c r="B1128" s="1060">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0">
        <v>4</v>
      </c>
      <c r="B1129" s="1060">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0">
        <v>5</v>
      </c>
      <c r="B1130" s="1060">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0">
        <v>6</v>
      </c>
      <c r="B1131" s="1060">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0">
        <v>7</v>
      </c>
      <c r="B1132" s="1060">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0">
        <v>8</v>
      </c>
      <c r="B1133" s="1060">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0">
        <v>9</v>
      </c>
      <c r="B1134" s="1060">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0">
        <v>10</v>
      </c>
      <c r="B1135" s="1060">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0">
        <v>11</v>
      </c>
      <c r="B1136" s="1060">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0">
        <v>12</v>
      </c>
      <c r="B1137" s="1060">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0">
        <v>13</v>
      </c>
      <c r="B1138" s="1060">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0">
        <v>14</v>
      </c>
      <c r="B1139" s="1060">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0">
        <v>15</v>
      </c>
      <c r="B1140" s="1060">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0">
        <v>16</v>
      </c>
      <c r="B1141" s="1060">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0">
        <v>17</v>
      </c>
      <c r="B1142" s="1060">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0">
        <v>18</v>
      </c>
      <c r="B1143" s="1060">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0">
        <v>19</v>
      </c>
      <c r="B1144" s="1060">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0">
        <v>20</v>
      </c>
      <c r="B1145" s="1060">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0">
        <v>21</v>
      </c>
      <c r="B1146" s="1060">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0">
        <v>22</v>
      </c>
      <c r="B1147" s="1060">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0">
        <v>23</v>
      </c>
      <c r="B1148" s="1060">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0">
        <v>24</v>
      </c>
      <c r="B1149" s="1060">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0">
        <v>25</v>
      </c>
      <c r="B1150" s="1060">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0">
        <v>26</v>
      </c>
      <c r="B1151" s="1060">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0">
        <v>27</v>
      </c>
      <c r="B1152" s="1060">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0">
        <v>28</v>
      </c>
      <c r="B1153" s="1060">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0">
        <v>29</v>
      </c>
      <c r="B1154" s="1060">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0">
        <v>30</v>
      </c>
      <c r="B1155" s="1060">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474</v>
      </c>
      <c r="Z1158" s="345"/>
      <c r="AA1158" s="345"/>
      <c r="AB1158" s="345"/>
      <c r="AC1158" s="277" t="s">
        <v>459</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0">
        <v>1</v>
      </c>
      <c r="B1159" s="1060">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0">
        <v>2</v>
      </c>
      <c r="B1160" s="1060">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0">
        <v>3</v>
      </c>
      <c r="B1161" s="1060">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0">
        <v>4</v>
      </c>
      <c r="B1162" s="1060">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0">
        <v>5</v>
      </c>
      <c r="B1163" s="1060">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0">
        <v>6</v>
      </c>
      <c r="B1164" s="1060">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0">
        <v>7</v>
      </c>
      <c r="B1165" s="1060">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0">
        <v>8</v>
      </c>
      <c r="B1166" s="1060">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0">
        <v>9</v>
      </c>
      <c r="B1167" s="1060">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0">
        <v>10</v>
      </c>
      <c r="B1168" s="1060">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0">
        <v>11</v>
      </c>
      <c r="B1169" s="1060">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0">
        <v>12</v>
      </c>
      <c r="B1170" s="1060">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0">
        <v>13</v>
      </c>
      <c r="B1171" s="1060">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0">
        <v>14</v>
      </c>
      <c r="B1172" s="1060">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0">
        <v>15</v>
      </c>
      <c r="B1173" s="1060">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0">
        <v>16</v>
      </c>
      <c r="B1174" s="1060">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0">
        <v>17</v>
      </c>
      <c r="B1175" s="1060">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0">
        <v>18</v>
      </c>
      <c r="B1176" s="1060">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0">
        <v>19</v>
      </c>
      <c r="B1177" s="1060">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0">
        <v>20</v>
      </c>
      <c r="B1178" s="1060">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0">
        <v>21</v>
      </c>
      <c r="B1179" s="1060">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0">
        <v>22</v>
      </c>
      <c r="B1180" s="1060">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0">
        <v>23</v>
      </c>
      <c r="B1181" s="1060">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0">
        <v>24</v>
      </c>
      <c r="B1182" s="1060">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0">
        <v>25</v>
      </c>
      <c r="B1183" s="1060">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0">
        <v>26</v>
      </c>
      <c r="B1184" s="1060">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0">
        <v>27</v>
      </c>
      <c r="B1185" s="1060">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0">
        <v>28</v>
      </c>
      <c r="B1186" s="1060">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0">
        <v>29</v>
      </c>
      <c r="B1187" s="1060">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0">
        <v>30</v>
      </c>
      <c r="B1188" s="1060">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474</v>
      </c>
      <c r="Z1191" s="345"/>
      <c r="AA1191" s="345"/>
      <c r="AB1191" s="345"/>
      <c r="AC1191" s="277" t="s">
        <v>459</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0">
        <v>1</v>
      </c>
      <c r="B1192" s="1060">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0">
        <v>2</v>
      </c>
      <c r="B1193" s="1060">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0">
        <v>3</v>
      </c>
      <c r="B1194" s="1060">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0">
        <v>4</v>
      </c>
      <c r="B1195" s="1060">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0">
        <v>5</v>
      </c>
      <c r="B1196" s="1060">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0">
        <v>6</v>
      </c>
      <c r="B1197" s="1060">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0">
        <v>7</v>
      </c>
      <c r="B1198" s="1060">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0">
        <v>8</v>
      </c>
      <c r="B1199" s="1060">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0">
        <v>9</v>
      </c>
      <c r="B1200" s="1060">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0">
        <v>10</v>
      </c>
      <c r="B1201" s="1060">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0">
        <v>11</v>
      </c>
      <c r="B1202" s="1060">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0">
        <v>12</v>
      </c>
      <c r="B1203" s="1060">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0">
        <v>13</v>
      </c>
      <c r="B1204" s="1060">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0">
        <v>14</v>
      </c>
      <c r="B1205" s="1060">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0">
        <v>15</v>
      </c>
      <c r="B1206" s="1060">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0">
        <v>16</v>
      </c>
      <c r="B1207" s="1060">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0">
        <v>17</v>
      </c>
      <c r="B1208" s="1060">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0">
        <v>18</v>
      </c>
      <c r="B1209" s="1060">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0">
        <v>19</v>
      </c>
      <c r="B1210" s="1060">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0">
        <v>20</v>
      </c>
      <c r="B1211" s="1060">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0">
        <v>21</v>
      </c>
      <c r="B1212" s="1060">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0">
        <v>22</v>
      </c>
      <c r="B1213" s="1060">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0">
        <v>23</v>
      </c>
      <c r="B1214" s="1060">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0">
        <v>24</v>
      </c>
      <c r="B1215" s="1060">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0">
        <v>25</v>
      </c>
      <c r="B1216" s="1060">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0">
        <v>26</v>
      </c>
      <c r="B1217" s="1060">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0">
        <v>27</v>
      </c>
      <c r="B1218" s="1060">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0">
        <v>28</v>
      </c>
      <c r="B1219" s="1060">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0">
        <v>29</v>
      </c>
      <c r="B1220" s="1060">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0">
        <v>30</v>
      </c>
      <c r="B1221" s="1060">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474</v>
      </c>
      <c r="Z1224" s="345"/>
      <c r="AA1224" s="345"/>
      <c r="AB1224" s="345"/>
      <c r="AC1224" s="277" t="s">
        <v>459</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0">
        <v>1</v>
      </c>
      <c r="B1225" s="1060">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0">
        <v>2</v>
      </c>
      <c r="B1226" s="1060">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0">
        <v>3</v>
      </c>
      <c r="B1227" s="1060">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0">
        <v>4</v>
      </c>
      <c r="B1228" s="1060">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0">
        <v>5</v>
      </c>
      <c r="B1229" s="1060">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0">
        <v>6</v>
      </c>
      <c r="B1230" s="1060">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0">
        <v>7</v>
      </c>
      <c r="B1231" s="1060">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0">
        <v>8</v>
      </c>
      <c r="B1232" s="1060">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0">
        <v>9</v>
      </c>
      <c r="B1233" s="1060">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0">
        <v>10</v>
      </c>
      <c r="B1234" s="1060">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0">
        <v>11</v>
      </c>
      <c r="B1235" s="1060">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0">
        <v>12</v>
      </c>
      <c r="B1236" s="1060">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0">
        <v>13</v>
      </c>
      <c r="B1237" s="1060">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0">
        <v>14</v>
      </c>
      <c r="B1238" s="1060">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0">
        <v>15</v>
      </c>
      <c r="B1239" s="1060">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0">
        <v>16</v>
      </c>
      <c r="B1240" s="1060">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0">
        <v>17</v>
      </c>
      <c r="B1241" s="1060">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0">
        <v>18</v>
      </c>
      <c r="B1242" s="1060">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0">
        <v>19</v>
      </c>
      <c r="B1243" s="1060">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0">
        <v>20</v>
      </c>
      <c r="B1244" s="1060">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0">
        <v>21</v>
      </c>
      <c r="B1245" s="1060">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0">
        <v>22</v>
      </c>
      <c r="B1246" s="1060">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0">
        <v>23</v>
      </c>
      <c r="B1247" s="1060">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0">
        <v>24</v>
      </c>
      <c r="B1248" s="1060">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0">
        <v>25</v>
      </c>
      <c r="B1249" s="1060">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0">
        <v>26</v>
      </c>
      <c r="B1250" s="1060">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0">
        <v>27</v>
      </c>
      <c r="B1251" s="1060">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0">
        <v>28</v>
      </c>
      <c r="B1252" s="1060">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0">
        <v>29</v>
      </c>
      <c r="B1253" s="1060">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0">
        <v>30</v>
      </c>
      <c r="B1254" s="1060">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474</v>
      </c>
      <c r="Z1257" s="345"/>
      <c r="AA1257" s="345"/>
      <c r="AB1257" s="345"/>
      <c r="AC1257" s="277" t="s">
        <v>459</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0">
        <v>1</v>
      </c>
      <c r="B1258" s="1060">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0">
        <v>2</v>
      </c>
      <c r="B1259" s="1060">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0">
        <v>3</v>
      </c>
      <c r="B1260" s="1060">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0">
        <v>4</v>
      </c>
      <c r="B1261" s="1060">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0">
        <v>5</v>
      </c>
      <c r="B1262" s="1060">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0">
        <v>6</v>
      </c>
      <c r="B1263" s="1060">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0">
        <v>7</v>
      </c>
      <c r="B1264" s="1060">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0">
        <v>8</v>
      </c>
      <c r="B1265" s="1060">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0">
        <v>9</v>
      </c>
      <c r="B1266" s="1060">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0">
        <v>10</v>
      </c>
      <c r="B1267" s="1060">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0">
        <v>11</v>
      </c>
      <c r="B1268" s="1060">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0">
        <v>12</v>
      </c>
      <c r="B1269" s="1060">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0">
        <v>13</v>
      </c>
      <c r="B1270" s="1060">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0">
        <v>14</v>
      </c>
      <c r="B1271" s="1060">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0">
        <v>15</v>
      </c>
      <c r="B1272" s="1060">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0">
        <v>16</v>
      </c>
      <c r="B1273" s="1060">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0">
        <v>17</v>
      </c>
      <c r="B1274" s="1060">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0">
        <v>18</v>
      </c>
      <c r="B1275" s="1060">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0">
        <v>19</v>
      </c>
      <c r="B1276" s="1060">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0">
        <v>20</v>
      </c>
      <c r="B1277" s="1060">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0">
        <v>21</v>
      </c>
      <c r="B1278" s="1060">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0">
        <v>22</v>
      </c>
      <c r="B1279" s="1060">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0">
        <v>23</v>
      </c>
      <c r="B1280" s="1060">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0">
        <v>24</v>
      </c>
      <c r="B1281" s="1060">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0">
        <v>25</v>
      </c>
      <c r="B1282" s="1060">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0">
        <v>26</v>
      </c>
      <c r="B1283" s="1060">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0">
        <v>27</v>
      </c>
      <c r="B1284" s="1060">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0">
        <v>28</v>
      </c>
      <c r="B1285" s="1060">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0">
        <v>29</v>
      </c>
      <c r="B1286" s="1060">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0">
        <v>30</v>
      </c>
      <c r="B1287" s="1060">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474</v>
      </c>
      <c r="Z1290" s="345"/>
      <c r="AA1290" s="345"/>
      <c r="AB1290" s="345"/>
      <c r="AC1290" s="277" t="s">
        <v>459</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0">
        <v>1</v>
      </c>
      <c r="B1291" s="1060">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0">
        <v>2</v>
      </c>
      <c r="B1292" s="1060">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0">
        <v>3</v>
      </c>
      <c r="B1293" s="1060">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0">
        <v>4</v>
      </c>
      <c r="B1294" s="1060">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0">
        <v>5</v>
      </c>
      <c r="B1295" s="1060">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0">
        <v>6</v>
      </c>
      <c r="B1296" s="1060">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0">
        <v>7</v>
      </c>
      <c r="B1297" s="1060">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0">
        <v>8</v>
      </c>
      <c r="B1298" s="1060">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0">
        <v>9</v>
      </c>
      <c r="B1299" s="1060">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0">
        <v>10</v>
      </c>
      <c r="B1300" s="1060">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0">
        <v>11</v>
      </c>
      <c r="B1301" s="1060">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0">
        <v>12</v>
      </c>
      <c r="B1302" s="1060">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0">
        <v>13</v>
      </c>
      <c r="B1303" s="1060">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0">
        <v>14</v>
      </c>
      <c r="B1304" s="1060">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0">
        <v>15</v>
      </c>
      <c r="B1305" s="1060">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0">
        <v>16</v>
      </c>
      <c r="B1306" s="1060">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0">
        <v>17</v>
      </c>
      <c r="B1307" s="1060">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0">
        <v>18</v>
      </c>
      <c r="B1308" s="1060">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0">
        <v>19</v>
      </c>
      <c r="B1309" s="1060">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0">
        <v>20</v>
      </c>
      <c r="B1310" s="1060">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0">
        <v>21</v>
      </c>
      <c r="B1311" s="1060">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0">
        <v>22</v>
      </c>
      <c r="B1312" s="1060">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0">
        <v>23</v>
      </c>
      <c r="B1313" s="1060">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0">
        <v>24</v>
      </c>
      <c r="B1314" s="1060">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0">
        <v>25</v>
      </c>
      <c r="B1315" s="1060">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0">
        <v>26</v>
      </c>
      <c r="B1316" s="1060">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0">
        <v>27</v>
      </c>
      <c r="B1317" s="1060">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0">
        <v>28</v>
      </c>
      <c r="B1318" s="1060">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0">
        <v>29</v>
      </c>
      <c r="B1319" s="1060">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0">
        <v>30</v>
      </c>
      <c r="B1320" s="1060">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2019-07-31T05:45:00Z</cp:lastPrinted>
  <dcterms:created xsi:type="dcterms:W3CDTF">2012-03-13T00:50:25Z</dcterms:created>
  <dcterms:modified xsi:type="dcterms:W3CDTF">2020-11-30T12:55:54Z</dcterms:modified>
</cp:coreProperties>
</file>