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EDF9260C-D539-4303-B8E3-F9D79A544824}"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16" i="3" l="1"/>
  <c r="AM116" i="3" l="1"/>
  <c r="AM34" i="3"/>
  <c r="AM41"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C2" i="4"/>
  <c r="D2" i="4" s="1"/>
  <c r="W28" i="3"/>
  <c r="N3" i="4" l="1"/>
  <c r="N4" i="4" s="1"/>
  <c r="N5" i="4" s="1"/>
  <c r="N6" i="4" s="1"/>
  <c r="N7" i="4" s="1"/>
  <c r="N8" i="4" s="1"/>
  <c r="N9"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<sst xmlns="http://schemas.openxmlformats.org/spreadsheetml/2006/main" count="3078" uniqueCount="684">
  <si>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</si>
  <si>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</si>
  <si>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</si>
  <si>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</si>
  <si>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</si>
  <si>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</si>
  <si>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</si>
  <si>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</si>
  <si>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</si>
  <si>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</si>
  <si>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</si>
  <si>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</si>
  <si>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</si>
  <si>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</si>
  <si>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</si>
  <si>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</si>
  <si>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</si>
  <si>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</si>
  <si>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</si>
  <si>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</si>
  <si>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</si>
  <si>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</si>
  <si>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</si>
  <si>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</si>
  <si>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</si>
  <si>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</si>
  <si>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</si>
  <si>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</si>
  <si>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</si>
  <si>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</si>
  <si>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</si>
  <si>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</si>
  <si>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</si>
  <si>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</si>
  <si>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</si>
  <si>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</si>
  <si>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</si>
  <si>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</si>
  <si>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</si>
  <si>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</si>
  <si>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</si>
  <si>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</si>
  <si>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</si>
  <si>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</si>
  <si>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</si>
  <si>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</si>
  <si>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</si>
  <si>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</si>
  <si>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</si>
  <si>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</si>
  <si>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</si>
  <si>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</si>
  <si>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</si>
  <si>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</si>
  <si>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</si>
  <si>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</si>
  <si>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</si>
  <si>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</si>
  <si>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</si>
  <si>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</si>
  <si>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</si>
  <si>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</si>
  <si>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</si>
  <si>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</si>
  <si>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</si>
  <si>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</si>
  <si>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</si>
  <si>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</si>
  <si>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</si>
  <si>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</si>
  <si>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</si>
  <si>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</si>
  <si>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</si>
  <si>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</si>
  <si>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</si>
  <si>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</si>
  <si>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</si>
  <si>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</si>
  <si>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</si>
  <si>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</si>
  <si>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</si>
  <si>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</si>
  <si>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</si>
  <si>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</si>
  <si>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</si>
  <si>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</si>
  <si>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</si>
  <si>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</si>
  <si>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</si>
  <si>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</si>
  <si>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</si>
  <si>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</si>
  <si>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</si>
  <si>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</si>
  <si>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</si>
  <si>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</si>
  <si>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</si>
  <si>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</si>
  <si>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</si>
  <si>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</si>
  <si>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</si>
  <si>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</si>
  <si>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</si>
  <si>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</si>
  <si>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</si>
  <si>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</si>
  <si>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</si>
  <si>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</si>
  <si>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</si>
  <si>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</si>
  <si>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</si>
  <si>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</si>
  <si>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</si>
  <si>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</si>
  <si>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</si>
  <si>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</si>
  <si>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</si>
  <si>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</si>
  <si>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</si>
  <si>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</si>
  <si>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</si>
  <si>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</si>
  <si>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</si>
  <si>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</si>
  <si>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</si>
  <si>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</si>
  <si>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</si>
  <si>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</si>
  <si>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</si>
  <si>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</si>
  <si>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</si>
  <si>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</si>
  <si>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</si>
  <si>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</si>
  <si>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</si>
  <si>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</si>
  <si>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</si>
  <si>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</si>
  <si>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</si>
  <si>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</si>
  <si>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</si>
  <si>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</si>
  <si>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</si>
  <si>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</si>
  <si>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</si>
  <si>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</si>
  <si>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</si>
  <si>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</si>
  <si>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</si>
  <si>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</si>
  <si>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</si>
  <si>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</si>
  <si>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</si>
  <si>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</si>
  <si>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</si>
  <si>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</si>
  <si>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</si>
  <si>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</si>
  <si>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</si>
  <si>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</si>
  <si>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</si>
  <si>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</si>
  <si>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</si>
  <si>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</si>
  <si>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</si>
  <si>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</si>
  <si>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</si>
  <si>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</si>
  <si>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</si>
  <si>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</si>
  <si>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</si>
  <si>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</si>
  <si>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</si>
  <si>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</si>
  <si>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</si>
  <si>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</si>
  <si>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</si>
  <si>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</si>
  <si>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</si>
  <si>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</si>
  <si>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</si>
  <si>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</si>
  <si>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</si>
  <si>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</si>
  <si>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</si>
  <si>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</si>
  <si>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</si>
  <si>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</si>
  <si>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</si>
  <si>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</si>
  <si>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</si>
  <si>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</si>
  <si>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</si>
  <si>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</si>
  <si>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</si>
  <si>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</si>
  <si>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</si>
  <si>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</si>
  <si>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</si>
  <si>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</si>
  <si>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</si>
  <si>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</si>
  <si>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</si>
  <si>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</si>
  <si>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</si>
  <si>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</si>
  <si>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</si>
  <si>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</si>
  <si>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</si>
  <si>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</si>
  <si>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</si>
  <si>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</si>
  <si>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</si>
  <si>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</si>
  <si>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</si>
  <si>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</si>
  <si>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</si>
  <si>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</si>
  <si>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</si>
  <si>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</si>
  <si>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</si>
  <si>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</si>
  <si>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</si>
  <si>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</si>
  <si>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</si>
  <si>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</si>
  <si>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</si>
  <si>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</si>
  <si>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</si>
  <si>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</si>
  <si>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</si>
  <si>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</si>
  <si>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</si>
  <si>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</si>
  <si>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</si>
  <si>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</si>
  <si>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</si>
  <si>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</si>
  <si>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</si>
  <si>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</si>
  <si>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</si>
  <si>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</si>
  <si>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</si>
  <si>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</si>
  <si>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</si>
  <si>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</si>
  <si>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</si>
  <si>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</si>
  <si>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</si>
  <si>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</si>
  <si>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</si>
  <si>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</si>
  <si>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</si>
  <si>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</si>
  <si>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</si>
  <si>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</si>
  <si>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</si>
  <si>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</si>
  <si>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</si>
  <si>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</si>
  <si>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</si>
  <si>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</si>
  <si>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</si>
  <si>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</si>
  <si>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</si>
  <si>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</si>
  <si>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</si>
  <si>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</si>
  <si>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</si>
  <si>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</si>
  <si>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</si>
  <si>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</si>
  <si>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</si>
  <si>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</si>
  <si>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</si>
  <si>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</si>
  <si>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</si>
  <si>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</si>
  <si>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</si>
  <si>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</si>
  <si>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</si>
  <si>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</si>
  <si>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</si>
  <si>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</si>
  <si>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</si>
  <si>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</si>
  <si>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</si>
  <si>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</si>
  <si>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</si>
  <si>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</si>
  <si>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</si>
  <si>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</si>
  <si>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</si>
  <si>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</si>
  <si>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</si>
  <si>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</si>
  <si>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</si>
  <si>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</si>
  <si>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</si>
  <si>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</si>
  <si>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</si>
  <si>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</si>
  <si>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</si>
  <si>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</si>
  <si>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</si>
  <si>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</si>
  <si>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</si>
  <si>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</si>
  <si>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</si>
  <si>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</si>
  <si>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</si>
  <si>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</si>
  <si>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</si>
  <si>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</si>
  <si>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</si>
  <si>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</si>
  <si>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</si>
  <si>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</si>
  <si>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</si>
  <si>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</si>
  <si>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</si>
  <si>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</si>
  <si>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</si>
  <si>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</si>
  <si>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</si>
  <si>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</si>
  <si>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</si>
  <si>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</si>
  <si>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</si>
  <si>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</si>
  <si>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</si>
  <si>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</si>
  <si>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</si>
  <si>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</si>
  <si>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</si>
  <si>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</si>
  <si>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</si>
  <si>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</si>
  <si>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</si>
  <si>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</si>
  <si>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</si>
  <si>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</si>
  <si>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</si>
  <si>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</si>
  <si>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</si>
  <si>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</si>
  <si>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</si>
  <si>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</si>
  <si>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</si>
  <si>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</si>
  <si>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</si>
  <si>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</si>
  <si>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</si>
  <si>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</si>
  <si>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</si>
  <si>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</si>
  <si>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</si>
  <si>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</si>
  <si>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</si>
  <si>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</si>
  <si>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</si>
  <si>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</si>
  <si>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</si>
  <si>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</si>
  <si>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</si>
  <si>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</si>
  <si>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</si>
  <si>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</si>
  <si>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</si>
  <si>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</si>
  <si>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</si>
  <si>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</si>
  <si>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</si>
  <si>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</si>
  <si>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</si>
  <si>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</si>
  <si>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</si>
  <si>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</si>
  <si>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</si>
  <si>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</si>
  <si>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</si>
  <si>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</si>
  <si>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</si>
  <si>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</si>
  <si>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</si>
  <si>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</si>
  <si>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</si>
  <si>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</si>
  <si>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</si>
  <si>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</si>
  <si>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</si>
  <si>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</si>
  <si>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</si>
  <si>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</si>
  <si>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</si>
  <si>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</si>
  <si>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</si>
  <si>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</si>
  <si>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</si>
  <si>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</si>
  <si>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</si>
  <si>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</si>
  <si>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</si>
  <si>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</si>
  <si>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</si>
  <si>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</si>
  <si>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</si>
  <si>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</si>
  <si>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</si>
  <si>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</si>
  <si>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</si>
  <si>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</si>
  <si>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</si>
  <si>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</si>
  <si>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</si>
  <si>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</si>
  <si>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</si>
  <si>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</si>
  <si>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</si>
  <si>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</si>
  <si>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</si>
  <si>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</si>
  <si>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</si>
  <si>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</si>
  <si>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</si>
  <si>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</si>
  <si>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</si>
  <si>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</si>
  <si>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</si>
  <si>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</si>
  <si>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</si>
  <si>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</si>
  <si>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</si>
  <si>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</si>
  <si>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</si>
  <si>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</si>
  <si>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</si>
  <si>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</si>
  <si>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</si>
  <si>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</si>
  <si>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</si>
  <si>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</si>
  <si>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</si>
  <si>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</si>
  <si>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</si>
  <si>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</si>
  <si>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</si>
  <si>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</si>
  <si>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</si>
  <si>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</si>
  <si>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</si>
  <si>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</si>
  <si>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</si>
  <si>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</si>
  <si>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</si>
  <si>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</si>
  <si>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</si>
  <si>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</si>
  <si>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</si>
  <si>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</si>
  <si>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</si>
  <si>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</si>
  <si>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</si>
  <si>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</si>
  <si>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</si>
  <si>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</si>
  <si>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</si>
  <si>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</si>
  <si>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</si>
  <si>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</si>
  <si>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</si>
  <si>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</si>
  <si>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</si>
  <si>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</si>
  <si>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</si>
  <si>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</si>
  <si>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</si>
  <si>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</si>
  <si>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</si>
  <si>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</si>
  <si>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</si>
  <si>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</si>
  <si>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</si>
  <si>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</si>
  <si>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</si>
  <si>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</si>
  <si>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</si>
  <si>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</si>
  <si>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</si>
  <si>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</si>
  <si>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</si>
  <si>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</si>
  <si>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</si>
  <si>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</si>
  <si>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</si>
  <si>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</si>
  <si>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</si>
  <si>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</si>
  <si>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</si>
  <si>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</si>
  <si>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</si>
  <si>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</si>
  <si>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</si>
  <si>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</si>
  <si>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</si>
  <si>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</si>
  <si>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</si>
  <si>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</si>
  <si>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</si>
  <si>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</si>
  <si>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</si>
  <si>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</si>
  <si>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</si>
  <si>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</si>
  <si>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</si>
  <si>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</si>
  <si>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</si>
  <si>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</si>
  <si>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</si>
  <si>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</si>
  <si>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</si>
  <si>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</si>
  <si>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</si>
  <si>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</si>
  <si>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</si>
  <si>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</si>
  <si>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</si>
  <si>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</si>
  <si>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</si>
  <si>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</si>
  <si>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</si>
  <si>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</si>
  <si>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</si>
  <si>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</si>
  <si>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</si>
  <si>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</si>
  <si>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</si>
  <si>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</si>
  <si>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</si>
  <si>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</si>
  <si>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</si>
  <si>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</si>
  <si>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</si>
  <si>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</si>
  <si>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</si>
  <si>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</si>
  <si>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</si>
  <si>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</si>
  <si>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</si>
  <si>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</si>
  <si>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</si>
  <si>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</si>
  <si>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</si>
  <si>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</si>
  <si>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</si>
  <si>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</si>
  <si>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</si>
  <si>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</si>
  <si>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</si>
  <si>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</si>
  <si>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</si>
  <si>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</si>
  <si>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</si>
  <si>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</si>
  <si>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</si>
  <si>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</si>
  <si>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</si>
  <si>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</si>
  <si>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</si>
  <si>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</si>
  <si>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</si>
  <si>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</si>
  <si>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</si>
  <si>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</si>
  <si>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</si>
  <si>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</si>
  <si>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平成２３年度</t>
  </si>
  <si>
    <t>終了予定なし</t>
  </si>
  <si>
    <t>企画課長　氏原　拓</t>
  </si>
  <si>
    <t>第5期科学技術基本計画（平成28年１月閣議決定）</t>
  </si>
  <si>
    <t>科学技術試験研究委託費</t>
  </si>
  <si>
    <t>委員等旅費</t>
  </si>
  <si>
    <t>職員旅費</t>
  </si>
  <si>
    <t>政策審議における活用数が直近3か年の実績値の平均以上となる。
※中間目標値は平成27～29年度実績の平均値。</t>
  </si>
  <si>
    <t>審議会等にて説明・報告した回数</t>
  </si>
  <si>
    <t>回</t>
  </si>
  <si>
    <t>科学技術・学術政策研究所調べ</t>
  </si>
  <si>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</si>
  <si>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</si>
  <si>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人</t>
  </si>
  <si>
    <t>報告書の発行数</t>
  </si>
  <si>
    <t>冊</t>
  </si>
  <si>
    <t>講演会等の開催数</t>
  </si>
  <si>
    <t>執行額（百万円）／報告書の発行数（冊）　　　　　　　　　　　　　　　　　</t>
    <phoneticPr fontId="5"/>
  </si>
  <si>
    <t>百万円/冊</t>
  </si>
  <si>
    <t>百万円/冊</t>
    <phoneticPr fontId="5"/>
  </si>
  <si>
    <t>33.4 / 6</t>
  </si>
  <si>
    <t>33.2/7</t>
  </si>
  <si>
    <t>政策審議における科学技術・学術政策研究所の研究成果の活用数（審議会等にて説明した回数）(回) 
※中間目標値は平成27～29年度実績の平均値。</t>
  </si>
  <si>
    <t>科学技術・学術政策研究所ホームページへのアクセス数（人）
※中間目標値は平成27～29年度実績の平均値。</t>
  </si>
  <si>
    <t>科学技術・学術政策研究所の報告書の発行数（冊）
※中間目標値は30冊。</t>
  </si>
  <si>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</si>
  <si>
    <t>-</t>
    <phoneticPr fontId="5"/>
  </si>
  <si>
    <t>-</t>
    <phoneticPr fontId="5"/>
  </si>
  <si>
    <t>-</t>
    <phoneticPr fontId="5"/>
  </si>
  <si>
    <t>-</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</si>
  <si>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</si>
  <si>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</si>
  <si>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</si>
  <si>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</si>
  <si>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一般競争入札による支出先の選定を実施し、競争性を確保している。また、一者応札であったものについては、次年度以降、仕様書の見直しや公告期間を延長する等の対応をする予定である。</t>
  </si>
  <si>
    <t>一般競争入札を実施する他、複数者から見積書を徴収したうえで支出先の選定を行う等して、コスト削減に努めている。</t>
  </si>
  <si>
    <t>委託費の執行において、事業計画を作成するとともに、事業年度毎の実績報告書により支出先・使途を把握し、事業目的に即した予算執行に努めている。</t>
  </si>
  <si>
    <t>報告書等の調査研究の成果は、文部科学省をはじめとした行政部局の審議会等の会議資料や日常的な政策検討に活用され、科学技術イノベーション政策の企画立案に貢献を果たしている。</t>
  </si>
  <si>
    <t>46</t>
  </si>
  <si>
    <t>237</t>
  </si>
  <si>
    <t>207</t>
  </si>
  <si>
    <t>204</t>
  </si>
  <si>
    <t>194</t>
  </si>
  <si>
    <t>○</t>
  </si>
  <si>
    <t>7　イノベーション創出に向けたシステム改革</t>
    <phoneticPr fontId="5"/>
  </si>
  <si>
    <t>7-3 科学技術イノベーションの創出機能と社会との関係の強化</t>
    <phoneticPr fontId="5"/>
  </si>
  <si>
    <t>社会的課題対応型科学技術に係る調査研究</t>
    <phoneticPr fontId="5"/>
  </si>
  <si>
    <t>科学技術・学術政策研究所</t>
    <phoneticPr fontId="5"/>
  </si>
  <si>
    <t>NISTEP</t>
    <phoneticPr fontId="5"/>
  </si>
  <si>
    <t>-</t>
    <phoneticPr fontId="5"/>
  </si>
  <si>
    <t>非常勤職員手当</t>
    <phoneticPr fontId="5"/>
  </si>
  <si>
    <t>試験研究費</t>
    <phoneticPr fontId="5"/>
  </si>
  <si>
    <t>32.1/8</t>
    <phoneticPr fontId="5"/>
  </si>
  <si>
    <t>無</t>
  </si>
  <si>
    <t>有</t>
  </si>
  <si>
    <t>‐</t>
  </si>
  <si>
    <t>成果実績については、成果目標を大きく上回る成果を挙げた。</t>
    <rPh sb="15" eb="16">
      <t>オオ</t>
    </rPh>
    <rPh sb="18" eb="20">
      <t>ウワマワ</t>
    </rPh>
    <phoneticPr fontId="5"/>
  </si>
  <si>
    <t>人件費</t>
    <rPh sb="0" eb="3">
      <t>ジンケンヒ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</si>
  <si>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</si>
  <si>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業務実施費</t>
    <rPh sb="0" eb="2">
      <t>ギョウム</t>
    </rPh>
    <rPh sb="2" eb="4">
      <t>ジッシ</t>
    </rPh>
    <rPh sb="4" eb="5">
      <t>ヒ</t>
    </rPh>
    <phoneticPr fontId="5"/>
  </si>
  <si>
    <t>電子計算機諸費・消耗品費等</t>
    <rPh sb="0" eb="2">
      <t>デンシ</t>
    </rPh>
    <rPh sb="2" eb="5">
      <t>ケイサンキ</t>
    </rPh>
    <rPh sb="5" eb="7">
      <t>ショヒ</t>
    </rPh>
    <rPh sb="8" eb="11">
      <t>ショウモウヒン</t>
    </rPh>
    <rPh sb="11" eb="12">
      <t>ヒ</t>
    </rPh>
    <rPh sb="12" eb="13">
      <t>トウ</t>
    </rPh>
    <phoneticPr fontId="5"/>
  </si>
  <si>
    <t>一般管理費</t>
    <rPh sb="0" eb="2">
      <t>イッパン</t>
    </rPh>
    <rPh sb="2" eb="5">
      <t>カンリヒ</t>
    </rPh>
    <phoneticPr fontId="5"/>
  </si>
  <si>
    <t>上記経費×8％</t>
    <rPh sb="0" eb="2">
      <t>ジョウキ</t>
    </rPh>
    <rPh sb="2" eb="4">
      <t>ケイヒ</t>
    </rPh>
    <phoneticPr fontId="5"/>
  </si>
  <si>
    <t>印刷製本費</t>
    <rPh sb="0" eb="2">
      <t>インサツ</t>
    </rPh>
    <rPh sb="2" eb="4">
      <t>セイホン</t>
    </rPh>
    <rPh sb="4" eb="5">
      <t>ヒ</t>
    </rPh>
    <phoneticPr fontId="5"/>
  </si>
  <si>
    <t>印刷一式</t>
    <rPh sb="0" eb="2">
      <t>インサツ</t>
    </rPh>
    <rPh sb="2" eb="4">
      <t>イッシキ</t>
    </rPh>
    <phoneticPr fontId="5"/>
  </si>
  <si>
    <t>公益財団法人未来工学研究所</t>
    <rPh sb="0" eb="2">
      <t>コウエキ</t>
    </rPh>
    <rPh sb="2" eb="4">
      <t>ザイダン</t>
    </rPh>
    <rPh sb="4" eb="6">
      <t>ホウジン</t>
    </rPh>
    <phoneticPr fontId="5"/>
  </si>
  <si>
    <t>科学技術専門家に対する意識調査</t>
    <phoneticPr fontId="5"/>
  </si>
  <si>
    <t>-</t>
    <phoneticPr fontId="5"/>
  </si>
  <si>
    <t>株式会社プライムステーション</t>
    <rPh sb="0" eb="2">
      <t>カブシキ</t>
    </rPh>
    <rPh sb="2" eb="4">
      <t>カイシャ</t>
    </rPh>
    <phoneticPr fontId="5"/>
  </si>
  <si>
    <t>印刷一式</t>
    <rPh sb="2" eb="3">
      <t>1</t>
    </rPh>
    <rPh sb="3" eb="4">
      <t>シキ</t>
    </rPh>
    <phoneticPr fontId="5"/>
  </si>
  <si>
    <t>前田印刷株式会社</t>
    <rPh sb="4" eb="6">
      <t>カブシキ</t>
    </rPh>
    <rPh sb="6" eb="8">
      <t>カイシャ</t>
    </rPh>
    <phoneticPr fontId="5"/>
  </si>
  <si>
    <t>株式会社ムサシ</t>
    <rPh sb="0" eb="2">
      <t>カブシキ</t>
    </rPh>
    <rPh sb="2" eb="4">
      <t>カイシャ</t>
    </rPh>
    <phoneticPr fontId="5"/>
  </si>
  <si>
    <t>科学技術の中期発展に係る俯瞰的予測調査デルファイアンケート調査票のデジタル化</t>
    <phoneticPr fontId="5"/>
  </si>
  <si>
    <t>重要未来科学技術領域の検討に関する調査検討会の実施及びとりまとめ</t>
    <phoneticPr fontId="5"/>
  </si>
  <si>
    <t>インフォ・ラウンジ株式会社</t>
    <rPh sb="9" eb="11">
      <t>カブシキ</t>
    </rPh>
    <rPh sb="11" eb="13">
      <t>カイシャ</t>
    </rPh>
    <phoneticPr fontId="5"/>
  </si>
  <si>
    <t>デルファイ調査の回答率向上のユーザーエクスペリエンスの改良に関する実験支援業務</t>
    <phoneticPr fontId="5"/>
  </si>
  <si>
    <t>コンクリ－トファイブジャパン株式会社</t>
    <rPh sb="14" eb="16">
      <t>カブシキ</t>
    </rPh>
    <rPh sb="16" eb="18">
      <t>カイシャ</t>
    </rPh>
    <phoneticPr fontId="5"/>
  </si>
  <si>
    <t>ネットワークサーバ移管作業</t>
    <phoneticPr fontId="5"/>
  </si>
  <si>
    <t>ネットワークアプリケーション保守</t>
    <phoneticPr fontId="5"/>
  </si>
  <si>
    <t>プリントソルブアジア株式会社</t>
    <rPh sb="10" eb="12">
      <t>カブシキ</t>
    </rPh>
    <rPh sb="12" eb="14">
      <t>カイシャ</t>
    </rPh>
    <phoneticPr fontId="5"/>
  </si>
  <si>
    <t>和文英訳</t>
    <phoneticPr fontId="5"/>
  </si>
  <si>
    <t>-</t>
    <phoneticPr fontId="5"/>
  </si>
  <si>
    <t>NHNテコラス株式会社</t>
    <rPh sb="7" eb="9">
      <t>カブシキ</t>
    </rPh>
    <rPh sb="9" eb="11">
      <t>カイシャ</t>
    </rPh>
    <phoneticPr fontId="5"/>
  </si>
  <si>
    <t>ネットワークサーバ監視・保守</t>
    <phoneticPr fontId="5"/>
  </si>
  <si>
    <t>-</t>
    <phoneticPr fontId="5"/>
  </si>
  <si>
    <t>ネットワークサーバセットアップ</t>
    <phoneticPr fontId="5"/>
  </si>
  <si>
    <t>カクタス・コミュニケーションズ株式会社</t>
    <rPh sb="15" eb="17">
      <t>カブシキ</t>
    </rPh>
    <rPh sb="17" eb="19">
      <t>カイシャ</t>
    </rPh>
    <phoneticPr fontId="5"/>
  </si>
  <si>
    <t>和文英訳</t>
    <phoneticPr fontId="5"/>
  </si>
  <si>
    <t>株式会社ヴィアックス</t>
    <rPh sb="0" eb="2">
      <t>カブシキ</t>
    </rPh>
    <rPh sb="2" eb="4">
      <t>カイシャ</t>
    </rPh>
    <phoneticPr fontId="5"/>
  </si>
  <si>
    <t>資料発送</t>
    <rPh sb="0" eb="2">
      <t>シリョウ</t>
    </rPh>
    <rPh sb="2" eb="4">
      <t>ハッソウ</t>
    </rPh>
    <phoneticPr fontId="5"/>
  </si>
  <si>
    <t>活動実績は当初見込みを上回った。</t>
    <rPh sb="11" eb="12">
      <t>ウワ</t>
    </rPh>
    <rPh sb="12" eb="13">
      <t>マワ</t>
    </rPh>
    <phoneticPr fontId="5"/>
  </si>
  <si>
    <t>A.公益財団法人未来工学研究所</t>
    <phoneticPr fontId="5"/>
  </si>
  <si>
    <t>B.株式会社プライムステーション</t>
    <phoneticPr fontId="5"/>
  </si>
  <si>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</si>
  <si>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</si>
  <si>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</si>
  <si>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</si>
  <si>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</si>
  <si>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</si>
  <si>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</si>
  <si>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</si>
  <si>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この事業は科学技術・学術政策研究所と幅広い分野の専門家がネットワークを構築し、意見集約、情報共有等を効果的・効率的に行うとともに、我が国の多様な社会的課題に対応する科学技術の動向に関する調査、分析を実施する事業であり、契約・執行手続きの観点から検証を行った。
２．所見：この事業は、競争参加条件等のより一層の見直しを図るなど、契約の競争性、公平性、透明性を確保すべきである。</t>
    <phoneticPr fontId="5"/>
  </si>
  <si>
    <t>執行等改善</t>
  </si>
  <si>
    <t>これまでも公告期間の十分な確保等、契約の競争性、公平性、透明性の確保に関する取組を行っているところだが、令和元年度以降も同様の取組を継続するとともに、仕様書の見直しや公告期間の延長を行い、契約の競争性の更なる向上を図る。</t>
    <phoneticPr fontId="5"/>
  </si>
  <si>
    <t>当研究所の研究者が科学技術政策に関する調査研究等を実施し、政策当局の関係部署等に報告書を提供するなど、成果の普及を図る。具体的な調査研究等は以下のとおり。
　1）社会的課題に対応した先端領域等の動向に関する調査研究
　2）科学技術動向の調査手法に関する研究
　3）科学技術専門家ネットワークの運用・高度化</t>
    <rPh sb="29" eb="31">
      <t>セイサク</t>
    </rPh>
    <phoneticPr fontId="5"/>
  </si>
  <si>
    <t>-</t>
    <phoneticPr fontId="5"/>
  </si>
  <si>
    <t>49.3/7</t>
    <phoneticPr fontId="5"/>
  </si>
  <si>
    <t>世界の潮流を踏まえたニーズを先取りする研究開発の推進に向けて、ホライズン・スキャニングで兆候を見出し、有識者等の知見による社会ビジョンと専門家による科学技術予測を統合して、科学技術と社会の将来予測を実施するとともに、オープンサイエンスの進展を始めとした多様な社会的課題に対応した内外の科学技術動向の調査研究等を実施する。また、以上の成果を発信、提供することで、政策当局におけるエビデンスベースでの議論並びに政策の企画立案へ貢献する。</t>
    <rPh sb="153" eb="154">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</si>
</sst>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48</xdr:col>
      <xdr:colOff>81643</xdr:colOff>
      <xdr:row>756</xdr:row>
      <xdr:rowOff>449036</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1619250" y="48172688"/>
          <a:ext cx="8177893" cy="5449661"/>
          <a:chOff x="1835150" y="61688133"/>
          <a:chExt cx="7503815" cy="5159345"/>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a:spLocks noChangeArrowheads="1"/>
          </xdr:cNvSpPr>
        </xdr:nvSpPr>
        <xdr:spPr bwMode="auto">
          <a:xfrm>
            <a:off x="2010833" y="66095033"/>
            <a:ext cx="2516654" cy="633111"/>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社会課題対応技術に係る調査を実施。</a:t>
            </a:r>
          </a:p>
        </xdr:txBody>
      </xdr:sp>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835150" y="61688133"/>
            <a:ext cx="7503815" cy="5159345"/>
            <a:chOff x="1835150" y="61688133"/>
            <a:chExt cx="7503815" cy="5159345"/>
          </a:xfrm>
        </xdr:grpSpPr>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835150" y="61688133"/>
              <a:ext cx="7503815" cy="5159345"/>
              <a:chOff x="1613647" y="29045652"/>
              <a:chExt cx="6723528" cy="4706471"/>
            </a:xfrm>
          </xdr:grpSpPr>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613647" y="29045652"/>
                <a:ext cx="6723528" cy="4706471"/>
                <a:chOff x="1613647" y="29045652"/>
                <a:chExt cx="6723528" cy="4706471"/>
              </a:xfrm>
            </xdr:grpSpPr>
            <xdr:grpSp>
              <xdr:nvGrpSpPr>
                <xdr:cNvPr id="48" name="グループ化 13">
                  <a:extLst>
                    <a:ext uri="{FF2B5EF4-FFF2-40B4-BE49-F238E27FC236}">
                      <a16:creationId xmlns:a16="http://schemas.microsoft.com/office/drawing/2014/main" id="{00000000-0008-0000-0000-000030000000}"/>
                    </a:ext>
                  </a:extLst>
                </xdr:cNvPr>
                <xdr:cNvGrpSpPr>
                  <a:grpSpLocks/>
                </xdr:cNvGrpSpPr>
              </xdr:nvGrpSpPr>
              <xdr:grpSpPr bwMode="auto">
                <a:xfrm>
                  <a:off x="1613647" y="29045652"/>
                  <a:ext cx="6723528" cy="4706471"/>
                  <a:chOff x="2544316" y="32380717"/>
                  <a:chExt cx="7668175" cy="4609237"/>
                </a:xfrm>
              </xdr:grpSpPr>
              <xdr:sp macro="" textlink="">
                <xdr:nvSpPr>
                  <xdr:cNvPr id="50" name="Rectangle 3">
                    <a:extLst>
                      <a:ext uri="{FF2B5EF4-FFF2-40B4-BE49-F238E27FC236}">
                        <a16:creationId xmlns:a16="http://schemas.microsoft.com/office/drawing/2014/main" id="{00000000-0008-0000-0000-000032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2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a:spLocks noChangeArrowheads="1"/>
                  </xdr:cNvSpPr>
                </xdr:nvSpPr>
                <xdr:spPr bwMode="auto">
                  <a:xfrm>
                    <a:off x="6728113" y="32380717"/>
                    <a:ext cx="3484378" cy="1091741"/>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情報処理業務庁費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a:spLocks noChangeArrowheads="1"/>
                  </xdr:cNvSpPr>
                </xdr:nvSpPr>
                <xdr:spPr bwMode="auto">
                  <a:xfrm>
                    <a:off x="3486873" y="33250288"/>
                    <a:ext cx="2916839" cy="81390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53" name="AutoShape 13">
                    <a:extLst>
                      <a:ext uri="{FF2B5EF4-FFF2-40B4-BE49-F238E27FC236}">
                        <a16:creationId xmlns:a16="http://schemas.microsoft.com/office/drawing/2014/main" id="{00000000-0008-0000-0000-000035000000}"/>
                      </a:ext>
                    </a:extLst>
                  </xdr:cNvPr>
                  <xdr:cNvSpPr>
                    <a:spLocks noChangeArrowheads="1"/>
                  </xdr:cNvSpPr>
                </xdr:nvSpPr>
                <xdr:spPr bwMode="auto">
                  <a:xfrm>
                    <a:off x="3303542" y="33289701"/>
                    <a:ext cx="3248704" cy="6699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flipH="1">
                    <a:off x="4804467" y="33994533"/>
                    <a:ext cx="4871" cy="545336"/>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7">
                    <a:extLst>
                      <a:ext uri="{FF2B5EF4-FFF2-40B4-BE49-F238E27FC236}">
                        <a16:creationId xmlns:a16="http://schemas.microsoft.com/office/drawing/2014/main" id="{00000000-0008-0000-0000-00003A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59" name="テキスト ボックス 7">
                    <a:extLst>
                      <a:ext uri="{FF2B5EF4-FFF2-40B4-BE49-F238E27FC236}">
                        <a16:creationId xmlns:a16="http://schemas.microsoft.com/office/drawing/2014/main" id="{00000000-0008-0000-0000-00003B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0" name="Rectangle 4">
                    <a:extLst>
                      <a:ext uri="{FF2B5EF4-FFF2-40B4-BE49-F238E27FC236}">
                        <a16:creationId xmlns:a16="http://schemas.microsoft.com/office/drawing/2014/main" id="{00000000-0008-0000-0000-00003C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1" name="Rectangle 4">
                    <a:extLst>
                      <a:ext uri="{FF2B5EF4-FFF2-40B4-BE49-F238E27FC236}">
                        <a16:creationId xmlns:a16="http://schemas.microsoft.com/office/drawing/2014/main" id="{00000000-0008-0000-0000-00003D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2" name="AutoShape 13">
                    <a:extLst>
                      <a:ext uri="{FF2B5EF4-FFF2-40B4-BE49-F238E27FC236}">
                        <a16:creationId xmlns:a16="http://schemas.microsoft.com/office/drawing/2014/main" id="{00000000-0008-0000-0000-00003E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sz="1200"/>
                  </a:p>
                </xdr:txBody>
              </xdr:sp>
            </xdr:grpSp>
            <xdr:sp macro="" textlink="">
              <xdr:nvSpPr>
                <xdr:cNvPr id="49" name="テキスト ボックス 48">
                  <a:extLst>
                    <a:ext uri="{FF2B5EF4-FFF2-40B4-BE49-F238E27FC236}">
                      <a16:creationId xmlns:a16="http://schemas.microsoft.com/office/drawing/2014/main" id="{00000000-0008-0000-0000-000031000000}"/>
                    </a:ext>
                  </a:extLst>
                </xdr:cNvPr>
                <xdr:cNvSpPr txBox="1">
                  <a:spLocks noChangeArrowheads="1"/>
                </xdr:cNvSpPr>
              </xdr:nvSpPr>
              <xdr:spPr bwMode="auto">
                <a:xfrm>
                  <a:off x="4420663" y="33046148"/>
                  <a:ext cx="2662785"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係る報告書印刷、データベースの改修等を実施。</a:t>
                  </a:r>
                </a:p>
              </xdr:txBody>
            </xdr:sp>
          </xdr:grpSp>
          <xdr:sp macro="" textlink="">
            <xdr:nvSpPr>
              <xdr:cNvPr id="47" name="AutoShape 13">
                <a:extLst>
                  <a:ext uri="{FF2B5EF4-FFF2-40B4-BE49-F238E27FC236}">
                    <a16:creationId xmlns:a16="http://schemas.microsoft.com/office/drawing/2014/main" id="{00000000-0008-0000-0000-00002F000000}"/>
                  </a:ext>
                </a:extLst>
              </xdr:cNvPr>
              <xdr:cNvSpPr>
                <a:spLocks noChangeArrowheads="1"/>
              </xdr:cNvSpPr>
            </xdr:nvSpPr>
            <xdr:spPr bwMode="auto">
              <a:xfrm>
                <a:off x="4381500" y="32956500"/>
                <a:ext cx="2635378" cy="795618"/>
              </a:xfrm>
              <a:prstGeom prst="bracketPair">
                <a:avLst>
                  <a:gd name="adj" fmla="val 16667"/>
                </a:avLst>
              </a:prstGeom>
              <a:grpFill/>
              <a:ln w="9525">
                <a:solidFill>
                  <a:schemeClr val="tx1"/>
                </a:solidFill>
                <a:round/>
                <a:headEnd/>
                <a:tailEnd/>
              </a:ln>
            </xdr:spPr>
            <xdr:txBody>
              <a:bodyPr/>
              <a:lstStyle/>
              <a:p>
                <a:endParaRPr lang="ja-JP" altLang="en-US" sz="1200"/>
              </a:p>
            </xdr:txBody>
          </xdr:sp>
        </xdr:grpSp>
        <xdr:sp macro="" textlink="">
          <xdr:nvSpPr>
            <xdr:cNvPr id="45" name="右中かっこ 7">
              <a:extLst>
                <a:ext uri="{FF2B5EF4-FFF2-40B4-BE49-F238E27FC236}">
                  <a16:creationId xmlns:a16="http://schemas.microsoft.com/office/drawing/2014/main" id="{00000000-0008-0000-0000-00002D000000}"/>
                </a:ext>
              </a:extLst>
            </xdr:cNvPr>
            <xdr:cNvSpPr>
              <a:spLocks/>
            </xdr:cNvSpPr>
          </xdr:nvSpPr>
          <xdr:spPr bwMode="auto">
            <a:xfrm>
              <a:off x="7991580" y="61825421"/>
              <a:ext cx="133897" cy="837399"/>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26" zoomScale="80" zoomScaleNormal="75" zoomScaleSheetLayoutView="80" zoomScalePageLayoutView="85" workbookViewId="0">
      <selection activeCell="A13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193</v>
      </c>
      <c r="AT2" s="944"/>
      <c r="AU2" s="944"/>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575</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576</v>
      </c>
      <c r="H5" s="844"/>
      <c r="I5" s="844"/>
      <c r="J5" s="844"/>
      <c r="K5" s="844"/>
      <c r="L5" s="844"/>
      <c r="M5" s="845" t="s">
        <v>66</v>
      </c>
      <c r="N5" s="846"/>
      <c r="O5" s="846"/>
      <c r="P5" s="846"/>
      <c r="Q5" s="846"/>
      <c r="R5" s="847"/>
      <c r="S5" s="848" t="s">
        <v>577</v>
      </c>
      <c r="T5" s="844"/>
      <c r="U5" s="844"/>
      <c r="V5" s="844"/>
      <c r="W5" s="844"/>
      <c r="X5" s="849"/>
      <c r="Y5" s="702" t="s">
        <v>3</v>
      </c>
      <c r="Z5" s="546"/>
      <c r="AA5" s="546"/>
      <c r="AB5" s="546"/>
      <c r="AC5" s="546"/>
      <c r="AD5" s="547"/>
      <c r="AE5" s="703" t="s">
        <v>624</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6" t="s">
        <v>514</v>
      </c>
      <c r="Z7" s="446"/>
      <c r="AA7" s="446"/>
      <c r="AB7" s="446"/>
      <c r="AC7" s="446"/>
      <c r="AD7" s="927"/>
      <c r="AE7" s="916" t="s">
        <v>579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378</v>
      </c>
      <c r="B8" s="499"/>
      <c r="C8" s="499"/>
      <c r="D8" s="499"/>
      <c r="E8" s="499"/>
      <c r="F8" s="500"/>
      <c r="G8" s="945" t="str">
        <f>入力規則等!A28</f>
        <v>科学技術・イノベーション</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683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39.6</v>
      </c>
      <c r="Q13" s="662"/>
      <c r="R13" s="662"/>
      <c r="S13" s="662"/>
      <c r="T13" s="662"/>
      <c r="U13" s="662"/>
      <c r="V13" s="663"/>
      <c r="W13" s="661">
        <v>36.851999999999997</v>
      </c>
      <c r="X13" s="662"/>
      <c r="Y13" s="662"/>
      <c r="Z13" s="662"/>
      <c r="AA13" s="662"/>
      <c r="AB13" s="662"/>
      <c r="AC13" s="663"/>
      <c r="AD13" s="661">
        <v>36.5</v>
      </c>
      <c r="AE13" s="662"/>
      <c r="AF13" s="662"/>
      <c r="AG13" s="662"/>
      <c r="AH13" s="662"/>
      <c r="AI13" s="662"/>
      <c r="AJ13" s="663"/>
      <c r="AK13" s="661">
        <v>49.300000000000004</v>
      </c>
      <c r="AL13" s="662"/>
      <c r="AM13" s="662"/>
      <c r="AN13" s="662"/>
      <c r="AO13" s="662"/>
      <c r="AP13" s="662"/>
      <c r="AQ13" s="663"/>
      <c r="AR13" s="923">
        <v>49.3</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570</v>
      </c>
      <c r="Q14" s="662"/>
      <c r="R14" s="662"/>
      <c r="S14" s="662"/>
      <c r="T14" s="662"/>
      <c r="U14" s="662"/>
      <c r="V14" s="663"/>
      <c r="W14" s="661" t="s">
        <v>570</v>
      </c>
      <c r="X14" s="662"/>
      <c r="Y14" s="662"/>
      <c r="Z14" s="662"/>
      <c r="AA14" s="662"/>
      <c r="AB14" s="662"/>
      <c r="AC14" s="663"/>
      <c r="AD14" s="661" t="s">
        <v>625</v>
      </c>
      <c r="AE14" s="662"/>
      <c r="AF14" s="662"/>
      <c r="AG14" s="662"/>
      <c r="AH14" s="662"/>
      <c r="AI14" s="662"/>
      <c r="AJ14" s="663"/>
      <c r="AK14" s="661" t="s">
        <v>672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673</v>
      </c>
      <c r="AL15" s="662"/>
      <c r="AM15" s="662"/>
      <c r="AN15" s="662"/>
      <c r="AO15" s="662"/>
      <c r="AP15" s="662"/>
      <c r="AQ15" s="663"/>
      <c r="AR15" s="661" t="s">
        <v>675</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t="s">
        <v>674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t="s">
        <v>673</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39.6</v>
      </c>
      <c r="Q18" s="883"/>
      <c r="R18" s="883"/>
      <c r="S18" s="883"/>
      <c r="T18" s="883"/>
      <c r="U18" s="883"/>
      <c r="V18" s="884"/>
      <c r="W18" s="882">
        <f>SUM(W13:AC17)</f>
        <v>36.851999999999997</v>
      </c>
      <c r="X18" s="883"/>
      <c r="Y18" s="883"/>
      <c r="Z18" s="883"/>
      <c r="AA18" s="883"/>
      <c r="AB18" s="883"/>
      <c r="AC18" s="884"/>
      <c r="AD18" s="882">
        <f>SUM(AD13:AJ17)</f>
        <v>36.5</v>
      </c>
      <c r="AE18" s="883"/>
      <c r="AF18" s="883"/>
      <c r="AG18" s="883"/>
      <c r="AH18" s="883"/>
      <c r="AI18" s="883"/>
      <c r="AJ18" s="884"/>
      <c r="AK18" s="882">
        <f>SUM(AK13:AQ17)</f>
        <v>49.300000000000004</v>
      </c>
      <c r="AL18" s="883"/>
      <c r="AM18" s="883"/>
      <c r="AN18" s="883"/>
      <c r="AO18" s="883"/>
      <c r="AP18" s="883"/>
      <c r="AQ18" s="884"/>
      <c r="AR18" s="882">
        <f>SUM(AR13:AX17)</f>
        <v>49.3</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33.4</v>
      </c>
      <c r="Q19" s="662"/>
      <c r="R19" s="662"/>
      <c r="S19" s="662"/>
      <c r="T19" s="662"/>
      <c r="U19" s="662"/>
      <c r="V19" s="663"/>
      <c r="W19" s="661">
        <v>33.216695000000001</v>
      </c>
      <c r="X19" s="662"/>
      <c r="Y19" s="662"/>
      <c r="Z19" s="662"/>
      <c r="AA19" s="662"/>
      <c r="AB19" s="662"/>
      <c r="AC19" s="663"/>
      <c r="AD19" s="661">
        <v>32.135624999999997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0.84343434343434331</v>
      </c>
      <c r="Q20" s="318"/>
      <c r="R20" s="318"/>
      <c r="S20" s="318"/>
      <c r="T20" s="318"/>
      <c r="U20" s="318"/>
      <c r="V20" s="318"/>
      <c r="W20" s="318">
        <f t="shared" ref="W20" si="0">IF(W18=0, "-", SUM(W19)/W18)</f>
        <v>0.90135392923043534</v>
      </c>
      <c r="X20" s="318"/>
      <c r="Y20" s="318"/>
      <c r="Z20" s="318"/>
      <c r="AA20" s="318"/>
      <c r="AB20" s="318"/>
      <c r="AC20" s="318"/>
      <c r="AD20" s="318">
        <f t="shared" ref="AD20" si="1">IF(AD18=0, "-", SUM(AD19)/AD18)</f>
        <v>0.8804280821917807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0.84343434343434331</v>
      </c>
      <c r="Q21" s="318"/>
      <c r="R21" s="318"/>
      <c r="S21" s="318"/>
      <c r="T21" s="318"/>
      <c r="U21" s="318"/>
      <c r="V21" s="318"/>
      <c r="W21" s="318">
        <f t="shared" ref="W21" si="2">IF(W19=0, "-", SUM(W19)/SUM(W13,W14))</f>
        <v>0.90135392923043534</v>
      </c>
      <c r="X21" s="318"/>
      <c r="Y21" s="318"/>
      <c r="Z21" s="318"/>
      <c r="AA21" s="318"/>
      <c r="AB21" s="318"/>
      <c r="AC21" s="318"/>
      <c r="AD21" s="318">
        <f t="shared" ref="AD21" si="3">IF(AD19=0, "-", SUM(AD19)/SUM(AD13,AD14))</f>
        <v>0.8804280821917807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457</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580</v>
      </c>
      <c r="H23" s="957"/>
      <c r="I23" s="957"/>
      <c r="J23" s="957"/>
      <c r="K23" s="957"/>
      <c r="L23" s="957"/>
      <c r="M23" s="957"/>
      <c r="N23" s="957"/>
      <c r="O23" s="958"/>
      <c r="P23" s="923">
        <v>21.4</v>
      </c>
      <c r="Q23" s="924"/>
      <c r="R23" s="924"/>
      <c r="S23" s="924"/>
      <c r="T23" s="924"/>
      <c r="U23" s="924"/>
      <c r="V23" s="941"/>
      <c r="W23" s="923">
        <v>21.4</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626</v>
      </c>
      <c r="H24" s="960"/>
      <c r="I24" s="960"/>
      <c r="J24" s="960"/>
      <c r="K24" s="960"/>
      <c r="L24" s="960"/>
      <c r="M24" s="960"/>
      <c r="N24" s="960"/>
      <c r="O24" s="961"/>
      <c r="P24" s="661">
        <v>12.1</v>
      </c>
      <c r="Q24" s="662"/>
      <c r="R24" s="662"/>
      <c r="S24" s="662"/>
      <c r="T24" s="662"/>
      <c r="U24" s="662"/>
      <c r="V24" s="663"/>
      <c r="W24" s="661">
        <v>12.1</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627</v>
      </c>
      <c r="H25" s="960"/>
      <c r="I25" s="960"/>
      <c r="J25" s="960"/>
      <c r="K25" s="960"/>
      <c r="L25" s="960"/>
      <c r="M25" s="960"/>
      <c r="N25" s="960"/>
      <c r="O25" s="961"/>
      <c r="P25" s="661">
        <v>10.8</v>
      </c>
      <c r="Q25" s="662"/>
      <c r="R25" s="662"/>
      <c r="S25" s="662"/>
      <c r="T25" s="662"/>
      <c r="U25" s="662"/>
      <c r="V25" s="663"/>
      <c r="W25" s="661">
        <v>10.8</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581</v>
      </c>
      <c r="H26" s="960"/>
      <c r="I26" s="960"/>
      <c r="J26" s="960"/>
      <c r="K26" s="960"/>
      <c r="L26" s="960"/>
      <c r="M26" s="960"/>
      <c r="N26" s="960"/>
      <c r="O26" s="961"/>
      <c r="P26" s="661">
        <v>2.6</v>
      </c>
      <c r="Q26" s="662"/>
      <c r="R26" s="662"/>
      <c r="S26" s="662"/>
      <c r="T26" s="662"/>
      <c r="U26" s="662"/>
      <c r="V26" s="663"/>
      <c r="W26" s="661">
        <v>2.5</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582</v>
      </c>
      <c r="H27" s="960"/>
      <c r="I27" s="960"/>
      <c r="J27" s="960"/>
      <c r="K27" s="960"/>
      <c r="L27" s="960"/>
      <c r="M27" s="960"/>
      <c r="N27" s="960"/>
      <c r="O27" s="961"/>
      <c r="P27" s="661">
        <v>1.1000000000000001</v>
      </c>
      <c r="Q27" s="662"/>
      <c r="R27" s="662"/>
      <c r="S27" s="662"/>
      <c r="T27" s="662"/>
      <c r="U27" s="662"/>
      <c r="V27" s="663"/>
      <c r="W27" s="661">
        <v>1.1000000000000001</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1.3000000000000043</v>
      </c>
      <c r="Q28" s="883"/>
      <c r="R28" s="883"/>
      <c r="S28" s="883"/>
      <c r="T28" s="883"/>
      <c r="U28" s="883"/>
      <c r="V28" s="884"/>
      <c r="W28" s="882">
        <f>W29-SUM(W23:W27)</f>
        <v>1.3999999999999986</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49.300000000000004</v>
      </c>
      <c r="Q29" s="662"/>
      <c r="R29" s="662"/>
      <c r="S29" s="662"/>
      <c r="T29" s="662"/>
      <c r="U29" s="662"/>
      <c r="V29" s="663"/>
      <c r="W29" s="937">
        <f>AR13</f>
        <v>49.3</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71" t="s">
        <v>354</v>
      </c>
      <c r="AR30" s="772"/>
      <c r="AS30" s="772"/>
      <c r="AT30" s="773"/>
      <c r="AU30" s="778" t="s">
        <v>253</v>
      </c>
      <c r="AV30" s="778"/>
      <c r="AW30" s="778"/>
      <c r="AX30" s="92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32</v>
      </c>
      <c r="AR31" s="200"/>
      <c r="AS31" s="133" t="s">
        <v>355</v>
      </c>
      <c r="AT31" s="134"/>
      <c r="AU31" s="199" t="s">
        <v>570</v>
      </c>
      <c r="AV31" s="199"/>
      <c r="AW31" s="401" t="s">
        <v>300</v>
      </c>
      <c r="AX31" s="402"/>
    </row>
    <row r="32" spans="1:50" ht="29.2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464" t="s">
        <v>585</v>
      </c>
      <c r="AC32" s="464"/>
      <c r="AD32" s="464"/>
      <c r="AE32" s="218">
        <v>11</v>
      </c>
      <c r="AF32" s="219"/>
      <c r="AG32" s="219"/>
      <c r="AH32" s="219"/>
      <c r="AI32" s="218">
        <v>9</v>
      </c>
      <c r="AJ32" s="219"/>
      <c r="AK32" s="219"/>
      <c r="AL32" s="219"/>
      <c r="AM32" s="218">
        <v>13</v>
      </c>
      <c r="AN32" s="219"/>
      <c r="AO32" s="219"/>
      <c r="AP32" s="219"/>
      <c r="AQ32" s="340" t="s">
        <v>570</v>
      </c>
      <c r="AR32" s="207"/>
      <c r="AS32" s="207"/>
      <c r="AT32" s="341"/>
      <c r="AU32" s="219" t="s">
        <v>570</v>
      </c>
      <c r="AV32" s="219"/>
      <c r="AW32" s="219"/>
      <c r="AX32" s="221"/>
    </row>
    <row r="33" spans="1:50" ht="29.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t="s">
        <v>570</v>
      </c>
      <c r="AF33" s="219"/>
      <c r="AG33" s="219"/>
      <c r="AH33" s="219"/>
      <c r="AI33" s="218">
        <v>8</v>
      </c>
      <c r="AJ33" s="219"/>
      <c r="AK33" s="219"/>
      <c r="AL33" s="219"/>
      <c r="AM33" s="218">
        <v>10</v>
      </c>
      <c r="AN33" s="219"/>
      <c r="AO33" s="219"/>
      <c r="AP33" s="219"/>
      <c r="AQ33" s="340">
        <v>10</v>
      </c>
      <c r="AR33" s="207"/>
      <c r="AS33" s="207"/>
      <c r="AT33" s="341"/>
      <c r="AU33" s="219" t="s">
        <v>570</v>
      </c>
      <c r="AV33" s="219"/>
      <c r="AW33" s="219"/>
      <c r="AX33" s="221"/>
    </row>
    <row r="34" spans="1:50" ht="29.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570</v>
      </c>
      <c r="AF34" s="219"/>
      <c r="AG34" s="219"/>
      <c r="AH34" s="219"/>
      <c r="AI34" s="218">
        <v>112.5</v>
      </c>
      <c r="AJ34" s="219"/>
      <c r="AK34" s="219"/>
      <c r="AL34" s="219"/>
      <c r="AM34" s="218">
        <f>AM32/AM33*100</f>
        <v>130</v>
      </c>
      <c r="AN34" s="219"/>
      <c r="AO34" s="219"/>
      <c r="AP34" s="219"/>
      <c r="AQ34" s="340" t="s">
        <v>570</v>
      </c>
      <c r="AR34" s="207"/>
      <c r="AS34" s="207"/>
      <c r="AT34" s="341"/>
      <c r="AU34" s="219" t="s">
        <v>570</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14"/>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v>32</v>
      </c>
      <c r="AR38" s="200"/>
      <c r="AS38" s="133" t="s">
        <v>355</v>
      </c>
      <c r="AT38" s="134"/>
      <c r="AU38" s="199" t="s">
        <v>570</v>
      </c>
      <c r="AV38" s="199"/>
      <c r="AW38" s="401" t="s">
        <v>300</v>
      </c>
      <c r="AX38" s="402"/>
    </row>
    <row r="39" spans="1:50" ht="32.25" customHeight="1" x14ac:dyDescent="0.15">
      <c r="A39" s="406"/>
      <c r="B39" s="404"/>
      <c r="C39" s="404"/>
      <c r="D39" s="404"/>
      <c r="E39" s="404"/>
      <c r="F39" s="405"/>
      <c r="G39" s="567" t="s">
        <v>587</v>
      </c>
      <c r="H39" s="568"/>
      <c r="I39" s="568"/>
      <c r="J39" s="568"/>
      <c r="K39" s="568"/>
      <c r="L39" s="568"/>
      <c r="M39" s="568"/>
      <c r="N39" s="568"/>
      <c r="O39" s="569"/>
      <c r="P39" s="105" t="s">
        <v>588</v>
      </c>
      <c r="Q39" s="105"/>
      <c r="R39" s="105"/>
      <c r="S39" s="105"/>
      <c r="T39" s="105"/>
      <c r="U39" s="105"/>
      <c r="V39" s="105"/>
      <c r="W39" s="105"/>
      <c r="X39" s="106"/>
      <c r="Y39" s="474" t="s">
        <v>12</v>
      </c>
      <c r="Z39" s="534"/>
      <c r="AA39" s="535"/>
      <c r="AB39" s="464" t="s">
        <v>589</v>
      </c>
      <c r="AC39" s="464"/>
      <c r="AD39" s="464"/>
      <c r="AE39" s="218">
        <v>345482</v>
      </c>
      <c r="AF39" s="219"/>
      <c r="AG39" s="219"/>
      <c r="AH39" s="219"/>
      <c r="AI39" s="218">
        <v>379224</v>
      </c>
      <c r="AJ39" s="219"/>
      <c r="AK39" s="219"/>
      <c r="AL39" s="219"/>
      <c r="AM39" s="218">
        <v>399502</v>
      </c>
      <c r="AN39" s="219"/>
      <c r="AO39" s="219"/>
      <c r="AP39" s="219"/>
      <c r="AQ39" s="340" t="s">
        <v>570</v>
      </c>
      <c r="AR39" s="207"/>
      <c r="AS39" s="207"/>
      <c r="AT39" s="341"/>
      <c r="AU39" s="219" t="s">
        <v>570</v>
      </c>
      <c r="AV39" s="219"/>
      <c r="AW39" s="219"/>
      <c r="AX39" s="221"/>
    </row>
    <row r="40" spans="1:50" ht="32.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589</v>
      </c>
      <c r="AC40" s="526"/>
      <c r="AD40" s="526"/>
      <c r="AE40" s="218" t="s">
        <v>570</v>
      </c>
      <c r="AF40" s="219"/>
      <c r="AG40" s="219"/>
      <c r="AH40" s="219"/>
      <c r="AI40" s="218">
        <v>347432</v>
      </c>
      <c r="AJ40" s="219"/>
      <c r="AK40" s="219"/>
      <c r="AL40" s="219"/>
      <c r="AM40" s="340">
        <v>358029</v>
      </c>
      <c r="AN40" s="207"/>
      <c r="AO40" s="207"/>
      <c r="AP40" s="341"/>
      <c r="AQ40" s="340">
        <v>358029</v>
      </c>
      <c r="AR40" s="207"/>
      <c r="AS40" s="207"/>
      <c r="AT40" s="341"/>
      <c r="AU40" s="219" t="s">
        <v>570</v>
      </c>
      <c r="AV40" s="219"/>
      <c r="AW40" s="219"/>
      <c r="AX40" s="221"/>
    </row>
    <row r="41" spans="1:50" ht="32.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570</v>
      </c>
      <c r="AF41" s="219"/>
      <c r="AG41" s="219"/>
      <c r="AH41" s="219"/>
      <c r="AI41" s="218">
        <v>109.15056759308297</v>
      </c>
      <c r="AJ41" s="219"/>
      <c r="AK41" s="219"/>
      <c r="AL41" s="219"/>
      <c r="AM41" s="218">
        <f>AM39/AM40*100</f>
        <v>111.58369852721428</v>
      </c>
      <c r="AN41" s="219"/>
      <c r="AO41" s="219"/>
      <c r="AP41" s="219"/>
      <c r="AQ41" s="340" t="s">
        <v>570</v>
      </c>
      <c r="AR41" s="207"/>
      <c r="AS41" s="207"/>
      <c r="AT41" s="341"/>
      <c r="AU41" s="219" t="s">
        <v>570</v>
      </c>
      <c r="AV41" s="219"/>
      <c r="AW41" s="219"/>
      <c r="AX41" s="221"/>
    </row>
    <row r="42" spans="1:50" ht="23.25" customHeight="1" x14ac:dyDescent="0.15">
      <c r="A42" s="226" t="s">
        <v>504</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590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591</v>
      </c>
      <c r="AC101" s="464"/>
      <c r="AD101" s="464"/>
      <c r="AE101" s="218">
        <v>6</v>
      </c>
      <c r="AF101" s="219"/>
      <c r="AG101" s="219"/>
      <c r="AH101" s="220"/>
      <c r="AI101" s="218">
        <v>7</v>
      </c>
      <c r="AJ101" s="219"/>
      <c r="AK101" s="219"/>
      <c r="AL101" s="220"/>
      <c r="AM101" s="218">
        <v>8</v>
      </c>
      <c r="AN101" s="219"/>
      <c r="AO101" s="219"/>
      <c r="AP101" s="220"/>
      <c r="AQ101" s="218" t="s">
        <v>570</v>
      </c>
      <c r="AR101" s="219"/>
      <c r="AS101" s="219"/>
      <c r="AT101" s="220"/>
      <c r="AU101" s="218" t="s">
        <v>681</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591</v>
      </c>
      <c r="AC102" s="464"/>
      <c r="AD102" s="464"/>
      <c r="AE102" s="421">
        <v>10</v>
      </c>
      <c r="AF102" s="421"/>
      <c r="AG102" s="421"/>
      <c r="AH102" s="421"/>
      <c r="AI102" s="421">
        <v>7</v>
      </c>
      <c r="AJ102" s="421"/>
      <c r="AK102" s="421"/>
      <c r="AL102" s="421"/>
      <c r="AM102" s="421">
        <v>7</v>
      </c>
      <c r="AN102" s="421"/>
      <c r="AO102" s="421"/>
      <c r="AP102" s="421"/>
      <c r="AQ102" s="273">
        <v>7</v>
      </c>
      <c r="AR102" s="274"/>
      <c r="AS102" s="274"/>
      <c r="AT102" s="319"/>
      <c r="AU102" s="273">
        <v>7</v>
      </c>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customHeight="1" x14ac:dyDescent="0.15">
      <c r="A104" s="425"/>
      <c r="B104" s="426"/>
      <c r="C104" s="426"/>
      <c r="D104" s="426"/>
      <c r="E104" s="426"/>
      <c r="F104" s="427"/>
      <c r="G104" s="105" t="s">
        <v>592</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585</v>
      </c>
      <c r="AC104" s="549"/>
      <c r="AD104" s="550"/>
      <c r="AE104" s="218">
        <v>7</v>
      </c>
      <c r="AF104" s="219"/>
      <c r="AG104" s="219"/>
      <c r="AH104" s="220"/>
      <c r="AI104" s="218">
        <v>5</v>
      </c>
      <c r="AJ104" s="219"/>
      <c r="AK104" s="219"/>
      <c r="AL104" s="220"/>
      <c r="AM104" s="218">
        <v>9</v>
      </c>
      <c r="AN104" s="219"/>
      <c r="AO104" s="219"/>
      <c r="AP104" s="220"/>
      <c r="AQ104" s="218" t="s">
        <v>570</v>
      </c>
      <c r="AR104" s="219"/>
      <c r="AS104" s="219"/>
      <c r="AT104" s="220"/>
      <c r="AU104" s="218" t="s">
        <v>681</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585</v>
      </c>
      <c r="AC105" s="472"/>
      <c r="AD105" s="473"/>
      <c r="AE105" s="421">
        <v>5</v>
      </c>
      <c r="AF105" s="421"/>
      <c r="AG105" s="421"/>
      <c r="AH105" s="421"/>
      <c r="AI105" s="421">
        <v>5</v>
      </c>
      <c r="AJ105" s="421"/>
      <c r="AK105" s="421"/>
      <c r="AL105" s="421"/>
      <c r="AM105" s="421">
        <v>5</v>
      </c>
      <c r="AN105" s="421"/>
      <c r="AO105" s="421"/>
      <c r="AP105" s="421"/>
      <c r="AQ105" s="218">
        <v>7</v>
      </c>
      <c r="AR105" s="219"/>
      <c r="AS105" s="219"/>
      <c r="AT105" s="220"/>
      <c r="AU105" s="273">
        <v>7</v>
      </c>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v>5.5666666666666664</v>
      </c>
      <c r="AF116" s="421"/>
      <c r="AG116" s="421"/>
      <c r="AH116" s="421"/>
      <c r="AI116" s="421">
        <v>4.7428571428571429</v>
      </c>
      <c r="AJ116" s="421"/>
      <c r="AK116" s="421"/>
      <c r="AL116" s="421"/>
      <c r="AM116" s="421">
        <f>AD19/AM101</f>
        <v>4.0169531249999997</v>
      </c>
      <c r="AN116" s="421"/>
      <c r="AO116" s="421"/>
      <c r="AP116" s="421"/>
      <c r="AQ116" s="218">
        <f>49.3/7</f>
        <v>7.0428571428571427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595</v>
      </c>
      <c r="AC117" s="476"/>
      <c r="AD117" s="477"/>
      <c r="AE117" s="554" t="s">
        <v>596</v>
      </c>
      <c r="AF117" s="554"/>
      <c r="AG117" s="554"/>
      <c r="AH117" s="554"/>
      <c r="AI117" s="554" t="s">
        <v>597</v>
      </c>
      <c r="AJ117" s="554"/>
      <c r="AK117" s="554"/>
      <c r="AL117" s="554"/>
      <c r="AM117" s="554" t="s">
        <v>628</v>
      </c>
      <c r="AN117" s="554"/>
      <c r="AO117" s="554"/>
      <c r="AP117" s="554"/>
      <c r="AQ117" s="598" t="s">
        <v>682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484</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4" t="s">
        <v>49</v>
      </c>
      <c r="Z126" s="449"/>
      <c r="AA126" s="450"/>
      <c r="AB126" s="475" t="s">
        <v>484</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484</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11</v>
      </c>
      <c r="AF134" s="207"/>
      <c r="AG134" s="207"/>
      <c r="AH134" s="207"/>
      <c r="AI134" s="206">
        <v>9</v>
      </c>
      <c r="AJ134" s="207"/>
      <c r="AK134" s="207"/>
      <c r="AL134" s="207"/>
      <c r="AM134" s="206">
        <v>13</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570</v>
      </c>
      <c r="AF135" s="207"/>
      <c r="AG135" s="207"/>
      <c r="AH135" s="207"/>
      <c r="AI135" s="206">
        <v>8</v>
      </c>
      <c r="AJ135" s="207"/>
      <c r="AK135" s="207"/>
      <c r="AL135" s="207"/>
      <c r="AM135" s="206">
        <v>10</v>
      </c>
      <c r="AN135" s="207"/>
      <c r="AO135" s="207"/>
      <c r="AP135" s="207"/>
      <c r="AQ135" s="206">
        <v>10</v>
      </c>
      <c r="AR135" s="207"/>
      <c r="AS135" s="207"/>
      <c r="AT135" s="207"/>
      <c r="AU135" s="206" t="s">
        <v>570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32</v>
      </c>
      <c r="AR137" s="199"/>
      <c r="AS137" s="133" t="s">
        <v>355</v>
      </c>
      <c r="AT137" s="134"/>
      <c r="AU137" s="200" t="s">
        <v>570</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589</v>
      </c>
      <c r="AC138" s="205"/>
      <c r="AD138" s="205"/>
      <c r="AE138" s="206">
        <v>345482</v>
      </c>
      <c r="AF138" s="207"/>
      <c r="AG138" s="207"/>
      <c r="AH138" s="207"/>
      <c r="AI138" s="206">
        <v>379224</v>
      </c>
      <c r="AJ138" s="207"/>
      <c r="AK138" s="207"/>
      <c r="AL138" s="207"/>
      <c r="AM138" s="206">
        <v>399502</v>
      </c>
      <c r="AN138" s="207"/>
      <c r="AO138" s="207"/>
      <c r="AP138" s="207"/>
      <c r="AQ138" s="206" t="s">
        <v>570</v>
      </c>
      <c r="AR138" s="207"/>
      <c r="AS138" s="207"/>
      <c r="AT138" s="207"/>
      <c r="AU138" s="206" t="s">
        <v>570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589</v>
      </c>
      <c r="AC139" s="213"/>
      <c r="AD139" s="213"/>
      <c r="AE139" s="206" t="s">
        <v>570</v>
      </c>
      <c r="AF139" s="207"/>
      <c r="AG139" s="207"/>
      <c r="AH139" s="207"/>
      <c r="AI139" s="206">
        <v>347432</v>
      </c>
      <c r="AJ139" s="207"/>
      <c r="AK139" s="207"/>
      <c r="AL139" s="207"/>
      <c r="AM139" s="206">
        <v>358029</v>
      </c>
      <c r="AN139" s="207"/>
      <c r="AO139" s="207"/>
      <c r="AP139" s="207"/>
      <c r="AQ139" s="206">
        <v>358029</v>
      </c>
      <c r="AR139" s="207"/>
      <c r="AS139" s="207"/>
      <c r="AT139" s="207"/>
      <c r="AU139" s="206" t="s">
        <v>570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32</v>
      </c>
      <c r="AR141" s="199"/>
      <c r="AS141" s="133" t="s">
        <v>355</v>
      </c>
      <c r="AT141" s="134"/>
      <c r="AU141" s="200" t="s">
        <v>570</v>
      </c>
      <c r="AV141" s="200"/>
      <c r="AW141" s="133" t="s">
        <v>300</v>
      </c>
      <c r="AX141" s="195"/>
    </row>
    <row r="142" spans="1:50" ht="39.75" customHeight="1" x14ac:dyDescent="0.15">
      <c r="A142" s="189"/>
      <c r="B142" s="186"/>
      <c r="C142" s="180"/>
      <c r="D142" s="186"/>
      <c r="E142" s="180"/>
      <c r="F142" s="181"/>
      <c r="G142" s="104" t="s">
        <v>600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591</v>
      </c>
      <c r="AC142" s="205"/>
      <c r="AD142" s="205"/>
      <c r="AE142" s="206">
        <v>30</v>
      </c>
      <c r="AF142" s="207"/>
      <c r="AG142" s="207"/>
      <c r="AH142" s="207"/>
      <c r="AI142" s="206">
        <v>33</v>
      </c>
      <c r="AJ142" s="207"/>
      <c r="AK142" s="207"/>
      <c r="AL142" s="207"/>
      <c r="AM142" s="206">
        <v>33</v>
      </c>
      <c r="AN142" s="207"/>
      <c r="AO142" s="207"/>
      <c r="AP142" s="207"/>
      <c r="AQ142" s="206" t="s">
        <v>570</v>
      </c>
      <c r="AR142" s="207"/>
      <c r="AS142" s="207"/>
      <c r="AT142" s="207"/>
      <c r="AU142" s="206" t="s">
        <v>570</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591</v>
      </c>
      <c r="AC143" s="213"/>
      <c r="AD143" s="213"/>
      <c r="AE143" s="206">
        <v>30</v>
      </c>
      <c r="AF143" s="207"/>
      <c r="AG143" s="207"/>
      <c r="AH143" s="207"/>
      <c r="AI143" s="206">
        <v>30</v>
      </c>
      <c r="AJ143" s="207"/>
      <c r="AK143" s="207"/>
      <c r="AL143" s="207"/>
      <c r="AM143" s="206">
        <v>30</v>
      </c>
      <c r="AN143" s="207"/>
      <c r="AO143" s="207"/>
      <c r="AP143" s="207"/>
      <c r="AQ143" s="206">
        <v>30</v>
      </c>
      <c r="AR143" s="207"/>
      <c r="AS143" s="207"/>
      <c r="AT143" s="207"/>
      <c r="AU143" s="206" t="s">
        <v>570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602</v>
      </c>
      <c r="K430" s="905"/>
      <c r="L430" s="905"/>
      <c r="M430" s="905"/>
      <c r="N430" s="905"/>
      <c r="O430" s="905"/>
      <c r="P430" s="905"/>
      <c r="Q430" s="905"/>
      <c r="R430" s="905"/>
      <c r="S430" s="905"/>
      <c r="T430" s="906"/>
      <c r="U430" s="591" t="s">
        <v>565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3" t="s">
        <v>604</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602</v>
      </c>
      <c r="AF433" s="207"/>
      <c r="AG433" s="207"/>
      <c r="AH433" s="341"/>
      <c r="AI433" s="340" t="s">
        <v>602</v>
      </c>
      <c r="AJ433" s="207"/>
      <c r="AK433" s="207"/>
      <c r="AL433" s="207"/>
      <c r="AM433" s="340" t="s">
        <v>570</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602</v>
      </c>
      <c r="AF434" s="207"/>
      <c r="AG434" s="207"/>
      <c r="AH434" s="341"/>
      <c r="AI434" s="340" t="s">
        <v>602</v>
      </c>
      <c r="AJ434" s="207"/>
      <c r="AK434" s="207"/>
      <c r="AL434" s="207"/>
      <c r="AM434" s="340" t="s">
        <v>570</v>
      </c>
      <c r="AN434" s="207"/>
      <c r="AO434" s="207"/>
      <c r="AP434" s="341"/>
      <c r="AQ434" s="340" t="s">
        <v>602</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602</v>
      </c>
      <c r="AF435" s="207"/>
      <c r="AG435" s="207"/>
      <c r="AH435" s="341"/>
      <c r="AI435" s="340" t="s">
        <v>605</v>
      </c>
      <c r="AJ435" s="207"/>
      <c r="AK435" s="207"/>
      <c r="AL435" s="207"/>
      <c r="AM435" s="340" t="s">
        <v>570</v>
      </c>
      <c r="AN435" s="207"/>
      <c r="AO435" s="207"/>
      <c r="AP435" s="341"/>
      <c r="AQ435" s="340" t="s">
        <v>605</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3"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606</v>
      </c>
      <c r="AF458" s="207"/>
      <c r="AG458" s="207"/>
      <c r="AH458" s="207"/>
      <c r="AI458" s="340" t="s">
        <v>605</v>
      </c>
      <c r="AJ458" s="207"/>
      <c r="AK458" s="207"/>
      <c r="AL458" s="207"/>
      <c r="AM458" s="340" t="s">
        <v>570</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606</v>
      </c>
      <c r="AF459" s="207"/>
      <c r="AG459" s="207"/>
      <c r="AH459" s="341"/>
      <c r="AI459" s="340" t="s">
        <v>602</v>
      </c>
      <c r="AJ459" s="207"/>
      <c r="AK459" s="207"/>
      <c r="AL459" s="207"/>
      <c r="AM459" s="340" t="s">
        <v>570</v>
      </c>
      <c r="AN459" s="207"/>
      <c r="AO459" s="207"/>
      <c r="AP459" s="341"/>
      <c r="AQ459" s="340" t="s">
        <v>602</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605</v>
      </c>
      <c r="AF460" s="207"/>
      <c r="AG460" s="207"/>
      <c r="AH460" s="341"/>
      <c r="AI460" s="340" t="s">
        <v>605</v>
      </c>
      <c r="AJ460" s="207"/>
      <c r="AK460" s="207"/>
      <c r="AL460" s="207"/>
      <c r="AM460" s="340" t="s">
        <v>570</v>
      </c>
      <c r="AN460" s="207"/>
      <c r="AO460" s="207"/>
      <c r="AP460" s="341"/>
      <c r="AQ460" s="340" t="s">
        <v>602</v>
      </c>
      <c r="AR460" s="207"/>
      <c r="AS460" s="207"/>
      <c r="AT460" s="341"/>
      <c r="AU460" s="207" t="s">
        <v>605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56.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619</v>
      </c>
      <c r="AE702" s="346"/>
      <c r="AF702" s="346"/>
      <c r="AG702" s="388" t="s">
        <v>607</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619</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619</v>
      </c>
      <c r="AE704" s="787"/>
      <c r="AF704" s="787"/>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619</v>
      </c>
      <c r="AE705" s="719"/>
      <c r="AF705" s="719"/>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631</v>
      </c>
      <c r="AE708" s="609"/>
      <c r="AF708" s="609"/>
      <c r="AG708" s="746" t="s">
        <v>570</v>
      </c>
      <c r="AH708" s="747"/>
      <c r="AI708" s="747"/>
      <c r="AJ708" s="747"/>
      <c r="AK708" s="747"/>
      <c r="AL708" s="747"/>
      <c r="AM708" s="747"/>
      <c r="AN708" s="747"/>
      <c r="AO708" s="747"/>
      <c r="AP708" s="747"/>
      <c r="AQ708" s="747"/>
      <c r="AR708" s="747"/>
      <c r="AS708" s="747"/>
      <c r="AT708" s="747"/>
      <c r="AU708" s="747"/>
      <c r="AV708" s="747"/>
      <c r="AW708" s="747"/>
      <c r="AX708" s="748"/>
    </row>
    <row r="709" spans="1:50" ht="40.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619</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631</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671</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631</v>
      </c>
      <c r="AE712" s="787"/>
      <c r="AF712" s="787"/>
      <c r="AG712" s="814" t="s">
        <v>570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631</v>
      </c>
      <c r="AE713" s="329"/>
      <c r="AF713" s="667"/>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631</v>
      </c>
      <c r="AE714" s="812"/>
      <c r="AF714" s="813"/>
      <c r="AG714" s="740" t="s">
        <v>570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619</v>
      </c>
      <c r="AE715" s="609"/>
      <c r="AF715" s="660"/>
      <c r="AG715" s="746" t="s">
        <v>632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631</v>
      </c>
      <c r="AE716" s="631"/>
      <c r="AF716" s="631"/>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619</v>
      </c>
      <c r="AE717" s="329"/>
      <c r="AF717" s="329"/>
      <c r="AG717" s="101" t="s">
        <v>666</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619</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631</v>
      </c>
      <c r="AE719" s="609"/>
      <c r="AF719" s="609"/>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4" t="s">
        <v>48</v>
      </c>
      <c r="B726" s="806"/>
      <c r="C726" s="819" t="s">
        <v>53</v>
      </c>
      <c r="D726" s="841"/>
      <c r="E726" s="841"/>
      <c r="F726" s="842"/>
      <c r="G726" s="580" t="s">
        <v>669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0" customHeight="1" thickBot="1" x14ac:dyDescent="0.2">
      <c r="A727" s="807"/>
      <c r="B727" s="808"/>
      <c r="C727" s="752" t="s">
        <v>57</v>
      </c>
      <c r="D727" s="753"/>
      <c r="E727" s="753"/>
      <c r="F727" s="754"/>
      <c r="G727" s="578" t="s">
        <v>670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0" customHeight="1" thickBot="1" x14ac:dyDescent="0.2">
      <c r="A729" s="638" t="s">
        <v>676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75" customHeight="1" thickBot="1" x14ac:dyDescent="0.2">
      <c r="A731" s="803" t="s">
        <v>256</v>
      </c>
      <c r="B731" s="804"/>
      <c r="C731" s="804"/>
      <c r="D731" s="804"/>
      <c r="E731" s="805"/>
      <c r="F731" s="733" t="s">
        <v>677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678</v>
      </c>
      <c r="B733" s="678"/>
      <c r="C733" s="678"/>
      <c r="D733" s="678"/>
      <c r="E733" s="679"/>
      <c r="F733" s="641" t="s">
        <v>679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548</v>
      </c>
      <c r="B737" s="210"/>
      <c r="C737" s="210"/>
      <c r="D737" s="211"/>
      <c r="E737" s="994" t="s">
        <v>570</v>
      </c>
      <c r="F737" s="994"/>
      <c r="G737" s="994"/>
      <c r="H737" s="994"/>
      <c r="I737" s="994"/>
      <c r="J737" s="994"/>
      <c r="K737" s="994"/>
      <c r="L737" s="994"/>
      <c r="M737" s="994"/>
      <c r="N737" s="365" t="s">
        <v>541</v>
      </c>
      <c r="O737" s="365"/>
      <c r="P737" s="365"/>
      <c r="Q737" s="365"/>
      <c r="R737" s="994" t="s">
        <v>614</v>
      </c>
      <c r="S737" s="994"/>
      <c r="T737" s="994"/>
      <c r="U737" s="994"/>
      <c r="V737" s="994"/>
      <c r="W737" s="994"/>
      <c r="X737" s="994"/>
      <c r="Y737" s="994"/>
      <c r="Z737" s="994"/>
      <c r="AA737" s="365" t="s">
        <v>540</v>
      </c>
      <c r="AB737" s="365"/>
      <c r="AC737" s="365"/>
      <c r="AD737" s="365"/>
      <c r="AE737" s="994" t="s">
        <v>615</v>
      </c>
      <c r="AF737" s="994"/>
      <c r="AG737" s="994"/>
      <c r="AH737" s="994"/>
      <c r="AI737" s="994"/>
      <c r="AJ737" s="994"/>
      <c r="AK737" s="994"/>
      <c r="AL737" s="994"/>
      <c r="AM737" s="994"/>
      <c r="AN737" s="365" t="s">
        <v>539</v>
      </c>
      <c r="AO737" s="365"/>
      <c r="AP737" s="365"/>
      <c r="AQ737" s="365"/>
      <c r="AR737" s="986" t="s">
        <v>616</v>
      </c>
      <c r="AS737" s="987"/>
      <c r="AT737" s="987"/>
      <c r="AU737" s="987"/>
      <c r="AV737" s="987"/>
      <c r="AW737" s="987"/>
      <c r="AX737" s="988"/>
      <c r="AY737" s="89"/>
      <c r="AZ737" s="89"/>
    </row>
    <row r="738" spans="1:52" ht="24.75" customHeight="1" x14ac:dyDescent="0.15">
      <c r="A738" s="995" t="s">
        <v>538</v>
      </c>
      <c r="B738" s="210"/>
      <c r="C738" s="210"/>
      <c r="D738" s="211"/>
      <c r="E738" s="994" t="s">
        <v>617</v>
      </c>
      <c r="F738" s="994"/>
      <c r="G738" s="994"/>
      <c r="H738" s="994"/>
      <c r="I738" s="994"/>
      <c r="J738" s="994"/>
      <c r="K738" s="994"/>
      <c r="L738" s="994"/>
      <c r="M738" s="994"/>
      <c r="N738" s="365" t="s">
        <v>537</v>
      </c>
      <c r="O738" s="365"/>
      <c r="P738" s="365"/>
      <c r="Q738" s="365"/>
      <c r="R738" s="994" t="s">
        <v>618</v>
      </c>
      <c r="S738" s="994"/>
      <c r="T738" s="994"/>
      <c r="U738" s="994"/>
      <c r="V738" s="994"/>
      <c r="W738" s="994"/>
      <c r="X738" s="994"/>
      <c r="Y738" s="994"/>
      <c r="Z738" s="994"/>
      <c r="AA738" s="365" t="s">
        <v>536</v>
      </c>
      <c r="AB738" s="365"/>
      <c r="AC738" s="365"/>
      <c r="AD738" s="365"/>
      <c r="AE738" s="994" t="s">
        <v>618</v>
      </c>
      <c r="AF738" s="994"/>
      <c r="AG738" s="994"/>
      <c r="AH738" s="994"/>
      <c r="AI738" s="994"/>
      <c r="AJ738" s="994"/>
      <c r="AK738" s="994"/>
      <c r="AL738" s="994"/>
      <c r="AM738" s="994"/>
      <c r="AN738" s="365" t="s">
        <v>532</v>
      </c>
      <c r="AO738" s="365"/>
      <c r="AP738" s="365"/>
      <c r="AQ738" s="365"/>
      <c r="AR738" s="986">
        <v>203</v>
      </c>
      <c r="AS738" s="987"/>
      <c r="AT738" s="987"/>
      <c r="AU738" s="987"/>
      <c r="AV738" s="987"/>
      <c r="AW738" s="987"/>
      <c r="AX738" s="988"/>
    </row>
    <row r="739" spans="1:52" ht="24.75" customHeight="1" thickBot="1" x14ac:dyDescent="0.2">
      <c r="A739" s="996" t="s">
        <v>528</v>
      </c>
      <c r="B739" s="997"/>
      <c r="C739" s="997"/>
      <c r="D739" s="998"/>
      <c r="E739" s="999" t="s">
        <v>568</v>
      </c>
      <c r="F739" s="989"/>
      <c r="G739" s="989"/>
      <c r="H739" s="93" t="str">
        <f>IF(E739="", "", "(")</f>
        <v>(</v>
      </c>
      <c r="I739" s="989"/>
      <c r="J739" s="989"/>
      <c r="K739" s="93" t="str">
        <f>IF(OR(I739="　", I739=""), "", "-")</f>
        <v/>
      </c>
      <c r="L739" s="990">
        <v>202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667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668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633</v>
      </c>
      <c r="H781" s="675"/>
      <c r="I781" s="675"/>
      <c r="J781" s="675"/>
      <c r="K781" s="676"/>
      <c r="L781" s="668" t="s">
        <v>634</v>
      </c>
      <c r="M781" s="669"/>
      <c r="N781" s="669"/>
      <c r="O781" s="669"/>
      <c r="P781" s="669"/>
      <c r="Q781" s="669"/>
      <c r="R781" s="669"/>
      <c r="S781" s="669"/>
      <c r="T781" s="669"/>
      <c r="U781" s="669"/>
      <c r="V781" s="669"/>
      <c r="W781" s="669"/>
      <c r="X781" s="670"/>
      <c r="Y781" s="391">
        <v>0.4</v>
      </c>
      <c r="Z781" s="392"/>
      <c r="AA781" s="392"/>
      <c r="AB781" s="809"/>
      <c r="AC781" s="674" t="s">
        <v>639</v>
      </c>
      <c r="AD781" s="675"/>
      <c r="AE781" s="675"/>
      <c r="AF781" s="675"/>
      <c r="AG781" s="676"/>
      <c r="AH781" s="668" t="s">
        <v>640</v>
      </c>
      <c r="AI781" s="669"/>
      <c r="AJ781" s="669"/>
      <c r="AK781" s="669"/>
      <c r="AL781" s="669"/>
      <c r="AM781" s="669"/>
      <c r="AN781" s="669"/>
      <c r="AO781" s="669"/>
      <c r="AP781" s="669"/>
      <c r="AQ781" s="669"/>
      <c r="AR781" s="669"/>
      <c r="AS781" s="669"/>
      <c r="AT781" s="670"/>
      <c r="AU781" s="391">
        <v>2</v>
      </c>
      <c r="AV781" s="392"/>
      <c r="AW781" s="392"/>
      <c r="AX781" s="393"/>
    </row>
    <row r="782" spans="1:50" ht="24.75" customHeight="1" x14ac:dyDescent="0.15">
      <c r="A782" s="635"/>
      <c r="B782" s="636"/>
      <c r="C782" s="636"/>
      <c r="D782" s="636"/>
      <c r="E782" s="636"/>
      <c r="F782" s="637"/>
      <c r="G782" s="610" t="s">
        <v>635</v>
      </c>
      <c r="H782" s="611"/>
      <c r="I782" s="611"/>
      <c r="J782" s="611"/>
      <c r="K782" s="612"/>
      <c r="L782" s="602" t="s">
        <v>636</v>
      </c>
      <c r="M782" s="603"/>
      <c r="N782" s="603"/>
      <c r="O782" s="603"/>
      <c r="P782" s="603"/>
      <c r="Q782" s="603"/>
      <c r="R782" s="603"/>
      <c r="S782" s="603"/>
      <c r="T782" s="603"/>
      <c r="U782" s="603"/>
      <c r="V782" s="603"/>
      <c r="W782" s="603"/>
      <c r="X782" s="604"/>
      <c r="Y782" s="605">
        <v>7.8</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637</v>
      </c>
      <c r="H783" s="611"/>
      <c r="I783" s="611"/>
      <c r="J783" s="611"/>
      <c r="K783" s="612"/>
      <c r="L783" s="602" t="s">
        <v>638</v>
      </c>
      <c r="M783" s="603"/>
      <c r="N783" s="603"/>
      <c r="O783" s="603"/>
      <c r="P783" s="603"/>
      <c r="Q783" s="603"/>
      <c r="R783" s="603"/>
      <c r="S783" s="603"/>
      <c r="T783" s="603"/>
      <c r="U783" s="603"/>
      <c r="V783" s="603"/>
      <c r="W783" s="603"/>
      <c r="X783" s="604"/>
      <c r="Y783" s="605">
        <v>0.6</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8.7999999999999989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1"/>
      <c r="Z794" s="392"/>
      <c r="AA794" s="392"/>
      <c r="AB794" s="809"/>
      <c r="AC794" s="674"/>
      <c r="AD794" s="675"/>
      <c r="AE794" s="675"/>
      <c r="AF794" s="675"/>
      <c r="AG794" s="676"/>
      <c r="AH794" s="668"/>
      <c r="AI794" s="669"/>
      <c r="AJ794" s="669"/>
      <c r="AK794" s="669"/>
      <c r="AL794" s="669"/>
      <c r="AM794" s="669"/>
      <c r="AN794" s="669"/>
      <c r="AO794" s="669"/>
      <c r="AP794" s="669"/>
      <c r="AQ794" s="669"/>
      <c r="AR794" s="669"/>
      <c r="AS794" s="669"/>
      <c r="AT794" s="670"/>
      <c r="AU794" s="391"/>
      <c r="AV794" s="392"/>
      <c r="AW794" s="392"/>
      <c r="AX794" s="393"/>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09"/>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09"/>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641</v>
      </c>
      <c r="D837" s="347"/>
      <c r="E837" s="347"/>
      <c r="F837" s="347"/>
      <c r="G837" s="347"/>
      <c r="H837" s="347"/>
      <c r="I837" s="347"/>
      <c r="J837" s="348">
        <v>4010605000134</v>
      </c>
      <c r="K837" s="349"/>
      <c r="L837" s="349"/>
      <c r="M837" s="349"/>
      <c r="N837" s="349"/>
      <c r="O837" s="349"/>
      <c r="P837" s="362" t="s">
        <v>642</v>
      </c>
      <c r="Q837" s="350"/>
      <c r="R837" s="350"/>
      <c r="S837" s="350"/>
      <c r="T837" s="350"/>
      <c r="U837" s="350"/>
      <c r="V837" s="350"/>
      <c r="W837" s="350"/>
      <c r="X837" s="350"/>
      <c r="Y837" s="351">
        <v>8.8000000000000007</v>
      </c>
      <c r="Z837" s="352"/>
      <c r="AA837" s="352"/>
      <c r="AB837" s="353"/>
      <c r="AC837" s="363" t="s">
        <v>497</v>
      </c>
      <c r="AD837" s="371"/>
      <c r="AE837" s="371"/>
      <c r="AF837" s="371"/>
      <c r="AG837" s="371"/>
      <c r="AH837" s="372">
        <v>1</v>
      </c>
      <c r="AI837" s="373"/>
      <c r="AJ837" s="373"/>
      <c r="AK837" s="373"/>
      <c r="AL837" s="357">
        <v>99.5</v>
      </c>
      <c r="AM837" s="358"/>
      <c r="AN837" s="358"/>
      <c r="AO837" s="359"/>
      <c r="AP837" s="360" t="s">
        <v>643</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644</v>
      </c>
      <c r="D870" s="347"/>
      <c r="E870" s="347"/>
      <c r="F870" s="347"/>
      <c r="G870" s="347"/>
      <c r="H870" s="347"/>
      <c r="I870" s="347"/>
      <c r="J870" s="348">
        <v>4011101019338</v>
      </c>
      <c r="K870" s="349"/>
      <c r="L870" s="349"/>
      <c r="M870" s="349"/>
      <c r="N870" s="349"/>
      <c r="O870" s="349"/>
      <c r="P870" s="362" t="s">
        <v>645</v>
      </c>
      <c r="Q870" s="350"/>
      <c r="R870" s="350"/>
      <c r="S870" s="350"/>
      <c r="T870" s="350"/>
      <c r="U870" s="350"/>
      <c r="V870" s="350"/>
      <c r="W870" s="350"/>
      <c r="X870" s="350"/>
      <c r="Y870" s="351">
        <v>0.5</v>
      </c>
      <c r="Z870" s="352"/>
      <c r="AA870" s="352"/>
      <c r="AB870" s="353"/>
      <c r="AC870" s="363" t="s">
        <v>502</v>
      </c>
      <c r="AD870" s="371"/>
      <c r="AE870" s="371"/>
      <c r="AF870" s="371"/>
      <c r="AG870" s="371"/>
      <c r="AH870" s="355" t="s">
        <v>643</v>
      </c>
      <c r="AI870" s="356"/>
      <c r="AJ870" s="356"/>
      <c r="AK870" s="356"/>
      <c r="AL870" s="355" t="s">
        <v>643</v>
      </c>
      <c r="AM870" s="356"/>
      <c r="AN870" s="356"/>
      <c r="AO870" s="356"/>
      <c r="AP870" s="360" t="s">
        <v>643</v>
      </c>
      <c r="AQ870" s="360"/>
      <c r="AR870" s="360"/>
      <c r="AS870" s="360"/>
      <c r="AT870" s="360"/>
      <c r="AU870" s="360"/>
      <c r="AV870" s="360"/>
      <c r="AW870" s="360"/>
      <c r="AX870" s="360"/>
    </row>
    <row r="871" spans="1:50" ht="30" customHeight="1" x14ac:dyDescent="0.15">
      <c r="A871" s="379">
        <v>2</v>
      </c>
      <c r="B871" s="379">
        <v>1</v>
      </c>
      <c r="C871" s="361" t="s">
        <v>644</v>
      </c>
      <c r="D871" s="347"/>
      <c r="E871" s="347"/>
      <c r="F871" s="347"/>
      <c r="G871" s="347"/>
      <c r="H871" s="347"/>
      <c r="I871" s="347"/>
      <c r="J871" s="348">
        <v>4011101019338</v>
      </c>
      <c r="K871" s="349"/>
      <c r="L871" s="349"/>
      <c r="M871" s="349"/>
      <c r="N871" s="349"/>
      <c r="O871" s="349"/>
      <c r="P871" s="362" t="s">
        <v>645</v>
      </c>
      <c r="Q871" s="350"/>
      <c r="R871" s="350"/>
      <c r="S871" s="350"/>
      <c r="T871" s="350"/>
      <c r="U871" s="350"/>
      <c r="V871" s="350"/>
      <c r="W871" s="350"/>
      <c r="X871" s="350"/>
      <c r="Y871" s="351">
        <v>0.5</v>
      </c>
      <c r="Z871" s="352"/>
      <c r="AA871" s="352"/>
      <c r="AB871" s="353"/>
      <c r="AC871" s="363" t="s">
        <v>502</v>
      </c>
      <c r="AD871" s="371"/>
      <c r="AE871" s="371"/>
      <c r="AF871" s="371"/>
      <c r="AG871" s="371"/>
      <c r="AH871" s="355" t="s">
        <v>643</v>
      </c>
      <c r="AI871" s="356"/>
      <c r="AJ871" s="356"/>
      <c r="AK871" s="356"/>
      <c r="AL871" s="355" t="s">
        <v>643</v>
      </c>
      <c r="AM871" s="356"/>
      <c r="AN871" s="356"/>
      <c r="AO871" s="356"/>
      <c r="AP871" s="360" t="s">
        <v>643</v>
      </c>
      <c r="AQ871" s="360"/>
      <c r="AR871" s="360"/>
      <c r="AS871" s="360"/>
      <c r="AT871" s="360"/>
      <c r="AU871" s="360"/>
      <c r="AV871" s="360"/>
      <c r="AW871" s="360"/>
      <c r="AX871" s="360"/>
    </row>
    <row r="872" spans="1:50" ht="30" customHeight="1" x14ac:dyDescent="0.15">
      <c r="A872" s="379">
        <v>3</v>
      </c>
      <c r="B872" s="379">
        <v>1</v>
      </c>
      <c r="C872" s="361" t="s">
        <v>644</v>
      </c>
      <c r="D872" s="347"/>
      <c r="E872" s="347"/>
      <c r="F872" s="347"/>
      <c r="G872" s="347"/>
      <c r="H872" s="347"/>
      <c r="I872" s="347"/>
      <c r="J872" s="348">
        <v>4011101019338</v>
      </c>
      <c r="K872" s="349"/>
      <c r="L872" s="349"/>
      <c r="M872" s="349"/>
      <c r="N872" s="349"/>
      <c r="O872" s="349"/>
      <c r="P872" s="362" t="s">
        <v>645</v>
      </c>
      <c r="Q872" s="350"/>
      <c r="R872" s="350"/>
      <c r="S872" s="350"/>
      <c r="T872" s="350"/>
      <c r="U872" s="350"/>
      <c r="V872" s="350"/>
      <c r="W872" s="350"/>
      <c r="X872" s="350"/>
      <c r="Y872" s="351">
        <v>0.4</v>
      </c>
      <c r="Z872" s="352"/>
      <c r="AA872" s="352"/>
      <c r="AB872" s="353"/>
      <c r="AC872" s="363" t="s">
        <v>502</v>
      </c>
      <c r="AD872" s="371"/>
      <c r="AE872" s="371"/>
      <c r="AF872" s="371"/>
      <c r="AG872" s="371"/>
      <c r="AH872" s="355" t="s">
        <v>643</v>
      </c>
      <c r="AI872" s="356"/>
      <c r="AJ872" s="356"/>
      <c r="AK872" s="356"/>
      <c r="AL872" s="355" t="s">
        <v>643</v>
      </c>
      <c r="AM872" s="356"/>
      <c r="AN872" s="356"/>
      <c r="AO872" s="356"/>
      <c r="AP872" s="360" t="s">
        <v>643</v>
      </c>
      <c r="AQ872" s="360"/>
      <c r="AR872" s="360"/>
      <c r="AS872" s="360"/>
      <c r="AT872" s="360"/>
      <c r="AU872" s="360"/>
      <c r="AV872" s="360"/>
      <c r="AW872" s="360"/>
      <c r="AX872" s="360"/>
    </row>
    <row r="873" spans="1:50" ht="30" customHeight="1" x14ac:dyDescent="0.15">
      <c r="A873" s="379">
        <v>4</v>
      </c>
      <c r="B873" s="379">
        <v>1</v>
      </c>
      <c r="C873" s="361" t="s">
        <v>644</v>
      </c>
      <c r="D873" s="347"/>
      <c r="E873" s="347"/>
      <c r="F873" s="347"/>
      <c r="G873" s="347"/>
      <c r="H873" s="347"/>
      <c r="I873" s="347"/>
      <c r="J873" s="348">
        <v>4011101019338</v>
      </c>
      <c r="K873" s="349"/>
      <c r="L873" s="349"/>
      <c r="M873" s="349"/>
      <c r="N873" s="349"/>
      <c r="O873" s="349"/>
      <c r="P873" s="362" t="s">
        <v>645</v>
      </c>
      <c r="Q873" s="350"/>
      <c r="R873" s="350"/>
      <c r="S873" s="350"/>
      <c r="T873" s="350"/>
      <c r="U873" s="350"/>
      <c r="V873" s="350"/>
      <c r="W873" s="350"/>
      <c r="X873" s="350"/>
      <c r="Y873" s="351">
        <v>0.4</v>
      </c>
      <c r="Z873" s="352"/>
      <c r="AA873" s="352"/>
      <c r="AB873" s="353"/>
      <c r="AC873" s="363" t="s">
        <v>502</v>
      </c>
      <c r="AD873" s="371"/>
      <c r="AE873" s="371"/>
      <c r="AF873" s="371"/>
      <c r="AG873" s="371"/>
      <c r="AH873" s="355" t="s">
        <v>643</v>
      </c>
      <c r="AI873" s="356"/>
      <c r="AJ873" s="356"/>
      <c r="AK873" s="356"/>
      <c r="AL873" s="355" t="s">
        <v>643</v>
      </c>
      <c r="AM873" s="356"/>
      <c r="AN873" s="356"/>
      <c r="AO873" s="356"/>
      <c r="AP873" s="360" t="s">
        <v>643</v>
      </c>
      <c r="AQ873" s="360"/>
      <c r="AR873" s="360"/>
      <c r="AS873" s="360"/>
      <c r="AT873" s="360"/>
      <c r="AU873" s="360"/>
      <c r="AV873" s="360"/>
      <c r="AW873" s="360"/>
      <c r="AX873" s="360"/>
    </row>
    <row r="874" spans="1:50" ht="30" customHeight="1" x14ac:dyDescent="0.15">
      <c r="A874" s="379">
        <v>5</v>
      </c>
      <c r="B874" s="379">
        <v>1</v>
      </c>
      <c r="C874" s="361" t="s">
        <v>644</v>
      </c>
      <c r="D874" s="347"/>
      <c r="E874" s="347"/>
      <c r="F874" s="347"/>
      <c r="G874" s="347"/>
      <c r="H874" s="347"/>
      <c r="I874" s="347"/>
      <c r="J874" s="348">
        <v>4011101019338</v>
      </c>
      <c r="K874" s="349"/>
      <c r="L874" s="349"/>
      <c r="M874" s="349"/>
      <c r="N874" s="349"/>
      <c r="O874" s="349"/>
      <c r="P874" s="362" t="s">
        <v>645</v>
      </c>
      <c r="Q874" s="350"/>
      <c r="R874" s="350"/>
      <c r="S874" s="350"/>
      <c r="T874" s="350"/>
      <c r="U874" s="350"/>
      <c r="V874" s="350"/>
      <c r="W874" s="350"/>
      <c r="X874" s="350"/>
      <c r="Y874" s="351">
        <v>0.2</v>
      </c>
      <c r="Z874" s="352"/>
      <c r="AA874" s="352"/>
      <c r="AB874" s="353"/>
      <c r="AC874" s="363" t="s">
        <v>502</v>
      </c>
      <c r="AD874" s="371"/>
      <c r="AE874" s="371"/>
      <c r="AF874" s="371"/>
      <c r="AG874" s="371"/>
      <c r="AH874" s="355" t="s">
        <v>643</v>
      </c>
      <c r="AI874" s="356"/>
      <c r="AJ874" s="356"/>
      <c r="AK874" s="356"/>
      <c r="AL874" s="355" t="s">
        <v>643</v>
      </c>
      <c r="AM874" s="356"/>
      <c r="AN874" s="356"/>
      <c r="AO874" s="356"/>
      <c r="AP874" s="360" t="s">
        <v>643</v>
      </c>
      <c r="AQ874" s="360"/>
      <c r="AR874" s="360"/>
      <c r="AS874" s="360"/>
      <c r="AT874" s="360"/>
      <c r="AU874" s="360"/>
      <c r="AV874" s="360"/>
      <c r="AW874" s="360"/>
      <c r="AX874" s="360"/>
    </row>
    <row r="875" spans="1:50" ht="30" customHeight="1" x14ac:dyDescent="0.15">
      <c r="A875" s="379">
        <v>6</v>
      </c>
      <c r="B875" s="379">
        <v>1</v>
      </c>
      <c r="C875" s="361" t="s">
        <v>646</v>
      </c>
      <c r="D875" s="347"/>
      <c r="E875" s="347"/>
      <c r="F875" s="347"/>
      <c r="G875" s="347"/>
      <c r="H875" s="347"/>
      <c r="I875" s="347"/>
      <c r="J875" s="348" t="s">
        <v>643</v>
      </c>
      <c r="K875" s="349"/>
      <c r="L875" s="349"/>
      <c r="M875" s="349"/>
      <c r="N875" s="349"/>
      <c r="O875" s="349"/>
      <c r="P875" s="362" t="s">
        <v>645</v>
      </c>
      <c r="Q875" s="350"/>
      <c r="R875" s="350"/>
      <c r="S875" s="350"/>
      <c r="T875" s="350"/>
      <c r="U875" s="350"/>
      <c r="V875" s="350"/>
      <c r="W875" s="350"/>
      <c r="X875" s="350"/>
      <c r="Y875" s="351">
        <v>0.3</v>
      </c>
      <c r="Z875" s="352"/>
      <c r="AA875" s="352"/>
      <c r="AB875" s="353"/>
      <c r="AC875" s="363" t="s">
        <v>502</v>
      </c>
      <c r="AD875" s="371"/>
      <c r="AE875" s="371"/>
      <c r="AF875" s="371"/>
      <c r="AG875" s="371"/>
      <c r="AH875" s="355" t="s">
        <v>643</v>
      </c>
      <c r="AI875" s="356"/>
      <c r="AJ875" s="356"/>
      <c r="AK875" s="356"/>
      <c r="AL875" s="355" t="s">
        <v>643</v>
      </c>
      <c r="AM875" s="356"/>
      <c r="AN875" s="356"/>
      <c r="AO875" s="356"/>
      <c r="AP875" s="360" t="s">
        <v>643</v>
      </c>
      <c r="AQ875" s="360"/>
      <c r="AR875" s="360"/>
      <c r="AS875" s="360"/>
      <c r="AT875" s="360"/>
      <c r="AU875" s="360"/>
      <c r="AV875" s="360"/>
      <c r="AW875" s="360"/>
      <c r="AX875" s="360"/>
    </row>
    <row r="876" spans="1:50" ht="30" customHeight="1" x14ac:dyDescent="0.15">
      <c r="A876" s="379">
        <v>7</v>
      </c>
      <c r="B876" s="379">
        <v>1</v>
      </c>
      <c r="C876" s="361" t="s">
        <v>646</v>
      </c>
      <c r="D876" s="347"/>
      <c r="E876" s="347"/>
      <c r="F876" s="347"/>
      <c r="G876" s="347"/>
      <c r="H876" s="347"/>
      <c r="I876" s="347"/>
      <c r="J876" s="348" t="s">
        <v>643</v>
      </c>
      <c r="K876" s="349"/>
      <c r="L876" s="349"/>
      <c r="M876" s="349"/>
      <c r="N876" s="349"/>
      <c r="O876" s="349"/>
      <c r="P876" s="362" t="s">
        <v>645</v>
      </c>
      <c r="Q876" s="350"/>
      <c r="R876" s="350"/>
      <c r="S876" s="350"/>
      <c r="T876" s="350"/>
      <c r="U876" s="350"/>
      <c r="V876" s="350"/>
      <c r="W876" s="350"/>
      <c r="X876" s="350"/>
      <c r="Y876" s="351">
        <v>0.2</v>
      </c>
      <c r="Z876" s="352"/>
      <c r="AA876" s="352"/>
      <c r="AB876" s="353"/>
      <c r="AC876" s="363" t="s">
        <v>502</v>
      </c>
      <c r="AD876" s="371"/>
      <c r="AE876" s="371"/>
      <c r="AF876" s="371"/>
      <c r="AG876" s="371"/>
      <c r="AH876" s="355" t="s">
        <v>643</v>
      </c>
      <c r="AI876" s="356"/>
      <c r="AJ876" s="356"/>
      <c r="AK876" s="356"/>
      <c r="AL876" s="355" t="s">
        <v>643</v>
      </c>
      <c r="AM876" s="356"/>
      <c r="AN876" s="356"/>
      <c r="AO876" s="356"/>
      <c r="AP876" s="360" t="s">
        <v>643</v>
      </c>
      <c r="AQ876" s="360"/>
      <c r="AR876" s="360"/>
      <c r="AS876" s="360"/>
      <c r="AT876" s="360"/>
      <c r="AU876" s="360"/>
      <c r="AV876" s="360"/>
      <c r="AW876" s="360"/>
      <c r="AX876" s="360"/>
    </row>
    <row r="877" spans="1:50" ht="30" customHeight="1" x14ac:dyDescent="0.15">
      <c r="A877" s="379">
        <v>8</v>
      </c>
      <c r="B877" s="379">
        <v>1</v>
      </c>
      <c r="C877" s="361" t="s">
        <v>646</v>
      </c>
      <c r="D877" s="347"/>
      <c r="E877" s="347"/>
      <c r="F877" s="347"/>
      <c r="G877" s="347"/>
      <c r="H877" s="347"/>
      <c r="I877" s="347"/>
      <c r="J877" s="348" t="s">
        <v>643</v>
      </c>
      <c r="K877" s="349"/>
      <c r="L877" s="349"/>
      <c r="M877" s="349"/>
      <c r="N877" s="349"/>
      <c r="O877" s="349"/>
      <c r="P877" s="362" t="s">
        <v>645</v>
      </c>
      <c r="Q877" s="350"/>
      <c r="R877" s="350"/>
      <c r="S877" s="350"/>
      <c r="T877" s="350"/>
      <c r="U877" s="350"/>
      <c r="V877" s="350"/>
      <c r="W877" s="350"/>
      <c r="X877" s="350"/>
      <c r="Y877" s="351">
        <v>0.2</v>
      </c>
      <c r="Z877" s="352"/>
      <c r="AA877" s="352"/>
      <c r="AB877" s="353"/>
      <c r="AC877" s="363" t="s">
        <v>502</v>
      </c>
      <c r="AD877" s="371"/>
      <c r="AE877" s="371"/>
      <c r="AF877" s="371"/>
      <c r="AG877" s="371"/>
      <c r="AH877" s="355" t="s">
        <v>643</v>
      </c>
      <c r="AI877" s="356"/>
      <c r="AJ877" s="356"/>
      <c r="AK877" s="356"/>
      <c r="AL877" s="355" t="s">
        <v>643</v>
      </c>
      <c r="AM877" s="356"/>
      <c r="AN877" s="356"/>
      <c r="AO877" s="356"/>
      <c r="AP877" s="360" t="s">
        <v>643</v>
      </c>
      <c r="AQ877" s="360"/>
      <c r="AR877" s="360"/>
      <c r="AS877" s="360"/>
      <c r="AT877" s="360"/>
      <c r="AU877" s="360"/>
      <c r="AV877" s="360"/>
      <c r="AW877" s="360"/>
      <c r="AX877" s="360"/>
    </row>
    <row r="878" spans="1:50" ht="30" customHeight="1" x14ac:dyDescent="0.15">
      <c r="A878" s="379">
        <v>9</v>
      </c>
      <c r="B878" s="379">
        <v>1</v>
      </c>
      <c r="C878" s="361" t="s">
        <v>646</v>
      </c>
      <c r="D878" s="347"/>
      <c r="E878" s="347"/>
      <c r="F878" s="347"/>
      <c r="G878" s="347"/>
      <c r="H878" s="347"/>
      <c r="I878" s="347"/>
      <c r="J878" s="348" t="s">
        <v>643</v>
      </c>
      <c r="K878" s="349"/>
      <c r="L878" s="349"/>
      <c r="M878" s="349"/>
      <c r="N878" s="349"/>
      <c r="O878" s="349"/>
      <c r="P878" s="362" t="s">
        <v>645</v>
      </c>
      <c r="Q878" s="350"/>
      <c r="R878" s="350"/>
      <c r="S878" s="350"/>
      <c r="T878" s="350"/>
      <c r="U878" s="350"/>
      <c r="V878" s="350"/>
      <c r="W878" s="350"/>
      <c r="X878" s="350"/>
      <c r="Y878" s="351">
        <v>0.2</v>
      </c>
      <c r="Z878" s="352"/>
      <c r="AA878" s="352"/>
      <c r="AB878" s="353"/>
      <c r="AC878" s="363" t="s">
        <v>502</v>
      </c>
      <c r="AD878" s="371"/>
      <c r="AE878" s="371"/>
      <c r="AF878" s="371"/>
      <c r="AG878" s="371"/>
      <c r="AH878" s="355" t="s">
        <v>643</v>
      </c>
      <c r="AI878" s="356"/>
      <c r="AJ878" s="356"/>
      <c r="AK878" s="356"/>
      <c r="AL878" s="355" t="s">
        <v>643</v>
      </c>
      <c r="AM878" s="356"/>
      <c r="AN878" s="356"/>
      <c r="AO878" s="356"/>
      <c r="AP878" s="360" t="s">
        <v>643</v>
      </c>
      <c r="AQ878" s="360"/>
      <c r="AR878" s="360"/>
      <c r="AS878" s="360"/>
      <c r="AT878" s="360"/>
      <c r="AU878" s="360"/>
      <c r="AV878" s="360"/>
      <c r="AW878" s="360"/>
      <c r="AX878" s="360"/>
    </row>
    <row r="879" spans="1:50" ht="30" customHeight="1" x14ac:dyDescent="0.15">
      <c r="A879" s="379">
        <v>10</v>
      </c>
      <c r="B879" s="379">
        <v>1</v>
      </c>
      <c r="C879" s="361" t="s">
        <v>646</v>
      </c>
      <c r="D879" s="347"/>
      <c r="E879" s="347"/>
      <c r="F879" s="347"/>
      <c r="G879" s="347"/>
      <c r="H879" s="347"/>
      <c r="I879" s="347"/>
      <c r="J879" s="348" t="s">
        <v>643</v>
      </c>
      <c r="K879" s="349"/>
      <c r="L879" s="349"/>
      <c r="M879" s="349"/>
      <c r="N879" s="349"/>
      <c r="O879" s="349"/>
      <c r="P879" s="362" t="s">
        <v>645</v>
      </c>
      <c r="Q879" s="350"/>
      <c r="R879" s="350"/>
      <c r="S879" s="350"/>
      <c r="T879" s="350"/>
      <c r="U879" s="350"/>
      <c r="V879" s="350"/>
      <c r="W879" s="350"/>
      <c r="X879" s="350"/>
      <c r="Y879" s="351">
        <v>0.1</v>
      </c>
      <c r="Z879" s="352"/>
      <c r="AA879" s="352"/>
      <c r="AB879" s="353"/>
      <c r="AC879" s="363" t="s">
        <v>502</v>
      </c>
      <c r="AD879" s="371"/>
      <c r="AE879" s="371"/>
      <c r="AF879" s="371"/>
      <c r="AG879" s="371"/>
      <c r="AH879" s="355" t="s">
        <v>643</v>
      </c>
      <c r="AI879" s="356"/>
      <c r="AJ879" s="356"/>
      <c r="AK879" s="356"/>
      <c r="AL879" s="355" t="s">
        <v>643</v>
      </c>
      <c r="AM879" s="356"/>
      <c r="AN879" s="356"/>
      <c r="AO879" s="356"/>
      <c r="AP879" s="360" t="s">
        <v>643</v>
      </c>
      <c r="AQ879" s="360"/>
      <c r="AR879" s="360"/>
      <c r="AS879" s="360"/>
      <c r="AT879" s="360"/>
      <c r="AU879" s="360"/>
      <c r="AV879" s="360"/>
      <c r="AW879" s="360"/>
      <c r="AX879" s="360"/>
    </row>
    <row r="880" spans="1:50" ht="30" customHeight="1" x14ac:dyDescent="0.15">
      <c r="A880" s="379">
        <v>11</v>
      </c>
      <c r="B880" s="379">
        <v>1</v>
      </c>
      <c r="C880" s="361" t="s">
        <v>646</v>
      </c>
      <c r="D880" s="347"/>
      <c r="E880" s="347"/>
      <c r="F880" s="347"/>
      <c r="G880" s="347"/>
      <c r="H880" s="347"/>
      <c r="I880" s="347"/>
      <c r="J880" s="348" t="s">
        <v>643</v>
      </c>
      <c r="K880" s="349"/>
      <c r="L880" s="349"/>
      <c r="M880" s="349"/>
      <c r="N880" s="349"/>
      <c r="O880" s="349"/>
      <c r="P880" s="362" t="s">
        <v>645</v>
      </c>
      <c r="Q880" s="350"/>
      <c r="R880" s="350"/>
      <c r="S880" s="350"/>
      <c r="T880" s="350"/>
      <c r="U880" s="350"/>
      <c r="V880" s="350"/>
      <c r="W880" s="350"/>
      <c r="X880" s="350"/>
      <c r="Y880" s="351">
        <v>0.1</v>
      </c>
      <c r="Z880" s="352"/>
      <c r="AA880" s="352"/>
      <c r="AB880" s="353"/>
      <c r="AC880" s="363" t="s">
        <v>502</v>
      </c>
      <c r="AD880" s="371"/>
      <c r="AE880" s="371"/>
      <c r="AF880" s="371"/>
      <c r="AG880" s="371"/>
      <c r="AH880" s="355" t="s">
        <v>643</v>
      </c>
      <c r="AI880" s="356"/>
      <c r="AJ880" s="356"/>
      <c r="AK880" s="356"/>
      <c r="AL880" s="355" t="s">
        <v>643</v>
      </c>
      <c r="AM880" s="356"/>
      <c r="AN880" s="356"/>
      <c r="AO880" s="356"/>
      <c r="AP880" s="360" t="s">
        <v>643</v>
      </c>
      <c r="AQ880" s="360"/>
      <c r="AR880" s="360"/>
      <c r="AS880" s="360"/>
      <c r="AT880" s="360"/>
      <c r="AU880" s="360"/>
      <c r="AV880" s="360"/>
      <c r="AW880" s="360"/>
      <c r="AX880" s="360"/>
    </row>
    <row r="881" spans="1:50" ht="60" customHeight="1" x14ac:dyDescent="0.15">
      <c r="A881" s="379">
        <v>12</v>
      </c>
      <c r="B881" s="379">
        <v>1</v>
      </c>
      <c r="C881" s="361" t="s">
        <v>647</v>
      </c>
      <c r="D881" s="347"/>
      <c r="E881" s="347"/>
      <c r="F881" s="347"/>
      <c r="G881" s="347"/>
      <c r="H881" s="347"/>
      <c r="I881" s="347"/>
      <c r="J881" s="348">
        <v>6010001058667</v>
      </c>
      <c r="K881" s="349"/>
      <c r="L881" s="349"/>
      <c r="M881" s="349"/>
      <c r="N881" s="349"/>
      <c r="O881" s="349"/>
      <c r="P881" s="362" t="s">
        <v>648</v>
      </c>
      <c r="Q881" s="350"/>
      <c r="R881" s="350"/>
      <c r="S881" s="350"/>
      <c r="T881" s="350"/>
      <c r="U881" s="350"/>
      <c r="V881" s="350"/>
      <c r="W881" s="350"/>
      <c r="X881" s="350"/>
      <c r="Y881" s="351">
        <v>1</v>
      </c>
      <c r="Z881" s="352"/>
      <c r="AA881" s="352"/>
      <c r="AB881" s="353"/>
      <c r="AC881" s="363" t="s">
        <v>502</v>
      </c>
      <c r="AD881" s="371"/>
      <c r="AE881" s="371"/>
      <c r="AF881" s="371"/>
      <c r="AG881" s="371"/>
      <c r="AH881" s="355" t="s">
        <v>643</v>
      </c>
      <c r="AI881" s="356"/>
      <c r="AJ881" s="356"/>
      <c r="AK881" s="356"/>
      <c r="AL881" s="355" t="s">
        <v>643</v>
      </c>
      <c r="AM881" s="356"/>
      <c r="AN881" s="356"/>
      <c r="AO881" s="356"/>
      <c r="AP881" s="360" t="s">
        <v>643</v>
      </c>
      <c r="AQ881" s="360"/>
      <c r="AR881" s="360"/>
      <c r="AS881" s="360"/>
      <c r="AT881" s="360"/>
      <c r="AU881" s="360"/>
      <c r="AV881" s="360"/>
      <c r="AW881" s="360"/>
      <c r="AX881" s="360"/>
    </row>
    <row r="882" spans="1:50" ht="47.25" customHeight="1" x14ac:dyDescent="0.15">
      <c r="A882" s="379">
        <v>13</v>
      </c>
      <c r="B882" s="379">
        <v>1</v>
      </c>
      <c r="C882" s="361" t="s">
        <v>641</v>
      </c>
      <c r="D882" s="347"/>
      <c r="E882" s="347"/>
      <c r="F882" s="347"/>
      <c r="G882" s="347"/>
      <c r="H882" s="347"/>
      <c r="I882" s="347"/>
      <c r="J882" s="348">
        <v>4010605000134</v>
      </c>
      <c r="K882" s="349"/>
      <c r="L882" s="349"/>
      <c r="M882" s="349"/>
      <c r="N882" s="349"/>
      <c r="O882" s="349"/>
      <c r="P882" s="362" t="s">
        <v>649</v>
      </c>
      <c r="Q882" s="350"/>
      <c r="R882" s="350"/>
      <c r="S882" s="350"/>
      <c r="T882" s="350"/>
      <c r="U882" s="350"/>
      <c r="V882" s="350"/>
      <c r="W882" s="350"/>
      <c r="X882" s="350"/>
      <c r="Y882" s="351">
        <v>1</v>
      </c>
      <c r="Z882" s="352"/>
      <c r="AA882" s="352"/>
      <c r="AB882" s="353"/>
      <c r="AC882" s="363" t="s">
        <v>502</v>
      </c>
      <c r="AD882" s="371"/>
      <c r="AE882" s="371"/>
      <c r="AF882" s="371"/>
      <c r="AG882" s="371"/>
      <c r="AH882" s="355" t="s">
        <v>643</v>
      </c>
      <c r="AI882" s="356"/>
      <c r="AJ882" s="356"/>
      <c r="AK882" s="356"/>
      <c r="AL882" s="355" t="s">
        <v>643</v>
      </c>
      <c r="AM882" s="356"/>
      <c r="AN882" s="356"/>
      <c r="AO882" s="356"/>
      <c r="AP882" s="360" t="s">
        <v>643</v>
      </c>
      <c r="AQ882" s="360"/>
      <c r="AR882" s="360"/>
      <c r="AS882" s="360"/>
      <c r="AT882" s="360"/>
      <c r="AU882" s="360"/>
      <c r="AV882" s="360"/>
      <c r="AW882" s="360"/>
      <c r="AX882" s="360"/>
    </row>
    <row r="883" spans="1:50" ht="65.099999999999994" customHeight="1" x14ac:dyDescent="0.15">
      <c r="A883" s="379">
        <v>14</v>
      </c>
      <c r="B883" s="379">
        <v>1</v>
      </c>
      <c r="C883" s="361" t="s">
        <v>650</v>
      </c>
      <c r="D883" s="347"/>
      <c r="E883" s="347"/>
      <c r="F883" s="347"/>
      <c r="G883" s="347"/>
      <c r="H883" s="347"/>
      <c r="I883" s="347"/>
      <c r="J883" s="348">
        <v>9020003004731</v>
      </c>
      <c r="K883" s="349"/>
      <c r="L883" s="349"/>
      <c r="M883" s="349"/>
      <c r="N883" s="349"/>
      <c r="O883" s="349"/>
      <c r="P883" s="362" t="s">
        <v>651</v>
      </c>
      <c r="Q883" s="350"/>
      <c r="R883" s="350"/>
      <c r="S883" s="350"/>
      <c r="T883" s="350"/>
      <c r="U883" s="350"/>
      <c r="V883" s="350"/>
      <c r="W883" s="350"/>
      <c r="X883" s="350"/>
      <c r="Y883" s="351">
        <v>0.9</v>
      </c>
      <c r="Z883" s="352"/>
      <c r="AA883" s="352"/>
      <c r="AB883" s="353"/>
      <c r="AC883" s="363" t="s">
        <v>502</v>
      </c>
      <c r="AD883" s="371"/>
      <c r="AE883" s="371"/>
      <c r="AF883" s="371"/>
      <c r="AG883" s="371"/>
      <c r="AH883" s="355" t="s">
        <v>643</v>
      </c>
      <c r="AI883" s="356"/>
      <c r="AJ883" s="356"/>
      <c r="AK883" s="356"/>
      <c r="AL883" s="355" t="s">
        <v>643</v>
      </c>
      <c r="AM883" s="356"/>
      <c r="AN883" s="356"/>
      <c r="AO883" s="356"/>
      <c r="AP883" s="360" t="s">
        <v>643</v>
      </c>
      <c r="AQ883" s="360"/>
      <c r="AR883" s="360"/>
      <c r="AS883" s="360"/>
      <c r="AT883" s="360"/>
      <c r="AU883" s="360"/>
      <c r="AV883" s="360"/>
      <c r="AW883" s="360"/>
      <c r="AX883" s="360"/>
    </row>
    <row r="884" spans="1:50" ht="30" customHeight="1" x14ac:dyDescent="0.15">
      <c r="A884" s="379">
        <v>15</v>
      </c>
      <c r="B884" s="379">
        <v>1</v>
      </c>
      <c r="C884" s="361" t="s">
        <v>652</v>
      </c>
      <c r="D884" s="347"/>
      <c r="E884" s="347"/>
      <c r="F884" s="347"/>
      <c r="G884" s="347"/>
      <c r="H884" s="347"/>
      <c r="I884" s="347"/>
      <c r="J884" s="348">
        <v>5010901030858</v>
      </c>
      <c r="K884" s="349"/>
      <c r="L884" s="349"/>
      <c r="M884" s="349"/>
      <c r="N884" s="349"/>
      <c r="O884" s="349"/>
      <c r="P884" s="362" t="s">
        <v>653</v>
      </c>
      <c r="Q884" s="350"/>
      <c r="R884" s="350"/>
      <c r="S884" s="350"/>
      <c r="T884" s="350"/>
      <c r="U884" s="350"/>
      <c r="V884" s="350"/>
      <c r="W884" s="350"/>
      <c r="X884" s="350"/>
      <c r="Y884" s="351">
        <v>0.5</v>
      </c>
      <c r="Z884" s="352"/>
      <c r="AA884" s="352"/>
      <c r="AB884" s="353"/>
      <c r="AC884" s="363" t="s">
        <v>502</v>
      </c>
      <c r="AD884" s="371"/>
      <c r="AE884" s="371"/>
      <c r="AF884" s="371"/>
      <c r="AG884" s="371"/>
      <c r="AH884" s="355" t="s">
        <v>643</v>
      </c>
      <c r="AI884" s="356"/>
      <c r="AJ884" s="356"/>
      <c r="AK884" s="356"/>
      <c r="AL884" s="355" t="s">
        <v>643</v>
      </c>
      <c r="AM884" s="356"/>
      <c r="AN884" s="356"/>
      <c r="AO884" s="356"/>
      <c r="AP884" s="360" t="s">
        <v>643</v>
      </c>
      <c r="AQ884" s="360"/>
      <c r="AR884" s="360"/>
      <c r="AS884" s="360"/>
      <c r="AT884" s="360"/>
      <c r="AU884" s="360"/>
      <c r="AV884" s="360"/>
      <c r="AW884" s="360"/>
      <c r="AX884" s="360"/>
    </row>
    <row r="885" spans="1:50" ht="30" customHeight="1" x14ac:dyDescent="0.15">
      <c r="A885" s="379">
        <v>16</v>
      </c>
      <c r="B885" s="379">
        <v>1</v>
      </c>
      <c r="C885" s="361" t="s">
        <v>652</v>
      </c>
      <c r="D885" s="347"/>
      <c r="E885" s="347"/>
      <c r="F885" s="347"/>
      <c r="G885" s="347"/>
      <c r="H885" s="347"/>
      <c r="I885" s="347"/>
      <c r="J885" s="348">
        <v>5010901030858</v>
      </c>
      <c r="K885" s="349"/>
      <c r="L885" s="349"/>
      <c r="M885" s="349"/>
      <c r="N885" s="349"/>
      <c r="O885" s="349"/>
      <c r="P885" s="362" t="s">
        <v>654</v>
      </c>
      <c r="Q885" s="350"/>
      <c r="R885" s="350"/>
      <c r="S885" s="350"/>
      <c r="T885" s="350"/>
      <c r="U885" s="350"/>
      <c r="V885" s="350"/>
      <c r="W885" s="350"/>
      <c r="X885" s="350"/>
      <c r="Y885" s="351">
        <v>0.3</v>
      </c>
      <c r="Z885" s="352"/>
      <c r="AA885" s="352"/>
      <c r="AB885" s="353"/>
      <c r="AC885" s="363" t="s">
        <v>502</v>
      </c>
      <c r="AD885" s="371"/>
      <c r="AE885" s="371"/>
      <c r="AF885" s="371"/>
      <c r="AG885" s="371"/>
      <c r="AH885" s="355" t="s">
        <v>643</v>
      </c>
      <c r="AI885" s="356"/>
      <c r="AJ885" s="356"/>
      <c r="AK885" s="356"/>
      <c r="AL885" s="355" t="s">
        <v>643</v>
      </c>
      <c r="AM885" s="356"/>
      <c r="AN885" s="356"/>
      <c r="AO885" s="356"/>
      <c r="AP885" s="360" t="s">
        <v>643</v>
      </c>
      <c r="AQ885" s="360"/>
      <c r="AR885" s="360"/>
      <c r="AS885" s="360"/>
      <c r="AT885" s="360"/>
      <c r="AU885" s="360"/>
      <c r="AV885" s="360"/>
      <c r="AW885" s="360"/>
      <c r="AX885" s="360"/>
    </row>
    <row r="886" spans="1:50" s="16" customFormat="1" ht="30" customHeight="1" x14ac:dyDescent="0.15">
      <c r="A886" s="379">
        <v>17</v>
      </c>
      <c r="B886" s="379">
        <v>1</v>
      </c>
      <c r="C886" s="361" t="s">
        <v>655</v>
      </c>
      <c r="D886" s="347"/>
      <c r="E886" s="347"/>
      <c r="F886" s="347"/>
      <c r="G886" s="347"/>
      <c r="H886" s="347"/>
      <c r="I886" s="347"/>
      <c r="J886" s="348">
        <v>8021001010763</v>
      </c>
      <c r="K886" s="349"/>
      <c r="L886" s="349"/>
      <c r="M886" s="349"/>
      <c r="N886" s="349"/>
      <c r="O886" s="349"/>
      <c r="P886" s="362" t="s">
        <v>656</v>
      </c>
      <c r="Q886" s="350"/>
      <c r="R886" s="350"/>
      <c r="S886" s="350"/>
      <c r="T886" s="350"/>
      <c r="U886" s="350"/>
      <c r="V886" s="350"/>
      <c r="W886" s="350"/>
      <c r="X886" s="350"/>
      <c r="Y886" s="351">
        <v>0.5</v>
      </c>
      <c r="Z886" s="352"/>
      <c r="AA886" s="352"/>
      <c r="AB886" s="353"/>
      <c r="AC886" s="363" t="s">
        <v>502</v>
      </c>
      <c r="AD886" s="371"/>
      <c r="AE886" s="371"/>
      <c r="AF886" s="371"/>
      <c r="AG886" s="371"/>
      <c r="AH886" s="355" t="s">
        <v>657</v>
      </c>
      <c r="AI886" s="356"/>
      <c r="AJ886" s="356"/>
      <c r="AK886" s="356"/>
      <c r="AL886" s="355" t="s">
        <v>657</v>
      </c>
      <c r="AM886" s="356"/>
      <c r="AN886" s="356"/>
      <c r="AO886" s="356"/>
      <c r="AP886" s="360" t="s">
        <v>657</v>
      </c>
      <c r="AQ886" s="360"/>
      <c r="AR886" s="360"/>
      <c r="AS886" s="360"/>
      <c r="AT886" s="360"/>
      <c r="AU886" s="360"/>
      <c r="AV886" s="360"/>
      <c r="AW886" s="360"/>
      <c r="AX886" s="360"/>
    </row>
    <row r="887" spans="1:50" ht="30" customHeight="1" x14ac:dyDescent="0.15">
      <c r="A887" s="379">
        <v>18</v>
      </c>
      <c r="B887" s="379">
        <v>1</v>
      </c>
      <c r="C887" s="361" t="s">
        <v>655</v>
      </c>
      <c r="D887" s="347"/>
      <c r="E887" s="347"/>
      <c r="F887" s="347"/>
      <c r="G887" s="347"/>
      <c r="H887" s="347"/>
      <c r="I887" s="347"/>
      <c r="J887" s="348">
        <v>8021001010763</v>
      </c>
      <c r="K887" s="349"/>
      <c r="L887" s="349"/>
      <c r="M887" s="349"/>
      <c r="N887" s="349"/>
      <c r="O887" s="349"/>
      <c r="P887" s="362" t="s">
        <v>656</v>
      </c>
      <c r="Q887" s="350"/>
      <c r="R887" s="350"/>
      <c r="S887" s="350"/>
      <c r="T887" s="350"/>
      <c r="U887" s="350"/>
      <c r="V887" s="350"/>
      <c r="W887" s="350"/>
      <c r="X887" s="350"/>
      <c r="Y887" s="351">
        <v>0.2</v>
      </c>
      <c r="Z887" s="352"/>
      <c r="AA887" s="352"/>
      <c r="AB887" s="353"/>
      <c r="AC887" s="363" t="s">
        <v>502</v>
      </c>
      <c r="AD887" s="371"/>
      <c r="AE887" s="371"/>
      <c r="AF887" s="371"/>
      <c r="AG887" s="371"/>
      <c r="AH887" s="355" t="s">
        <v>657</v>
      </c>
      <c r="AI887" s="356"/>
      <c r="AJ887" s="356"/>
      <c r="AK887" s="356"/>
      <c r="AL887" s="355" t="s">
        <v>657</v>
      </c>
      <c r="AM887" s="356"/>
      <c r="AN887" s="356"/>
      <c r="AO887" s="356"/>
      <c r="AP887" s="360" t="s">
        <v>657</v>
      </c>
      <c r="AQ887" s="360"/>
      <c r="AR887" s="360"/>
      <c r="AS887" s="360"/>
      <c r="AT887" s="360"/>
      <c r="AU887" s="360"/>
      <c r="AV887" s="360"/>
      <c r="AW887" s="360"/>
      <c r="AX887" s="360"/>
    </row>
    <row r="888" spans="1:50" ht="30" customHeight="1" x14ac:dyDescent="0.15">
      <c r="A888" s="379">
        <v>19</v>
      </c>
      <c r="B888" s="379">
        <v>1</v>
      </c>
      <c r="C888" s="361" t="s">
        <v>658</v>
      </c>
      <c r="D888" s="347"/>
      <c r="E888" s="347"/>
      <c r="F888" s="347"/>
      <c r="G888" s="347"/>
      <c r="H888" s="347"/>
      <c r="I888" s="347"/>
      <c r="J888" s="348">
        <v>8011101045256</v>
      </c>
      <c r="K888" s="349"/>
      <c r="L888" s="349"/>
      <c r="M888" s="349"/>
      <c r="N888" s="349"/>
      <c r="O888" s="349"/>
      <c r="P888" s="374" t="s">
        <v>659</v>
      </c>
      <c r="Q888" s="375"/>
      <c r="R888" s="375"/>
      <c r="S888" s="375"/>
      <c r="T888" s="375"/>
      <c r="U888" s="375"/>
      <c r="V888" s="375"/>
      <c r="W888" s="375"/>
      <c r="X888" s="376"/>
      <c r="Y888" s="351">
        <v>0.2</v>
      </c>
      <c r="Z888" s="352"/>
      <c r="AA888" s="352"/>
      <c r="AB888" s="353"/>
      <c r="AC888" s="363" t="s">
        <v>502</v>
      </c>
      <c r="AD888" s="371"/>
      <c r="AE888" s="371"/>
      <c r="AF888" s="371"/>
      <c r="AG888" s="371"/>
      <c r="AH888" s="355" t="s">
        <v>660</v>
      </c>
      <c r="AI888" s="356"/>
      <c r="AJ888" s="356"/>
      <c r="AK888" s="356"/>
      <c r="AL888" s="355" t="s">
        <v>660</v>
      </c>
      <c r="AM888" s="356"/>
      <c r="AN888" s="356"/>
      <c r="AO888" s="356"/>
      <c r="AP888" s="360" t="s">
        <v>660</v>
      </c>
      <c r="AQ888" s="360"/>
      <c r="AR888" s="360"/>
      <c r="AS888" s="360"/>
      <c r="AT888" s="360"/>
      <c r="AU888" s="360"/>
      <c r="AV888" s="360"/>
      <c r="AW888" s="360"/>
      <c r="AX888" s="360"/>
    </row>
    <row r="889" spans="1:50" ht="30" customHeight="1" x14ac:dyDescent="0.15">
      <c r="A889" s="379">
        <v>20</v>
      </c>
      <c r="B889" s="379">
        <v>1</v>
      </c>
      <c r="C889" s="361" t="s">
        <v>658</v>
      </c>
      <c r="D889" s="347"/>
      <c r="E889" s="347"/>
      <c r="F889" s="347"/>
      <c r="G889" s="347"/>
      <c r="H889" s="347"/>
      <c r="I889" s="347"/>
      <c r="J889" s="348">
        <v>8011101045256</v>
      </c>
      <c r="K889" s="349"/>
      <c r="L889" s="349"/>
      <c r="M889" s="349"/>
      <c r="N889" s="349"/>
      <c r="O889" s="349"/>
      <c r="P889" s="362" t="s">
        <v>661</v>
      </c>
      <c r="Q889" s="350"/>
      <c r="R889" s="350"/>
      <c r="S889" s="350"/>
      <c r="T889" s="350"/>
      <c r="U889" s="350"/>
      <c r="V889" s="350"/>
      <c r="W889" s="350"/>
      <c r="X889" s="350"/>
      <c r="Y889" s="351">
        <v>0.2</v>
      </c>
      <c r="Z889" s="352"/>
      <c r="AA889" s="352"/>
      <c r="AB889" s="353"/>
      <c r="AC889" s="363" t="s">
        <v>502</v>
      </c>
      <c r="AD889" s="371"/>
      <c r="AE889" s="371"/>
      <c r="AF889" s="371"/>
      <c r="AG889" s="371"/>
      <c r="AH889" s="355" t="s">
        <v>660</v>
      </c>
      <c r="AI889" s="356"/>
      <c r="AJ889" s="356"/>
      <c r="AK889" s="356"/>
      <c r="AL889" s="355" t="s">
        <v>660</v>
      </c>
      <c r="AM889" s="356"/>
      <c r="AN889" s="356"/>
      <c r="AO889" s="356"/>
      <c r="AP889" s="360" t="s">
        <v>660</v>
      </c>
      <c r="AQ889" s="360"/>
      <c r="AR889" s="360"/>
      <c r="AS889" s="360"/>
      <c r="AT889" s="360"/>
      <c r="AU889" s="360"/>
      <c r="AV889" s="360"/>
      <c r="AW889" s="360"/>
      <c r="AX889" s="360"/>
    </row>
    <row r="890" spans="1:50" ht="30" customHeight="1" x14ac:dyDescent="0.15">
      <c r="A890" s="379">
        <v>21</v>
      </c>
      <c r="B890" s="379">
        <v>1</v>
      </c>
      <c r="C890" s="361" t="s">
        <v>662</v>
      </c>
      <c r="D890" s="347"/>
      <c r="E890" s="347"/>
      <c r="F890" s="347"/>
      <c r="G890" s="347"/>
      <c r="H890" s="347"/>
      <c r="I890" s="347"/>
      <c r="J890" s="348">
        <v>9010001114731</v>
      </c>
      <c r="K890" s="349"/>
      <c r="L890" s="349"/>
      <c r="M890" s="349"/>
      <c r="N890" s="349"/>
      <c r="O890" s="349"/>
      <c r="P890" s="362" t="s">
        <v>663</v>
      </c>
      <c r="Q890" s="350"/>
      <c r="R890" s="350"/>
      <c r="S890" s="350"/>
      <c r="T890" s="350"/>
      <c r="U890" s="350"/>
      <c r="V890" s="350"/>
      <c r="W890" s="350"/>
      <c r="X890" s="350"/>
      <c r="Y890" s="351">
        <v>0.4</v>
      </c>
      <c r="Z890" s="352"/>
      <c r="AA890" s="352"/>
      <c r="AB890" s="353"/>
      <c r="AC890" s="363" t="s">
        <v>502</v>
      </c>
      <c r="AD890" s="371"/>
      <c r="AE890" s="371"/>
      <c r="AF890" s="371"/>
      <c r="AG890" s="371"/>
      <c r="AH890" s="355" t="s">
        <v>660</v>
      </c>
      <c r="AI890" s="356"/>
      <c r="AJ890" s="356"/>
      <c r="AK890" s="356"/>
      <c r="AL890" s="355" t="s">
        <v>660</v>
      </c>
      <c r="AM890" s="356"/>
      <c r="AN890" s="356"/>
      <c r="AO890" s="356"/>
      <c r="AP890" s="360" t="s">
        <v>660</v>
      </c>
      <c r="AQ890" s="360"/>
      <c r="AR890" s="360"/>
      <c r="AS890" s="360"/>
      <c r="AT890" s="360"/>
      <c r="AU890" s="360"/>
      <c r="AV890" s="360"/>
      <c r="AW890" s="360"/>
      <c r="AX890" s="360"/>
    </row>
    <row r="891" spans="1:50" ht="30" customHeight="1" x14ac:dyDescent="0.15">
      <c r="A891" s="379">
        <v>22</v>
      </c>
      <c r="B891" s="379">
        <v>1</v>
      </c>
      <c r="C891" s="361" t="s">
        <v>664</v>
      </c>
      <c r="D891" s="347"/>
      <c r="E891" s="347"/>
      <c r="F891" s="347"/>
      <c r="G891" s="347"/>
      <c r="H891" s="347"/>
      <c r="I891" s="347"/>
      <c r="J891" s="348">
        <v>9011201000556</v>
      </c>
      <c r="K891" s="349"/>
      <c r="L891" s="349"/>
      <c r="M891" s="349"/>
      <c r="N891" s="349"/>
      <c r="O891" s="349"/>
      <c r="P891" s="362" t="s">
        <v>665</v>
      </c>
      <c r="Q891" s="350"/>
      <c r="R891" s="350"/>
      <c r="S891" s="350"/>
      <c r="T891" s="350"/>
      <c r="U891" s="350"/>
      <c r="V891" s="350"/>
      <c r="W891" s="350"/>
      <c r="X891" s="350"/>
      <c r="Y891" s="351">
        <v>7.0000000000000007E-2</v>
      </c>
      <c r="Z891" s="352"/>
      <c r="AA891" s="352"/>
      <c r="AB891" s="353"/>
      <c r="AC891" s="363" t="s">
        <v>502</v>
      </c>
      <c r="AD891" s="371"/>
      <c r="AE891" s="371"/>
      <c r="AF891" s="371"/>
      <c r="AG891" s="371"/>
      <c r="AH891" s="355" t="s">
        <v>660</v>
      </c>
      <c r="AI891" s="356"/>
      <c r="AJ891" s="356"/>
      <c r="AK891" s="356"/>
      <c r="AL891" s="355" t="s">
        <v>660</v>
      </c>
      <c r="AM891" s="356"/>
      <c r="AN891" s="356"/>
      <c r="AO891" s="356"/>
      <c r="AP891" s="360" t="s">
        <v>660</v>
      </c>
      <c r="AQ891" s="360"/>
      <c r="AR891" s="360"/>
      <c r="AS891" s="360"/>
      <c r="AT891" s="360"/>
      <c r="AU891" s="360"/>
      <c r="AV891" s="360"/>
      <c r="AW891" s="360"/>
      <c r="AX891" s="360"/>
    </row>
    <row r="892" spans="1:50" ht="30" customHeight="1" x14ac:dyDescent="0.15">
      <c r="A892" s="379">
        <v>23</v>
      </c>
      <c r="B892" s="379">
        <v>1</v>
      </c>
      <c r="C892" s="361" t="s">
        <v>664</v>
      </c>
      <c r="D892" s="347"/>
      <c r="E892" s="347"/>
      <c r="F892" s="347"/>
      <c r="G892" s="347"/>
      <c r="H892" s="347"/>
      <c r="I892" s="347"/>
      <c r="J892" s="348">
        <v>9011201000556</v>
      </c>
      <c r="K892" s="349"/>
      <c r="L892" s="349"/>
      <c r="M892" s="349"/>
      <c r="N892" s="349"/>
      <c r="O892" s="349"/>
      <c r="P892" s="362" t="s">
        <v>665</v>
      </c>
      <c r="Q892" s="350"/>
      <c r="R892" s="350"/>
      <c r="S892" s="350"/>
      <c r="T892" s="350"/>
      <c r="U892" s="350"/>
      <c r="V892" s="350"/>
      <c r="W892" s="350"/>
      <c r="X892" s="350"/>
      <c r="Y892" s="351">
        <v>7.0000000000000007E-2</v>
      </c>
      <c r="Z892" s="352"/>
      <c r="AA892" s="352"/>
      <c r="AB892" s="353"/>
      <c r="AC892" s="363" t="s">
        <v>502</v>
      </c>
      <c r="AD892" s="371"/>
      <c r="AE892" s="371"/>
      <c r="AF892" s="371"/>
      <c r="AG892" s="371"/>
      <c r="AH892" s="355" t="s">
        <v>660</v>
      </c>
      <c r="AI892" s="356"/>
      <c r="AJ892" s="356"/>
      <c r="AK892" s="356"/>
      <c r="AL892" s="355" t="s">
        <v>660</v>
      </c>
      <c r="AM892" s="356"/>
      <c r="AN892" s="356"/>
      <c r="AO892" s="356"/>
      <c r="AP892" s="360" t="s">
        <v>660</v>
      </c>
      <c r="AQ892" s="360"/>
      <c r="AR892" s="360"/>
      <c r="AS892" s="360"/>
      <c r="AT892" s="360"/>
      <c r="AU892" s="360"/>
      <c r="AV892" s="360"/>
      <c r="AW892" s="360"/>
      <c r="AX892" s="360"/>
    </row>
    <row r="893" spans="1:50" ht="30" customHeight="1" x14ac:dyDescent="0.15">
      <c r="A893" s="379">
        <v>24</v>
      </c>
      <c r="B893" s="379">
        <v>1</v>
      </c>
      <c r="C893" s="361" t="s">
        <v>664</v>
      </c>
      <c r="D893" s="347"/>
      <c r="E893" s="347"/>
      <c r="F893" s="347"/>
      <c r="G893" s="347"/>
      <c r="H893" s="347"/>
      <c r="I893" s="347"/>
      <c r="J893" s="348">
        <v>9011201000556</v>
      </c>
      <c r="K893" s="349"/>
      <c r="L893" s="349"/>
      <c r="M893" s="349"/>
      <c r="N893" s="349"/>
      <c r="O893" s="349"/>
      <c r="P893" s="362" t="s">
        <v>665</v>
      </c>
      <c r="Q893" s="350"/>
      <c r="R893" s="350"/>
      <c r="S893" s="350"/>
      <c r="T893" s="350"/>
      <c r="U893" s="350"/>
      <c r="V893" s="350"/>
      <c r="W893" s="350"/>
      <c r="X893" s="350"/>
      <c r="Y893" s="351">
        <v>7.0000000000000007E-2</v>
      </c>
      <c r="Z893" s="352"/>
      <c r="AA893" s="352"/>
      <c r="AB893" s="353"/>
      <c r="AC893" s="363" t="s">
        <v>502</v>
      </c>
      <c r="AD893" s="371"/>
      <c r="AE893" s="371"/>
      <c r="AF893" s="371"/>
      <c r="AG893" s="371"/>
      <c r="AH893" s="355" t="s">
        <v>660</v>
      </c>
      <c r="AI893" s="356"/>
      <c r="AJ893" s="356"/>
      <c r="AK893" s="356"/>
      <c r="AL893" s="355" t="s">
        <v>660</v>
      </c>
      <c r="AM893" s="356"/>
      <c r="AN893" s="356"/>
      <c r="AO893" s="356"/>
      <c r="AP893" s="360" t="s">
        <v>660</v>
      </c>
      <c r="AQ893" s="360"/>
      <c r="AR893" s="360"/>
      <c r="AS893" s="360"/>
      <c r="AT893" s="360"/>
      <c r="AU893" s="360"/>
      <c r="AV893" s="360"/>
      <c r="AW893" s="360"/>
      <c r="AX893" s="360"/>
    </row>
    <row r="894" spans="1:50" ht="30" customHeight="1" x14ac:dyDescent="0.15">
      <c r="A894" s="379">
        <v>25</v>
      </c>
      <c r="B894" s="379">
        <v>1</v>
      </c>
      <c r="C894" s="361" t="s">
        <v>664</v>
      </c>
      <c r="D894" s="347"/>
      <c r="E894" s="347"/>
      <c r="F894" s="347"/>
      <c r="G894" s="347"/>
      <c r="H894" s="347"/>
      <c r="I894" s="347"/>
      <c r="J894" s="348">
        <v>9011201000556</v>
      </c>
      <c r="K894" s="349"/>
      <c r="L894" s="349"/>
      <c r="M894" s="349"/>
      <c r="N894" s="349"/>
      <c r="O894" s="349"/>
      <c r="P894" s="362" t="s">
        <v>665</v>
      </c>
      <c r="Q894" s="350"/>
      <c r="R894" s="350"/>
      <c r="S894" s="350"/>
      <c r="T894" s="350"/>
      <c r="U894" s="350"/>
      <c r="V894" s="350"/>
      <c r="W894" s="350"/>
      <c r="X894" s="350"/>
      <c r="Y894" s="351">
        <v>7.0000000000000007E-2</v>
      </c>
      <c r="Z894" s="352"/>
      <c r="AA894" s="352"/>
      <c r="AB894" s="353"/>
      <c r="AC894" s="363" t="s">
        <v>502</v>
      </c>
      <c r="AD894" s="371"/>
      <c r="AE894" s="371"/>
      <c r="AF894" s="371"/>
      <c r="AG894" s="371"/>
      <c r="AH894" s="355" t="s">
        <v>660</v>
      </c>
      <c r="AI894" s="356"/>
      <c r="AJ894" s="356"/>
      <c r="AK894" s="356"/>
      <c r="AL894" s="355" t="s">
        <v>660</v>
      </c>
      <c r="AM894" s="356"/>
      <c r="AN894" s="356"/>
      <c r="AO894" s="356"/>
      <c r="AP894" s="360" t="s">
        <v>660</v>
      </c>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9">
        <v>1</v>
      </c>
      <c r="B1102" s="379">
        <v>1</v>
      </c>
      <c r="C1102" s="377"/>
      <c r="D1102" s="377"/>
      <c r="E1102" s="147" t="s">
        <v>571</v>
      </c>
      <c r="F1102" s="378"/>
      <c r="G1102" s="378"/>
      <c r="H1102" s="378"/>
      <c r="I1102" s="378"/>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49">
      <formula>IF(RIGHT(TEXT(P14,"0.#"),1)=".",FALSE,TRUE)</formula>
    </cfRule>
    <cfRule type="expression" dxfId="2830" priority="14050">
      <formula>IF(RIGHT(TEXT(P14,"0.#"),1)=".",TRUE,FALSE)</formula>
    </cfRule>
  </conditionalFormatting>
  <conditionalFormatting sqref="AE32">
    <cfRule type="expression" dxfId="2829" priority="14039">
      <formula>IF(RIGHT(TEXT(AE32,"0.#"),1)=".",FALSE,TRUE)</formula>
    </cfRule>
    <cfRule type="expression" dxfId="2828" priority="14040">
      <formula>IF(RIGHT(TEXT(AE32,"0.#"),1)=".",TRUE,FALSE)</formula>
    </cfRule>
  </conditionalFormatting>
  <conditionalFormatting sqref="P18:AX18">
    <cfRule type="expression" dxfId="2827" priority="13925">
      <formula>IF(RIGHT(TEXT(P18,"0.#"),1)=".",FALSE,TRUE)</formula>
    </cfRule>
    <cfRule type="expression" dxfId="2826" priority="13926">
      <formula>IF(RIGHT(TEXT(P18,"0.#"),1)=".",TRUE,FALSE)</formula>
    </cfRule>
  </conditionalFormatting>
  <conditionalFormatting sqref="Y791">
    <cfRule type="expression" dxfId="2825" priority="13917">
      <formula>IF(RIGHT(TEXT(Y791,"0.#"),1)=".",FALSE,TRUE)</formula>
    </cfRule>
    <cfRule type="expression" dxfId="2824" priority="13918">
      <formula>IF(RIGHT(TEXT(Y791,"0.#"),1)=".",TRUE,FALSE)</formula>
    </cfRule>
  </conditionalFormatting>
  <conditionalFormatting sqref="Y822:Y829 Y820 Y809:Y816 Y807 Y796:Y803 Y794">
    <cfRule type="expression" dxfId="2823" priority="13699">
      <formula>IF(RIGHT(TEXT(Y794,"0.#"),1)=".",FALSE,TRUE)</formula>
    </cfRule>
    <cfRule type="expression" dxfId="2822" priority="13700">
      <formula>IF(RIGHT(TEXT(Y794,"0.#"),1)=".",TRUE,FALSE)</formula>
    </cfRule>
  </conditionalFormatting>
  <conditionalFormatting sqref="P16:AQ17 P15:AX15 P13:AX13">
    <cfRule type="expression" dxfId="2821" priority="13747">
      <formula>IF(RIGHT(TEXT(P13,"0.#"),1)=".",FALSE,TRUE)</formula>
    </cfRule>
    <cfRule type="expression" dxfId="2820" priority="13748">
      <formula>IF(RIGHT(TEXT(P13,"0.#"),1)=".",TRUE,FALSE)</formula>
    </cfRule>
  </conditionalFormatting>
  <conditionalFormatting sqref="P19:AJ19">
    <cfRule type="expression" dxfId="2819" priority="13745">
      <formula>IF(RIGHT(TEXT(P19,"0.#"),1)=".",FALSE,TRUE)</formula>
    </cfRule>
    <cfRule type="expression" dxfId="2818" priority="13746">
      <formula>IF(RIGHT(TEXT(P19,"0.#"),1)=".",TRUE,FALSE)</formula>
    </cfRule>
  </conditionalFormatting>
  <conditionalFormatting sqref="AE101 AQ101">
    <cfRule type="expression" dxfId="2817" priority="13737">
      <formula>IF(RIGHT(TEXT(AE101,"0.#"),1)=".",FALSE,TRUE)</formula>
    </cfRule>
    <cfRule type="expression" dxfId="2816" priority="13738">
      <formula>IF(RIGHT(TEXT(AE101,"0.#"),1)=".",TRUE,FALSE)</formula>
    </cfRule>
  </conditionalFormatting>
  <conditionalFormatting sqref="Y784:Y790">
    <cfRule type="expression" dxfId="2815" priority="13723">
      <formula>IF(RIGHT(TEXT(Y784,"0.#"),1)=".",FALSE,TRUE)</formula>
    </cfRule>
    <cfRule type="expression" dxfId="2814" priority="13724">
      <formula>IF(RIGHT(TEXT(Y784,"0.#"),1)=".",TRUE,FALSE)</formula>
    </cfRule>
  </conditionalFormatting>
  <conditionalFormatting sqref="AU791">
    <cfRule type="expression" dxfId="2813" priority="13719">
      <formula>IF(RIGHT(TEXT(AU791,"0.#"),1)=".",FALSE,TRUE)</formula>
    </cfRule>
    <cfRule type="expression" dxfId="2812" priority="13720">
      <formula>IF(RIGHT(TEXT(AU791,"0.#"),1)=".",TRUE,FALSE)</formula>
    </cfRule>
  </conditionalFormatting>
  <conditionalFormatting sqref="AU784:AU790">
    <cfRule type="expression" dxfId="2811" priority="13717">
      <formula>IF(RIGHT(TEXT(AU784,"0.#"),1)=".",FALSE,TRUE)</formula>
    </cfRule>
    <cfRule type="expression" dxfId="2810" priority="13718">
      <formula>IF(RIGHT(TEXT(AU784,"0.#"),1)=".",TRUE,FALSE)</formula>
    </cfRule>
  </conditionalFormatting>
  <conditionalFormatting sqref="Y821 Y808 Y795">
    <cfRule type="expression" dxfId="2809" priority="13703">
      <formula>IF(RIGHT(TEXT(Y795,"0.#"),1)=".",FALSE,TRUE)</formula>
    </cfRule>
    <cfRule type="expression" dxfId="2808" priority="13704">
      <formula>IF(RIGHT(TEXT(Y795,"0.#"),1)=".",TRUE,FALSE)</formula>
    </cfRule>
  </conditionalFormatting>
  <conditionalFormatting sqref="Y830 Y817 Y804">
    <cfRule type="expression" dxfId="2807" priority="13701">
      <formula>IF(RIGHT(TEXT(Y804,"0.#"),1)=".",FALSE,TRUE)</formula>
    </cfRule>
    <cfRule type="expression" dxfId="2806" priority="13702">
      <formula>IF(RIGHT(TEXT(Y804,"0.#"),1)=".",TRUE,FALSE)</formula>
    </cfRule>
  </conditionalFormatting>
  <conditionalFormatting sqref="AU821 AU808 AU795">
    <cfRule type="expression" dxfId="2805" priority="13697">
      <formula>IF(RIGHT(TEXT(AU795,"0.#"),1)=".",FALSE,TRUE)</formula>
    </cfRule>
    <cfRule type="expression" dxfId="2804" priority="13698">
      <formula>IF(RIGHT(TEXT(AU795,"0.#"),1)=".",TRUE,FALSE)</formula>
    </cfRule>
  </conditionalFormatting>
  <conditionalFormatting sqref="AU830 AU817 AU804">
    <cfRule type="expression" dxfId="2803" priority="13695">
      <formula>IF(RIGHT(TEXT(AU804,"0.#"),1)=".",FALSE,TRUE)</formula>
    </cfRule>
    <cfRule type="expression" dxfId="2802" priority="13696">
      <formula>IF(RIGHT(TEXT(AU804,"0.#"),1)=".",TRUE,FALSE)</formula>
    </cfRule>
  </conditionalFormatting>
  <conditionalFormatting sqref="AU822:AU829 AU820 AU809:AU816 AU807 AU796:AU803 AU794">
    <cfRule type="expression" dxfId="2801" priority="13693">
      <formula>IF(RIGHT(TEXT(AU794,"0.#"),1)=".",FALSE,TRUE)</formula>
    </cfRule>
    <cfRule type="expression" dxfId="2800" priority="13694">
      <formula>IF(RIGHT(TEXT(AU794,"0.#"),1)=".",TRUE,FALSE)</formula>
    </cfRule>
  </conditionalFormatting>
  <conditionalFormatting sqref="AM87">
    <cfRule type="expression" dxfId="2799" priority="13347">
      <formula>IF(RIGHT(TEXT(AM87,"0.#"),1)=".",FALSE,TRUE)</formula>
    </cfRule>
    <cfRule type="expression" dxfId="2798" priority="13348">
      <formula>IF(RIGHT(TEXT(AM87,"0.#"),1)=".",TRUE,FALSE)</formula>
    </cfRule>
  </conditionalFormatting>
  <conditionalFormatting sqref="AE55">
    <cfRule type="expression" dxfId="2797" priority="13415">
      <formula>IF(RIGHT(TEXT(AE55,"0.#"),1)=".",FALSE,TRUE)</formula>
    </cfRule>
    <cfRule type="expression" dxfId="2796" priority="13416">
      <formula>IF(RIGHT(TEXT(AE55,"0.#"),1)=".",TRUE,FALSE)</formula>
    </cfRule>
  </conditionalFormatting>
  <conditionalFormatting sqref="AI55">
    <cfRule type="expression" dxfId="2795" priority="13413">
      <formula>IF(RIGHT(TEXT(AI55,"0.#"),1)=".",FALSE,TRUE)</formula>
    </cfRule>
    <cfRule type="expression" dxfId="2794" priority="13414">
      <formula>IF(RIGHT(TEXT(AI55,"0.#"),1)=".",TRUE,FALSE)</formula>
    </cfRule>
  </conditionalFormatting>
  <conditionalFormatting sqref="AM34">
    <cfRule type="expression" dxfId="2793" priority="13493">
      <formula>IF(RIGHT(TEXT(AM34,"0.#"),1)=".",FALSE,TRUE)</formula>
    </cfRule>
    <cfRule type="expression" dxfId="2792" priority="13494">
      <formula>IF(RIGHT(TEXT(AM34,"0.#"),1)=".",TRUE,FALSE)</formula>
    </cfRule>
  </conditionalFormatting>
  <conditionalFormatting sqref="AE33">
    <cfRule type="expression" dxfId="2791" priority="13507">
      <formula>IF(RIGHT(TEXT(AE33,"0.#"),1)=".",FALSE,TRUE)</formula>
    </cfRule>
    <cfRule type="expression" dxfId="2790" priority="13508">
      <formula>IF(RIGHT(TEXT(AE33,"0.#"),1)=".",TRUE,FALSE)</formula>
    </cfRule>
  </conditionalFormatting>
  <conditionalFormatting sqref="AE34">
    <cfRule type="expression" dxfId="2789" priority="13505">
      <formula>IF(RIGHT(TEXT(AE34,"0.#"),1)=".",FALSE,TRUE)</formula>
    </cfRule>
    <cfRule type="expression" dxfId="2788" priority="13506">
      <formula>IF(RIGHT(TEXT(AE34,"0.#"),1)=".",TRUE,FALSE)</formula>
    </cfRule>
  </conditionalFormatting>
  <conditionalFormatting sqref="AI34">
    <cfRule type="expression" dxfId="2787" priority="13503">
      <formula>IF(RIGHT(TEXT(AI34,"0.#"),1)=".",FALSE,TRUE)</formula>
    </cfRule>
    <cfRule type="expression" dxfId="2786" priority="13504">
      <formula>IF(RIGHT(TEXT(AI34,"0.#"),1)=".",TRUE,FALSE)</formula>
    </cfRule>
  </conditionalFormatting>
  <conditionalFormatting sqref="AI33">
    <cfRule type="expression" dxfId="2785" priority="13501">
      <formula>IF(RIGHT(TEXT(AI33,"0.#"),1)=".",FALSE,TRUE)</formula>
    </cfRule>
    <cfRule type="expression" dxfId="2784" priority="13502">
      <formula>IF(RIGHT(TEXT(AI33,"0.#"),1)=".",TRUE,FALSE)</formula>
    </cfRule>
  </conditionalFormatting>
  <conditionalFormatting sqref="AI32">
    <cfRule type="expression" dxfId="2783" priority="13499">
      <formula>IF(RIGHT(TEXT(AI32,"0.#"),1)=".",FALSE,TRUE)</formula>
    </cfRule>
    <cfRule type="expression" dxfId="2782" priority="13500">
      <formula>IF(RIGHT(TEXT(AI32,"0.#"),1)=".",TRUE,FALSE)</formula>
    </cfRule>
  </conditionalFormatting>
  <conditionalFormatting sqref="AM32">
    <cfRule type="expression" dxfId="2781" priority="13497">
      <formula>IF(RIGHT(TEXT(AM32,"0.#"),1)=".",FALSE,TRUE)</formula>
    </cfRule>
    <cfRule type="expression" dxfId="2780" priority="13498">
      <formula>IF(RIGHT(TEXT(AM32,"0.#"),1)=".",TRUE,FALSE)</formula>
    </cfRule>
  </conditionalFormatting>
  <conditionalFormatting sqref="AM33">
    <cfRule type="expression" dxfId="2779" priority="13495">
      <formula>IF(RIGHT(TEXT(AM33,"0.#"),1)=".",FALSE,TRUE)</formula>
    </cfRule>
    <cfRule type="expression" dxfId="2778" priority="13496">
      <formula>IF(RIGHT(TEXT(AM33,"0.#"),1)=".",TRUE,FALSE)</formula>
    </cfRule>
  </conditionalFormatting>
  <conditionalFormatting sqref="AQ32:AQ34">
    <cfRule type="expression" dxfId="2777" priority="13487">
      <formula>IF(RIGHT(TEXT(AQ32,"0.#"),1)=".",FALSE,TRUE)</formula>
    </cfRule>
    <cfRule type="expression" dxfId="2776" priority="13488">
      <formula>IF(RIGHT(TEXT(AQ32,"0.#"),1)=".",TRUE,FALSE)</formula>
    </cfRule>
  </conditionalFormatting>
  <conditionalFormatting sqref="AU32:AU34">
    <cfRule type="expression" dxfId="2775" priority="13485">
      <formula>IF(RIGHT(TEXT(AU32,"0.#"),1)=".",FALSE,TRUE)</formula>
    </cfRule>
    <cfRule type="expression" dxfId="2774" priority="13486">
      <formula>IF(RIGHT(TEXT(AU32,"0.#"),1)=".",TRUE,FALSE)</formula>
    </cfRule>
  </conditionalFormatting>
  <conditionalFormatting sqref="AE53">
    <cfRule type="expression" dxfId="2773" priority="13419">
      <formula>IF(RIGHT(TEXT(AE53,"0.#"),1)=".",FALSE,TRUE)</formula>
    </cfRule>
    <cfRule type="expression" dxfId="2772" priority="13420">
      <formula>IF(RIGHT(TEXT(AE53,"0.#"),1)=".",TRUE,FALSE)</formula>
    </cfRule>
  </conditionalFormatting>
  <conditionalFormatting sqref="AE54">
    <cfRule type="expression" dxfId="2771" priority="13417">
      <formula>IF(RIGHT(TEXT(AE54,"0.#"),1)=".",FALSE,TRUE)</formula>
    </cfRule>
    <cfRule type="expression" dxfId="2770" priority="13418">
      <formula>IF(RIGHT(TEXT(AE54,"0.#"),1)=".",TRUE,FALSE)</formula>
    </cfRule>
  </conditionalFormatting>
  <conditionalFormatting sqref="AI54">
    <cfRule type="expression" dxfId="2769" priority="13411">
      <formula>IF(RIGHT(TEXT(AI54,"0.#"),1)=".",FALSE,TRUE)</formula>
    </cfRule>
    <cfRule type="expression" dxfId="2768" priority="13412">
      <formula>IF(RIGHT(TEXT(AI54,"0.#"),1)=".",TRUE,FALSE)</formula>
    </cfRule>
  </conditionalFormatting>
  <conditionalFormatting sqref="AI53">
    <cfRule type="expression" dxfId="2767" priority="13409">
      <formula>IF(RIGHT(TEXT(AI53,"0.#"),1)=".",FALSE,TRUE)</formula>
    </cfRule>
    <cfRule type="expression" dxfId="2766" priority="13410">
      <formula>IF(RIGHT(TEXT(AI53,"0.#"),1)=".",TRUE,FALSE)</formula>
    </cfRule>
  </conditionalFormatting>
  <conditionalFormatting sqref="AM53">
    <cfRule type="expression" dxfId="2765" priority="13407">
      <formula>IF(RIGHT(TEXT(AM53,"0.#"),1)=".",FALSE,TRUE)</formula>
    </cfRule>
    <cfRule type="expression" dxfId="2764" priority="13408">
      <formula>IF(RIGHT(TEXT(AM53,"0.#"),1)=".",TRUE,FALSE)</formula>
    </cfRule>
  </conditionalFormatting>
  <conditionalFormatting sqref="AM54">
    <cfRule type="expression" dxfId="2763" priority="13405">
      <formula>IF(RIGHT(TEXT(AM54,"0.#"),1)=".",FALSE,TRUE)</formula>
    </cfRule>
    <cfRule type="expression" dxfId="2762" priority="13406">
      <formula>IF(RIGHT(TEXT(AM54,"0.#"),1)=".",TRUE,FALSE)</formula>
    </cfRule>
  </conditionalFormatting>
  <conditionalFormatting sqref="AM55">
    <cfRule type="expression" dxfId="2761" priority="13403">
      <formula>IF(RIGHT(TEXT(AM55,"0.#"),1)=".",FALSE,TRUE)</formula>
    </cfRule>
    <cfRule type="expression" dxfId="2760" priority="13404">
      <formula>IF(RIGHT(TEXT(AM55,"0.#"),1)=".",TRUE,FALSE)</formula>
    </cfRule>
  </conditionalFormatting>
  <conditionalFormatting sqref="AE60">
    <cfRule type="expression" dxfId="2759" priority="13389">
      <formula>IF(RIGHT(TEXT(AE60,"0.#"),1)=".",FALSE,TRUE)</formula>
    </cfRule>
    <cfRule type="expression" dxfId="2758" priority="13390">
      <formula>IF(RIGHT(TEXT(AE60,"0.#"),1)=".",TRUE,FALSE)</formula>
    </cfRule>
  </conditionalFormatting>
  <conditionalFormatting sqref="AE61">
    <cfRule type="expression" dxfId="2757" priority="13387">
      <formula>IF(RIGHT(TEXT(AE61,"0.#"),1)=".",FALSE,TRUE)</formula>
    </cfRule>
    <cfRule type="expression" dxfId="2756" priority="13388">
      <formula>IF(RIGHT(TEXT(AE61,"0.#"),1)=".",TRUE,FALSE)</formula>
    </cfRule>
  </conditionalFormatting>
  <conditionalFormatting sqref="AE62">
    <cfRule type="expression" dxfId="2755" priority="13385">
      <formula>IF(RIGHT(TEXT(AE62,"0.#"),1)=".",FALSE,TRUE)</formula>
    </cfRule>
    <cfRule type="expression" dxfId="2754" priority="13386">
      <formula>IF(RIGHT(TEXT(AE62,"0.#"),1)=".",TRUE,FALSE)</formula>
    </cfRule>
  </conditionalFormatting>
  <conditionalFormatting sqref="AI62">
    <cfRule type="expression" dxfId="2753" priority="13383">
      <formula>IF(RIGHT(TEXT(AI62,"0.#"),1)=".",FALSE,TRUE)</formula>
    </cfRule>
    <cfRule type="expression" dxfId="2752" priority="13384">
      <formula>IF(RIGHT(TEXT(AI62,"0.#"),1)=".",TRUE,FALSE)</formula>
    </cfRule>
  </conditionalFormatting>
  <conditionalFormatting sqref="AI61">
    <cfRule type="expression" dxfId="2751" priority="13381">
      <formula>IF(RIGHT(TEXT(AI61,"0.#"),1)=".",FALSE,TRUE)</formula>
    </cfRule>
    <cfRule type="expression" dxfId="2750" priority="13382">
      <formula>IF(RIGHT(TEXT(AI61,"0.#"),1)=".",TRUE,FALSE)</formula>
    </cfRule>
  </conditionalFormatting>
  <conditionalFormatting sqref="AI60">
    <cfRule type="expression" dxfId="2749" priority="13379">
      <formula>IF(RIGHT(TEXT(AI60,"0.#"),1)=".",FALSE,TRUE)</formula>
    </cfRule>
    <cfRule type="expression" dxfId="2748" priority="13380">
      <formula>IF(RIGHT(TEXT(AI60,"0.#"),1)=".",TRUE,FALSE)</formula>
    </cfRule>
  </conditionalFormatting>
  <conditionalFormatting sqref="AM60">
    <cfRule type="expression" dxfId="2747" priority="13377">
      <formula>IF(RIGHT(TEXT(AM60,"0.#"),1)=".",FALSE,TRUE)</formula>
    </cfRule>
    <cfRule type="expression" dxfId="2746" priority="13378">
      <formula>IF(RIGHT(TEXT(AM60,"0.#"),1)=".",TRUE,FALSE)</formula>
    </cfRule>
  </conditionalFormatting>
  <conditionalFormatting sqref="AM61">
    <cfRule type="expression" dxfId="2745" priority="13375">
      <formula>IF(RIGHT(TEXT(AM61,"0.#"),1)=".",FALSE,TRUE)</formula>
    </cfRule>
    <cfRule type="expression" dxfId="2744" priority="13376">
      <formula>IF(RIGHT(TEXT(AM61,"0.#"),1)=".",TRUE,FALSE)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39:AO866">
    <cfRule type="expression" dxfId="2535" priority="6671">
      <formula>IF(AND(AL839&gt;=0, RIGHT(TEXT(AL839,"0.#"),1)&lt;&gt;"."),TRUE,FALSE)</formula>
    </cfRule>
    <cfRule type="expression" dxfId="2534" priority="6672">
      <formula>IF(AND(AL839&gt;=0, RIGHT(TEXT(AL839,"0.#"),1)="."),TRUE,FALSE)</formula>
    </cfRule>
    <cfRule type="expression" dxfId="2533" priority="6673">
      <formula>IF(AND(AL839&lt;0, RIGHT(TEXT(AL839,"0.#"),1)&lt;&gt;"."),TRUE,FALSE)</formula>
    </cfRule>
    <cfRule type="expression" dxfId="2532" priority="6674">
      <formula>IF(AND(AL839&lt;0, RIGHT(TEXT(AL839,"0.#"),1)="."),TRUE,FALSE)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39:Y866">
    <cfRule type="expression" dxfId="2461" priority="2999">
      <formula>IF(RIGHT(TEXT(Y839,"0.#"),1)=".",FALSE,TRUE)</formula>
    </cfRule>
    <cfRule type="expression" dxfId="2460" priority="3000">
      <formula>IF(RIGHT(TEXT(Y839,"0.#"),1)=".",TRUE,FALSE)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8:AO838">
    <cfRule type="expression" dxfId="2417" priority="2857">
      <formula>IF(AND(AL838&gt;=0, RIGHT(TEXT(AL838,"0.#"),1)&lt;&gt;"."),TRUE,FALSE)</formula>
    </cfRule>
    <cfRule type="expression" dxfId="2416" priority="2858">
      <formula>IF(AND(AL838&gt;=0, RIGHT(TEXT(AL838,"0.#"),1)="."),TRUE,FALSE)</formula>
    </cfRule>
    <cfRule type="expression" dxfId="2415" priority="2859">
      <formula>IF(AND(AL838&lt;0, RIGHT(TEXT(AL838,"0.#"),1)&lt;&gt;"."),TRUE,FALSE)</formula>
    </cfRule>
    <cfRule type="expression" dxfId="2414" priority="2860">
      <formula>IF(AND(AL838&lt;0, RIGHT(TEXT(AL838,"0.#"),1)="."),TRUE,FALSE)</formula>
    </cfRule>
  </conditionalFormatting>
  <conditionalFormatting sqref="Y838">
    <cfRule type="expression" dxfId="2413" priority="2855">
      <formula>IF(RIGHT(TEXT(Y838,"0.#"),1)=".",FALSE,TRUE)</formula>
    </cfRule>
    <cfRule type="expression" dxfId="2412" priority="2856">
      <formula>IF(RIGHT(TEXT(Y838,"0.#"),1)=".",TRUE,FALSE)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95:Y899">
    <cfRule type="expression" dxfId="2095" priority="2115">
      <formula>IF(RIGHT(TEXT(Y895,"0.#"),1)=".",FALSE,TRUE)</formula>
    </cfRule>
    <cfRule type="expression" dxfId="2094" priority="2116">
      <formula>IF(RIGHT(TEXT(Y895,"0.#"),1)=".",TRUE,FALSE)</formula>
    </cfRule>
  </conditionalFormatting>
  <conditionalFormatting sqref="Y905:Y932">
    <cfRule type="expression" dxfId="2093" priority="2103">
      <formula>IF(RIGHT(TEXT(Y905,"0.#"),1)=".",FALSE,TRUE)</formula>
    </cfRule>
    <cfRule type="expression" dxfId="2092" priority="2104">
      <formula>IF(RIGHT(TEXT(Y905,"0.#"),1)=".",TRUE,FALSE)</formula>
    </cfRule>
  </conditionalFormatting>
  <conditionalFormatting sqref="Y903:Y904">
    <cfRule type="expression" dxfId="2091" priority="2097">
      <formula>IF(RIGHT(TEXT(Y903,"0.#"),1)=".",FALSE,TRUE)</formula>
    </cfRule>
    <cfRule type="expression" dxfId="2090" priority="2098">
      <formula>IF(RIGHT(TEXT(Y903,"0.#"),1)=".",TRUE,FALSE)</formula>
    </cfRule>
  </conditionalFormatting>
  <conditionalFormatting sqref="Y938:Y965">
    <cfRule type="expression" dxfId="2089" priority="2091">
      <formula>IF(RIGHT(TEXT(Y938,"0.#"),1)=".",FALSE,TRUE)</formula>
    </cfRule>
    <cfRule type="expression" dxfId="2088" priority="2092">
      <formula>IF(RIGHT(TEXT(Y938,"0.#"),1)=".",TRUE,FALSE)</formula>
    </cfRule>
  </conditionalFormatting>
  <conditionalFormatting sqref="Y936:Y937">
    <cfRule type="expression" dxfId="2087" priority="2085">
      <formula>IF(RIGHT(TEXT(Y936,"0.#"),1)=".",FALSE,TRUE)</formula>
    </cfRule>
    <cfRule type="expression" dxfId="2086" priority="2086">
      <formula>IF(RIGHT(TEXT(Y936,"0.#"),1)=".",TRUE,FALSE)</formula>
    </cfRule>
  </conditionalFormatting>
  <conditionalFormatting sqref="Y971:Y998">
    <cfRule type="expression" dxfId="2085" priority="2079">
      <formula>IF(RIGHT(TEXT(Y971,"0.#"),1)=".",FALSE,TRUE)</formula>
    </cfRule>
    <cfRule type="expression" dxfId="2084" priority="2080">
      <formula>IF(RIGHT(TEXT(Y971,"0.#"),1)=".",TRUE,FALSE)</formula>
    </cfRule>
  </conditionalFormatting>
  <conditionalFormatting sqref="Y969:Y970">
    <cfRule type="expression" dxfId="2083" priority="2073">
      <formula>IF(RIGHT(TEXT(Y969,"0.#"),1)=".",FALSE,TRUE)</formula>
    </cfRule>
    <cfRule type="expression" dxfId="2082" priority="2074">
      <formula>IF(RIGHT(TEXT(Y969,"0.#"),1)=".",TRUE,FALSE)</formula>
    </cfRule>
  </conditionalFormatting>
  <conditionalFormatting sqref="Y1004:Y1031">
    <cfRule type="expression" dxfId="2081" priority="2067">
      <formula>IF(RIGHT(TEXT(Y1004,"0.#"),1)=".",FALSE,TRUE)</formula>
    </cfRule>
    <cfRule type="expression" dxfId="2080" priority="2068">
      <formula>IF(RIGHT(TEXT(Y1004,"0.#"),1)=".",TRUE,FALSE)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95:AO899">
    <cfRule type="expression" dxfId="1999" priority="2117">
      <formula>IF(AND(AL895&gt;=0, RIGHT(TEXT(AL895,"0.#"),1)&lt;&gt;"."),TRUE,FALSE)</formula>
    </cfRule>
    <cfRule type="expression" dxfId="1998" priority="2118">
      <formula>IF(AND(AL895&gt;=0, RIGHT(TEXT(AL895,"0.#"),1)="."),TRUE,FALSE)</formula>
    </cfRule>
    <cfRule type="expression" dxfId="1997" priority="2119">
      <formula>IF(AND(AL895&lt;0, RIGHT(TEXT(AL895,"0.#"),1)&lt;&gt;"."),TRUE,FALSE)</formula>
    </cfRule>
    <cfRule type="expression" dxfId="1996" priority="2120">
      <formula>IF(AND(AL895&lt;0, RIGHT(TEXT(AL895,"0.#"),1)="."),TRUE,FALSE)</formula>
    </cfRule>
  </conditionalFormatting>
  <conditionalFormatting sqref="AL905:AO932">
    <cfRule type="expression" dxfId="1995" priority="2105">
      <formula>IF(AND(AL905&gt;=0, RIGHT(TEXT(AL905,"0.#"),1)&lt;&gt;"."),TRUE,FALSE)</formula>
    </cfRule>
    <cfRule type="expression" dxfId="1994" priority="2106">
      <formula>IF(AND(AL905&gt;=0, RIGHT(TEXT(AL905,"0.#"),1)="."),TRUE,FALSE)</formula>
    </cfRule>
    <cfRule type="expression" dxfId="1993" priority="2107">
      <formula>IF(AND(AL905&lt;0, RIGHT(TEXT(AL905,"0.#"),1)&lt;&gt;"."),TRUE,FALSE)</formula>
    </cfRule>
    <cfRule type="expression" dxfId="1992" priority="2108">
      <formula>IF(AND(AL905&lt;0, RIGHT(TEXT(AL905,"0.#"),1)="."),TRUE,FALSE)</formula>
    </cfRule>
  </conditionalFormatting>
  <conditionalFormatting sqref="AL903:AO904">
    <cfRule type="expression" dxfId="1991" priority="2099">
      <formula>IF(AND(AL903&gt;=0, RIGHT(TEXT(AL903,"0.#"),1)&lt;&gt;"."),TRUE,FALSE)</formula>
    </cfRule>
    <cfRule type="expression" dxfId="1990" priority="2100">
      <formula>IF(AND(AL903&gt;=0, RIGHT(TEXT(AL903,"0.#"),1)="."),TRUE,FALSE)</formula>
    </cfRule>
    <cfRule type="expression" dxfId="1989" priority="2101">
      <formula>IF(AND(AL903&lt;0, RIGHT(TEXT(AL903,"0.#"),1)&lt;&gt;"."),TRUE,FALSE)</formula>
    </cfRule>
    <cfRule type="expression" dxfId="1988" priority="2102">
      <formula>IF(AND(AL903&lt;0, RIGHT(TEXT(AL903,"0.#"),1)="."),TRUE,FALSE)</formula>
    </cfRule>
  </conditionalFormatting>
  <conditionalFormatting sqref="AL938:AO965">
    <cfRule type="expression" dxfId="1987" priority="2093">
      <formula>IF(AND(AL938&gt;=0, RIGHT(TEXT(AL938,"0.#"),1)&lt;&gt;"."),TRUE,FALSE)</formula>
    </cfRule>
    <cfRule type="expression" dxfId="1986" priority="2094">
      <formula>IF(AND(AL938&gt;=0, RIGHT(TEXT(AL938,"0.#"),1)="."),TRUE,FALSE)</formula>
    </cfRule>
    <cfRule type="expression" dxfId="1985" priority="2095">
      <formula>IF(AND(AL938&lt;0, RIGHT(TEXT(AL938,"0.#"),1)&lt;&gt;"."),TRUE,FALSE)</formula>
    </cfRule>
    <cfRule type="expression" dxfId="1984" priority="2096">
      <formula>IF(AND(AL938&lt;0, RIGHT(TEXT(AL938,"0.#"),1)="."),TRUE,FALSE)</formula>
    </cfRule>
  </conditionalFormatting>
  <conditionalFormatting sqref="AL936:AO937">
    <cfRule type="expression" dxfId="1983" priority="2087">
      <formula>IF(AND(AL936&gt;=0, RIGHT(TEXT(AL936,"0.#"),1)&lt;&gt;"."),TRUE,FALSE)</formula>
    </cfRule>
    <cfRule type="expression" dxfId="1982" priority="2088">
      <formula>IF(AND(AL936&gt;=0, RIGHT(TEXT(AL936,"0.#"),1)="."),TRUE,FALSE)</formula>
    </cfRule>
    <cfRule type="expression" dxfId="1981" priority="2089">
      <formula>IF(AND(AL936&lt;0, RIGHT(TEXT(AL936,"0.#"),1)&lt;&gt;"."),TRUE,FALSE)</formula>
    </cfRule>
    <cfRule type="expression" dxfId="1980" priority="2090">
      <formula>IF(AND(AL936&lt;0, RIGHT(TEXT(AL936,"0.#"),1)="."),TRUE,FALSE)</formula>
    </cfRule>
  </conditionalFormatting>
  <conditionalFormatting sqref="AL971:AO998">
    <cfRule type="expression" dxfId="1979" priority="2081">
      <formula>IF(AND(AL971&gt;=0, RIGHT(TEXT(AL971,"0.#"),1)&lt;&gt;"."),TRUE,FALSE)</formula>
    </cfRule>
    <cfRule type="expression" dxfId="1978" priority="2082">
      <formula>IF(AND(AL971&gt;=0, RIGHT(TEXT(AL971,"0.#"),1)="."),TRUE,FALSE)</formula>
    </cfRule>
    <cfRule type="expression" dxfId="1977" priority="2083">
      <formula>IF(AND(AL971&lt;0, RIGHT(TEXT(AL971,"0.#"),1)&lt;&gt;"."),TRUE,FALSE)</formula>
    </cfRule>
    <cfRule type="expression" dxfId="1976" priority="2084">
      <formula>IF(AND(AL971&lt;0, RIGHT(TEXT(AL971,"0.#"),1)="."),TRUE,FALSE)</formula>
    </cfRule>
  </conditionalFormatting>
  <conditionalFormatting sqref="AL969:AO970">
    <cfRule type="expression" dxfId="1975" priority="2075">
      <formula>IF(AND(AL969&gt;=0, RIGHT(TEXT(AL969,"0.#"),1)&lt;&gt;"."),TRUE,FALSE)</formula>
    </cfRule>
    <cfRule type="expression" dxfId="1974" priority="2076">
      <formula>IF(AND(AL969&gt;=0, RIGHT(TEXT(AL969,"0.#"),1)="."),TRUE,FALSE)</formula>
    </cfRule>
    <cfRule type="expression" dxfId="1973" priority="2077">
      <formula>IF(AND(AL969&lt;0, RIGHT(TEXT(AL969,"0.#"),1)&lt;&gt;"."),TRUE,FALSE)</formula>
    </cfRule>
    <cfRule type="expression" dxfId="1972" priority="2078">
      <formula>IF(AND(AL969&lt;0, RIGHT(TEXT(AL969,"0.#"),1)="."),TRUE,FALSE)</formula>
    </cfRule>
  </conditionalFormatting>
  <conditionalFormatting sqref="AL1004:AO1031">
    <cfRule type="expression" dxfId="1971" priority="2069">
      <formula>IF(AND(AL1004&gt;=0, RIGHT(TEXT(AL1004,"0.#"),1)&lt;&gt;"."),TRUE,FALSE)</formula>
    </cfRule>
    <cfRule type="expression" dxfId="1970" priority="2070">
      <formula>IF(AND(AL1004&gt;=0, RIGHT(TEXT(AL1004,"0.#"),1)="."),TRUE,FALSE)</formula>
    </cfRule>
    <cfRule type="expression" dxfId="1969" priority="2071">
      <formula>IF(AND(AL1004&lt;0, RIGHT(TEXT(AL1004,"0.#"),1)&lt;&gt;"."),TRUE,FALSE)</formula>
    </cfRule>
    <cfRule type="expression" dxfId="1968" priority="2072">
      <formula>IF(AND(AL1004&lt;0, RIGHT(TEXT(AL1004,"0.#"),1)="."),TRUE,FALSE)</formula>
    </cfRule>
  </conditionalFormatting>
  <conditionalFormatting sqref="AL1002:AO1003">
    <cfRule type="expression" dxfId="1967" priority="2063">
      <formula>IF(AND(AL1002&gt;=0, RIGHT(TEXT(AL1002,"0.#"),1)&lt;&gt;"."),TRUE,FALSE)</formula>
    </cfRule>
    <cfRule type="expression" dxfId="1966" priority="2064">
      <formula>IF(AND(AL1002&gt;=0, RIGHT(TEXT(AL1002,"0.#"),1)="."),TRUE,FALSE)</formula>
    </cfRule>
    <cfRule type="expression" dxfId="1965" priority="2065">
      <formula>IF(AND(AL1002&lt;0, RIGHT(TEXT(AL1002,"0.#"),1)&lt;&gt;"."),TRUE,FALSE)</formula>
    </cfRule>
    <cfRule type="expression" dxfId="1964" priority="2066">
      <formula>IF(AND(AL1002&lt;0, RIGHT(TEXT(AL1002,"0.#"),1)="."),TRUE,FALSE)</formula>
    </cfRule>
  </conditionalFormatting>
  <conditionalFormatting sqref="Y1002:Y1003">
    <cfRule type="expression" dxfId="1963" priority="2061">
      <formula>IF(RIGHT(TEXT(Y1002,"0.#"),1)=".",FALSE,TRUE)</formula>
    </cfRule>
    <cfRule type="expression" dxfId="1962" priority="2062">
      <formula>IF(RIGHT(TEXT(Y1002,"0.#"),1)=".",TRUE,FALSE)</formula>
    </cfRule>
  </conditionalFormatting>
  <conditionalFormatting sqref="AL1037:AO1064">
    <cfRule type="expression" dxfId="1961" priority="2057">
      <formula>IF(AND(AL1037&gt;=0, RIGHT(TEXT(AL1037,"0.#"),1)&lt;&gt;"."),TRUE,FALSE)</formula>
    </cfRule>
    <cfRule type="expression" dxfId="1960" priority="2058">
      <formula>IF(AND(AL1037&gt;=0, RIGHT(TEXT(AL1037,"0.#"),1)="."),TRUE,FALSE)</formula>
    </cfRule>
    <cfRule type="expression" dxfId="1959" priority="2059">
      <formula>IF(AND(AL1037&lt;0, RIGHT(TEXT(AL1037,"0.#"),1)&lt;&gt;"."),TRUE,FALSE)</formula>
    </cfRule>
    <cfRule type="expression" dxfId="1958" priority="2060">
      <formula>IF(AND(AL1037&lt;0, RIGHT(TEXT(AL1037,"0.#"),1)="."),TRUE,FALSE)</formula>
    </cfRule>
  </conditionalFormatting>
  <conditionalFormatting sqref="Y1037:Y1064">
    <cfRule type="expression" dxfId="1957" priority="2055">
      <formula>IF(RIGHT(TEXT(Y1037,"0.#"),1)=".",FALSE,TRUE)</formula>
    </cfRule>
    <cfRule type="expression" dxfId="1956" priority="2056">
      <formula>IF(RIGHT(TEXT(Y1037,"0.#"),1)=".",TRUE,FALSE)</formula>
    </cfRule>
  </conditionalFormatting>
  <conditionalFormatting sqref="AL1035:AO1036">
    <cfRule type="expression" dxfId="1955" priority="2051">
      <formula>IF(AND(AL1035&gt;=0, RIGHT(TEXT(AL1035,"0.#"),1)&lt;&gt;"."),TRUE,FALSE)</formula>
    </cfRule>
    <cfRule type="expression" dxfId="1954" priority="2052">
      <formula>IF(AND(AL1035&gt;=0, RIGHT(TEXT(AL1035,"0.#"),1)="."),TRUE,FALSE)</formula>
    </cfRule>
    <cfRule type="expression" dxfId="1953" priority="2053">
      <formula>IF(AND(AL1035&lt;0, RIGHT(TEXT(AL1035,"0.#"),1)&lt;&gt;"."),TRUE,FALSE)</formula>
    </cfRule>
    <cfRule type="expression" dxfId="1952" priority="2054">
      <formula>IF(AND(AL1035&lt;0, RIGHT(TEXT(AL1035,"0.#"),1)="."),TRUE,FALSE)</formula>
    </cfRule>
  </conditionalFormatting>
  <conditionalFormatting sqref="Y1035:Y1036">
    <cfRule type="expression" dxfId="1951" priority="2049">
      <formula>IF(RIGHT(TEXT(Y1035,"0.#"),1)=".",FALSE,TRUE)</formula>
    </cfRule>
    <cfRule type="expression" dxfId="1950" priority="2050">
      <formula>IF(RIGHT(TEXT(Y1035,"0.#"),1)=".",TRUE,FALSE)</formula>
    </cfRule>
  </conditionalFormatting>
  <conditionalFormatting sqref="AL1070:AO1097">
    <cfRule type="expression" dxfId="1949" priority="2045">
      <formula>IF(AND(AL1070&gt;=0, RIGHT(TEXT(AL1070,"0.#"),1)&lt;&gt;"."),TRUE,FALSE)</formula>
    </cfRule>
    <cfRule type="expression" dxfId="1948" priority="2046">
      <formula>IF(AND(AL1070&gt;=0, RIGHT(TEXT(AL1070,"0.#"),1)="."),TRUE,FALSE)</formula>
    </cfRule>
    <cfRule type="expression" dxfId="1947" priority="2047">
      <formula>IF(AND(AL1070&lt;0, RIGHT(TEXT(AL1070,"0.#"),1)&lt;&gt;"."),TRUE,FALSE)</formula>
    </cfRule>
    <cfRule type="expression" dxfId="1946" priority="2048">
      <formula>IF(AND(AL1070&lt;0, RIGHT(TEXT(AL1070,"0.#"),1)="."),TRUE,FALSE)</formula>
    </cfRule>
  </conditionalFormatting>
  <conditionalFormatting sqref="Y1070:Y1097">
    <cfRule type="expression" dxfId="1945" priority="2043">
      <formula>IF(RIGHT(TEXT(Y1070,"0.#"),1)=".",FALSE,TRUE)</formula>
    </cfRule>
    <cfRule type="expression" dxfId="1944" priority="2044">
      <formula>IF(RIGHT(TEXT(Y1070,"0.#"),1)=".",TRUE,FALSE)</formula>
    </cfRule>
  </conditionalFormatting>
  <conditionalFormatting sqref="AL1068:AO1069">
    <cfRule type="expression" dxfId="1943" priority="2039">
      <formula>IF(AND(AL1068&gt;=0, RIGHT(TEXT(AL1068,"0.#"),1)&lt;&gt;"."),TRUE,FALSE)</formula>
    </cfRule>
    <cfRule type="expression" dxfId="1942" priority="2040">
      <formula>IF(AND(AL1068&gt;=0, RIGHT(TEXT(AL1068,"0.#"),1)="."),TRUE,FALSE)</formula>
    </cfRule>
    <cfRule type="expression" dxfId="1941" priority="2041">
      <formula>IF(AND(AL1068&lt;0, RIGHT(TEXT(AL1068,"0.#"),1)&lt;&gt;"."),TRUE,FALSE)</formula>
    </cfRule>
    <cfRule type="expression" dxfId="1940" priority="2042">
      <formula>IF(AND(AL1068&lt;0, RIGHT(TEXT(AL1068,"0.#"),1)="."),TRUE,FALSE)</formula>
    </cfRule>
  </conditionalFormatting>
  <conditionalFormatting sqref="Y1068:Y1069">
    <cfRule type="expression" dxfId="1939" priority="2037">
      <formula>IF(RIGHT(TEXT(Y1068,"0.#"),1)=".",FALSE,TRUE)</formula>
    </cfRule>
    <cfRule type="expression" dxfId="1938" priority="2038">
      <formula>IF(RIGHT(TEXT(Y1068,"0.#"),1)=".",TRUE,FALSE)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M139">
    <cfRule type="expression" dxfId="743" priority="43">
      <formula>IF(RIGHT(TEXT(AM139,"0.#"),1)=".",FALSE,TRUE)</formula>
    </cfRule>
    <cfRule type="expression" dxfId="742" priority="44">
      <formula>IF(RIGHT(TEXT(AM139,"0.#"),1)=".",TRUE,FALSE)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 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 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5 Y881:Y891">
    <cfRule type="expression" dxfId="727" priority="27">
      <formula>IF(RIGHT(TEXT(Y875,"0.#"),1)=".",FALSE,TRUE)</formula>
    </cfRule>
    <cfRule type="expression" dxfId="726" priority="28">
      <formula>IF(RIGHT(TEXT(Y875,"0.#"),1)=".",TRUE,FALSE)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72">
    <cfRule type="expression" dxfId="721" priority="21">
      <formula>IF(RIGHT(TEXT(Y872,"0.#"),1)=".",FALSE,TRUE)</formula>
    </cfRule>
    <cfRule type="expression" dxfId="720" priority="22">
      <formula>IF(RIGHT(TEXT(Y872,"0.#"),1)=".",TRUE,FALSE)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Y874">
    <cfRule type="expression" dxfId="717" priority="17">
      <formula>IF(RIGHT(TEXT(Y874,"0.#"),1)=".",FALSE,TRUE)</formula>
    </cfRule>
    <cfRule type="expression" dxfId="716" priority="18">
      <formula>IF(RIGHT(TEXT(Y874,"0.#"),1)=".",TRUE,FALSE)</formula>
    </cfRule>
  </conditionalFormatting>
  <conditionalFormatting sqref="Y876">
    <cfRule type="expression" dxfId="715" priority="15">
      <formula>IF(RIGHT(TEXT(Y876,"0.#"),1)=".",FALSE,TRUE)</formula>
    </cfRule>
    <cfRule type="expression" dxfId="714" priority="16">
      <formula>IF(RIGHT(TEXT(Y876,"0.#"),1)=".",TRUE,FALSE)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Y892">
    <cfRule type="expression" dxfId="705" priority="5">
      <formula>IF(RIGHT(TEXT(Y892,"0.#"),1)=".",FALSE,TRUE)</formula>
    </cfRule>
    <cfRule type="expression" dxfId="704" priority="6">
      <formula>IF(RIGHT(TEXT(Y892,"0.#"),1)=".",TRUE,FALSE)</formula>
    </cfRule>
  </conditionalFormatting>
  <conditionalFormatting sqref="Y893">
    <cfRule type="expression" dxfId="703" priority="3">
      <formula>IF(RIGHT(TEXT(Y893,"0.#"),1)=".",FALSE,TRUE)</formula>
    </cfRule>
    <cfRule type="expression" dxfId="702" priority="4">
      <formula>IF(RIGHT(TEXT(Y893,"0.#"),1)=".",TRUE,FALSE)</formula>
    </cfRule>
  </conditionalFormatting>
  <conditionalFormatting sqref="Y894">
    <cfRule type="expression" dxfId="701" priority="1">
      <formula>IF(RIGHT(TEXT(Y894,"0.#"),1)=".",FALSE,TRUE)</formula>
    </cfRule>
    <cfRule type="expression" dxfId="700" priority="2">
      <formula>IF(RIGHT(TEXT(Y894,"0.#"),1)=".",TRUE,FALSE)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48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619</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3"/>
      <c r="AA2" s="834"/>
      <c r="AB2" s="1030" t="s">
        <v>11</v>
      </c>
      <c r="AC2" s="1031"/>
      <c r="AD2" s="1032"/>
      <c r="AE2" s="1036" t="s">
        <v>555</v>
      </c>
      <c r="AF2" s="1036"/>
      <c r="AG2" s="1036"/>
      <c r="AH2" s="1036"/>
      <c r="AI2" s="1036" t="s">
        <v>552</v>
      </c>
      <c r="AJ2" s="1036"/>
      <c r="AK2" s="1036"/>
      <c r="AL2" s="1036"/>
      <c r="AM2" s="1036" t="s">
        <v>526</v>
      </c>
      <c r="AN2" s="1036"/>
      <c r="AO2" s="103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3"/>
      <c r="I4" s="1003"/>
      <c r="J4" s="1003"/>
      <c r="K4" s="1003"/>
      <c r="L4" s="1003"/>
      <c r="M4" s="1003"/>
      <c r="N4" s="1003"/>
      <c r="O4" s="1004"/>
      <c r="P4" s="105"/>
      <c r="Q4" s="1011"/>
      <c r="R4" s="1011"/>
      <c r="S4" s="1011"/>
      <c r="T4" s="1011"/>
      <c r="U4" s="1011"/>
      <c r="V4" s="1011"/>
      <c r="W4" s="1011"/>
      <c r="X4" s="1012"/>
      <c r="Y4" s="1021" t="s">
        <v>12</v>
      </c>
      <c r="Z4" s="1022"/>
      <c r="AA4" s="1023"/>
      <c r="AB4" s="464"/>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3"/>
      <c r="AA9" s="834"/>
      <c r="AB9" s="1030" t="s">
        <v>11</v>
      </c>
      <c r="AC9" s="1031"/>
      <c r="AD9" s="1032"/>
      <c r="AE9" s="1036" t="s">
        <v>556</v>
      </c>
      <c r="AF9" s="1036"/>
      <c r="AG9" s="1036"/>
      <c r="AH9" s="1036"/>
      <c r="AI9" s="1036" t="s">
        <v>552</v>
      </c>
      <c r="AJ9" s="1036"/>
      <c r="AK9" s="1036"/>
      <c r="AL9" s="1036"/>
      <c r="AM9" s="1036" t="s">
        <v>526</v>
      </c>
      <c r="AN9" s="1036"/>
      <c r="AO9" s="103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3"/>
      <c r="AA16" s="834"/>
      <c r="AB16" s="1030" t="s">
        <v>11</v>
      </c>
      <c r="AC16" s="1031"/>
      <c r="AD16" s="1032"/>
      <c r="AE16" s="1036" t="s">
        <v>555</v>
      </c>
      <c r="AF16" s="1036"/>
      <c r="AG16" s="1036"/>
      <c r="AH16" s="1036"/>
      <c r="AI16" s="1036" t="s">
        <v>553</v>
      </c>
      <c r="AJ16" s="1036"/>
      <c r="AK16" s="1036"/>
      <c r="AL16" s="1036"/>
      <c r="AM16" s="1036" t="s">
        <v>526</v>
      </c>
      <c r="AN16" s="1036"/>
      <c r="AO16" s="103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3"/>
      <c r="AA23" s="834"/>
      <c r="AB23" s="1030" t="s">
        <v>11</v>
      </c>
      <c r="AC23" s="1031"/>
      <c r="AD23" s="1032"/>
      <c r="AE23" s="1036" t="s">
        <v>557</v>
      </c>
      <c r="AF23" s="1036"/>
      <c r="AG23" s="1036"/>
      <c r="AH23" s="1036"/>
      <c r="AI23" s="1036" t="s">
        <v>552</v>
      </c>
      <c r="AJ23" s="1036"/>
      <c r="AK23" s="1036"/>
      <c r="AL23" s="1036"/>
      <c r="AM23" s="1036" t="s">
        <v>526</v>
      </c>
      <c r="AN23" s="1036"/>
      <c r="AO23" s="103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3"/>
      <c r="AA30" s="834"/>
      <c r="AB30" s="1030" t="s">
        <v>11</v>
      </c>
      <c r="AC30" s="1031"/>
      <c r="AD30" s="1032"/>
      <c r="AE30" s="1036" t="s">
        <v>555</v>
      </c>
      <c r="AF30" s="1036"/>
      <c r="AG30" s="1036"/>
      <c r="AH30" s="1036"/>
      <c r="AI30" s="1036" t="s">
        <v>552</v>
      </c>
      <c r="AJ30" s="1036"/>
      <c r="AK30" s="1036"/>
      <c r="AL30" s="1036"/>
      <c r="AM30" s="1036" t="s">
        <v>550</v>
      </c>
      <c r="AN30" s="1036"/>
      <c r="AO30" s="103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3"/>
      <c r="AA37" s="834"/>
      <c r="AB37" s="1030" t="s">
        <v>11</v>
      </c>
      <c r="AC37" s="1031"/>
      <c r="AD37" s="1032"/>
      <c r="AE37" s="1036" t="s">
        <v>557</v>
      </c>
      <c r="AF37" s="1036"/>
      <c r="AG37" s="1036"/>
      <c r="AH37" s="1036"/>
      <c r="AI37" s="1036" t="s">
        <v>554</v>
      </c>
      <c r="AJ37" s="1036"/>
      <c r="AK37" s="1036"/>
      <c r="AL37" s="1036"/>
      <c r="AM37" s="1036" t="s">
        <v>551</v>
      </c>
      <c r="AN37" s="1036"/>
      <c r="AO37" s="103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3"/>
      <c r="AA44" s="834"/>
      <c r="AB44" s="1030" t="s">
        <v>11</v>
      </c>
      <c r="AC44" s="1031"/>
      <c r="AD44" s="1032"/>
      <c r="AE44" s="1036" t="s">
        <v>555</v>
      </c>
      <c r="AF44" s="1036"/>
      <c r="AG44" s="1036"/>
      <c r="AH44" s="1036"/>
      <c r="AI44" s="1036" t="s">
        <v>552</v>
      </c>
      <c r="AJ44" s="1036"/>
      <c r="AK44" s="1036"/>
      <c r="AL44" s="1036"/>
      <c r="AM44" s="1036" t="s">
        <v>526</v>
      </c>
      <c r="AN44" s="1036"/>
      <c r="AO44" s="103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3"/>
      <c r="AA51" s="834"/>
      <c r="AB51" s="560" t="s">
        <v>11</v>
      </c>
      <c r="AC51" s="1031"/>
      <c r="AD51" s="1032"/>
      <c r="AE51" s="1036" t="s">
        <v>555</v>
      </c>
      <c r="AF51" s="1036"/>
      <c r="AG51" s="1036"/>
      <c r="AH51" s="1036"/>
      <c r="AI51" s="1036" t="s">
        <v>552</v>
      </c>
      <c r="AJ51" s="1036"/>
      <c r="AK51" s="1036"/>
      <c r="AL51" s="1036"/>
      <c r="AM51" s="1036" t="s">
        <v>526</v>
      </c>
      <c r="AN51" s="1036"/>
      <c r="AO51" s="103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3"/>
      <c r="AA58" s="834"/>
      <c r="AB58" s="1030" t="s">
        <v>11</v>
      </c>
      <c r="AC58" s="1031"/>
      <c r="AD58" s="1032"/>
      <c r="AE58" s="1036" t="s">
        <v>555</v>
      </c>
      <c r="AF58" s="1036"/>
      <c r="AG58" s="1036"/>
      <c r="AH58" s="1036"/>
      <c r="AI58" s="1036" t="s">
        <v>552</v>
      </c>
      <c r="AJ58" s="1036"/>
      <c r="AK58" s="1036"/>
      <c r="AL58" s="1036"/>
      <c r="AM58" s="1036" t="s">
        <v>526</v>
      </c>
      <c r="AN58" s="1036"/>
      <c r="AO58" s="103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3"/>
      <c r="AA65" s="834"/>
      <c r="AB65" s="1030" t="s">
        <v>11</v>
      </c>
      <c r="AC65" s="1031"/>
      <c r="AD65" s="1032"/>
      <c r="AE65" s="1036" t="s">
        <v>555</v>
      </c>
      <c r="AF65" s="1036"/>
      <c r="AG65" s="1036"/>
      <c r="AH65" s="1036"/>
      <c r="AI65" s="1036" t="s">
        <v>552</v>
      </c>
      <c r="AJ65" s="1036"/>
      <c r="AK65" s="1036"/>
      <c r="AL65" s="1036"/>
      <c r="AM65" s="1036" t="s">
        <v>526</v>
      </c>
      <c r="AN65" s="1036"/>
      <c r="AO65" s="103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490</v>
      </c>
      <c r="H2" s="600"/>
      <c r="I2" s="600"/>
      <c r="J2" s="600"/>
      <c r="K2" s="600"/>
      <c r="L2" s="600"/>
      <c r="M2" s="600"/>
      <c r="N2" s="600"/>
      <c r="O2" s="600"/>
      <c r="P2" s="600"/>
      <c r="Q2" s="600"/>
      <c r="R2" s="600"/>
      <c r="S2" s="600"/>
      <c r="T2" s="600"/>
      <c r="U2" s="600"/>
      <c r="V2" s="600"/>
      <c r="W2" s="600"/>
      <c r="X2" s="600"/>
      <c r="Y2" s="600"/>
      <c r="Z2" s="600"/>
      <c r="AA2" s="600"/>
      <c r="AB2" s="601"/>
      <c r="AC2" s="599"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Administrator</cp:lastModifiedBy>
  <cp:lastPrinted>2019-08-27T08:48:52Z</cp:lastPrinted>
  <dcterms:created xsi:type="dcterms:W3CDTF">2012-03-13T00:50:25Z</dcterms:created>
  <dcterms:modified xsi:type="dcterms:W3CDTF">2020-11-18T12:39:18Z</dcterms:modified>
</cp:coreProperties>
</file>